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  <sheet name="参考奖励" sheetId="3" r:id="rId2"/>
    <sheet name="Sheet2" sheetId="8" r:id="rId3"/>
    <sheet name="Sheet3" sheetId="17" r:id="rId4"/>
    <sheet name="精品商店" sheetId="7" r:id="rId5"/>
    <sheet name="远征商店" sheetId="16" r:id="rId6"/>
    <sheet name="试炼商店" sheetId="11" r:id="rId7"/>
    <sheet name="魔灵商店" sheetId="12" r:id="rId8"/>
    <sheet name="竞技场商店" sheetId="13" r:id="rId9"/>
    <sheet name="虚空商店" sheetId="14" r:id="rId10"/>
    <sheet name="虚空商人" sheetId="15" r:id="rId11"/>
  </sheets>
  <calcPr calcId="144525"/>
</workbook>
</file>

<file path=xl/comments1.xml><?xml version="1.0" encoding="utf-8"?>
<comments xmlns="http://schemas.openxmlformats.org/spreadsheetml/2006/main">
  <authors>
    <author>Administrator</author>
    <author>zxl</author>
  </authors>
  <commentList>
    <comment ref="U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mission.xlsx中的ID</t>
        </r>
      </text>
    </comment>
    <comment ref="V1" authorId="1">
      <text>
        <r>
          <rPr>
            <b/>
            <sz val="9"/>
            <rFont val="宋体"/>
            <charset val="134"/>
          </rPr>
          <t>zxl:</t>
        </r>
        <r>
          <rPr>
            <sz val="9"/>
            <rFont val="宋体"/>
            <charset val="134"/>
          </rPr>
          <t xml:space="preserve">
{tip,param,stringRes Id}
tip:是提示，格式如下：
需要等级达到{0}级
{0}表示占位，用param来占位。比如填1表示需要等级达到1级</t>
        </r>
      </text>
    </comment>
  </commentList>
</comments>
</file>

<file path=xl/sharedStrings.xml><?xml version="1.0" encoding="utf-8"?>
<sst xmlns="http://schemas.openxmlformats.org/spreadsheetml/2006/main" count="5180" uniqueCount="1353">
  <si>
    <t>主键</t>
  </si>
  <si>
    <t>商店</t>
  </si>
  <si>
    <t>商店ID</t>
  </si>
  <si>
    <t>商品名</t>
  </si>
  <si>
    <t>商品品质</t>
  </si>
  <si>
    <t>商品</t>
  </si>
  <si>
    <t>商品价格(现价)</t>
  </si>
  <si>
    <t>商品展示原价</t>
  </si>
  <si>
    <t>图标名</t>
  </si>
  <si>
    <t>描述</t>
  </si>
  <si>
    <t>购买上限</t>
  </si>
  <si>
    <t>附送VIP经验</t>
  </si>
  <si>
    <t>商品随机组</t>
  </si>
  <si>
    <t>商品出现概率</t>
  </si>
  <si>
    <t>一次购买次数</t>
  </si>
  <si>
    <t>标签</t>
  </si>
  <si>
    <t>商品额外类型</t>
  </si>
  <si>
    <t>商品额外参数</t>
  </si>
  <si>
    <t>是否正在售卖中</t>
  </si>
  <si>
    <t>解锁条件</t>
  </si>
  <si>
    <t>未解锁提示</t>
  </si>
  <si>
    <t>折扣类型</t>
  </si>
  <si>
    <t>荣誉等级</t>
  </si>
  <si>
    <t>展示vip等级</t>
  </si>
  <si>
    <t>预留字段</t>
  </si>
  <si>
    <t>(小于等于展示)</t>
  </si>
  <si>
    <t>id</t>
  </si>
  <si>
    <t>shopId</t>
  </si>
  <si>
    <t>serverName</t>
  </si>
  <si>
    <t>rarity</t>
  </si>
  <si>
    <t>name</t>
  </si>
  <si>
    <t>cargo</t>
  </si>
  <si>
    <t>price</t>
  </si>
  <si>
    <t>originalPrice</t>
  </si>
  <si>
    <t>iconName</t>
  </si>
  <si>
    <t>desc</t>
  </si>
  <si>
    <t>buyLimit</t>
  </si>
  <si>
    <t>vipExp</t>
  </si>
  <si>
    <t>sellGroup</t>
  </si>
  <si>
    <t>appearRate</t>
  </si>
  <si>
    <t>maxBuyOneTime</t>
  </si>
  <si>
    <t>tag</t>
  </si>
  <si>
    <t>specialType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</si>
  <si>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pecialParam</t>
    </r>
  </si>
  <si>
    <t>selling</t>
  </si>
  <si>
    <t>unlockCondtion</t>
  </si>
  <si>
    <t>lockTip</t>
  </si>
  <si>
    <t>discountType</t>
  </si>
  <si>
    <t>honrLv</t>
  </si>
  <si>
    <t>showVipLv</t>
  </si>
  <si>
    <t>kcs</t>
  </si>
  <si>
    <t>sc</t>
  </si>
  <si>
    <t>s</t>
  </si>
  <si>
    <t>c</t>
  </si>
  <si>
    <t>cs</t>
  </si>
  <si>
    <t>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</si>
  <si>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</si>
  <si>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t>intList</t>
  </si>
  <si>
    <t>string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</si>
  <si>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</si>
  <si>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ntList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</si>
  <si>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oolean</t>
    </r>
  </si>
  <si>
    <t>精品商店</t>
  </si>
  <si>
    <t>魔石</t>
  </si>
  <si>
    <t>{2,0,11}</t>
  </si>
  <si>
    <t>{11,0,10}</t>
  </si>
  <si>
    <t>301001</t>
  </si>
  <si>
    <t>-1</t>
  </si>
  <si>
    <t>0</t>
  </si>
  <si>
    <t>{}</t>
  </si>
  <si>
    <t>2</t>
  </si>
  <si>
    <t>魔法秘宝</t>
  </si>
  <si>
    <r>
      <rPr>
        <sz val="11"/>
        <color theme="1"/>
        <rFont val="宋体"/>
        <charset val="134"/>
        <scheme val="minor"/>
      </rPr>
      <t>{3,1</t>
    </r>
    <r>
      <rPr>
        <sz val="11"/>
        <color theme="1"/>
        <rFont val="宋体"/>
        <charset val="134"/>
        <scheme val="minor"/>
      </rPr>
      <t>195</t>
    </r>
    <r>
      <rPr>
        <sz val="11"/>
        <color theme="1"/>
        <rFont val="宋体"/>
        <charset val="134"/>
        <scheme val="minor"/>
      </rPr>
      <t>,1}</t>
    </r>
  </si>
  <si>
    <t>{2,0,100}</t>
  </si>
  <si>
    <r>
      <rPr>
        <sz val="11"/>
        <color theme="1"/>
        <rFont val="宋体"/>
        <charset val="134"/>
        <scheme val="minor"/>
      </rPr>
      <t>{3,1195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</si>
  <si>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{2,0,80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</si>
  <si>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{2,0,100}</t>
    </r>
  </si>
  <si>
    <r>
      <rPr>
        <sz val="11"/>
        <color theme="1"/>
        <rFont val="宋体"/>
        <charset val="134"/>
        <scheme val="minor"/>
      </rPr>
      <t>{2,0,60}</t>
    </r>
  </si>
  <si>
    <t>{7804,300}</t>
  </si>
  <si>
    <t>灵魂石</t>
  </si>
  <si>
    <r>
      <rPr>
        <sz val="11"/>
        <color theme="1"/>
        <rFont val="宋体"/>
        <charset val="134"/>
        <scheme val="minor"/>
      </rPr>
      <t>{3,1018,</t>
    </r>
    <r>
      <rPr>
        <sz val="11"/>
        <color theme="1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</si>
  <si>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</t>
    </r>
    <r>
      <rPr>
        <sz val="11"/>
        <color theme="1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}</t>
    </r>
  </si>
  <si>
    <t>{7804,400}</t>
  </si>
  <si>
    <r>
      <rPr>
        <sz val="11"/>
        <color theme="1"/>
        <rFont val="宋体"/>
        <charset val="134"/>
        <scheme val="minor"/>
      </rPr>
      <t>{3,1018,</t>
    </r>
    <r>
      <rPr>
        <sz val="11"/>
        <color theme="1"/>
        <rFont val="宋体"/>
        <charset val="134"/>
        <scheme val="minor"/>
      </rPr>
      <t>500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</si>
  <si>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{2,0,2</t>
    </r>
    <r>
      <rPr>
        <sz val="11"/>
        <color theme="1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</si>
  <si>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{2,0,500}</t>
    </r>
  </si>
  <si>
    <r>
      <rPr>
        <sz val="11"/>
        <color theme="1"/>
        <rFont val="宋体"/>
        <charset val="134"/>
        <scheme val="minor"/>
      </rPr>
      <t>{3,1018,</t>
    </r>
    <r>
      <rPr>
        <sz val="11"/>
        <color theme="1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</si>
  <si>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</t>
    </r>
    <r>
      <rPr>
        <sz val="11"/>
        <color theme="1"/>
        <rFont val="宋体"/>
        <charset val="134"/>
        <scheme val="minor"/>
      </rPr>
      <t>400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</si>
  <si>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{2,0,1000}</t>
    </r>
  </si>
  <si>
    <t>契约召唤卷轴</t>
  </si>
  <si>
    <t>{3,1005,3}</t>
  </si>
  <si>
    <t>{2,0,360}</t>
  </si>
  <si>
    <t>{2,0,618}</t>
  </si>
  <si>
    <t>{3,1005,8}</t>
  </si>
  <si>
    <t>{2,0,1300}</t>
  </si>
  <si>
    <t>{2,0,1728}</t>
  </si>
  <si>
    <t>远古契约券</t>
  </si>
  <si>
    <t>{3,1006,2}</t>
  </si>
  <si>
    <t>{2,0,800}</t>
  </si>
  <si>
    <t>{2,0,1814}</t>
  </si>
  <si>
    <t>竞技场挑战券</t>
  </si>
  <si>
    <t>{3,1101,5}</t>
  </si>
  <si>
    <t>{2,0,300}</t>
  </si>
  <si>
    <t>{2,0,500}</t>
  </si>
  <si>
    <t>灵魂净化液</t>
  </si>
  <si>
    <t>{3,1301,30}</t>
  </si>
  <si>
    <t>{2,0,750}</t>
  </si>
  <si>
    <t>委托券</t>
  </si>
  <si>
    <t>{3,1012,2}</t>
  </si>
  <si>
    <t>{2,0,20}</t>
  </si>
  <si>
    <t>{2,0,30}</t>
  </si>
  <si>
    <t>通用紫卡碎片</t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</si>
  <si>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90000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</si>
  <si>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</t>
    </r>
    <r>
      <rPr>
        <sz val="11"/>
        <color theme="1"/>
        <rFont val="宋体"/>
        <charset val="134"/>
        <scheme val="minor"/>
      </rPr>
      <t>180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</si>
  <si>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</t>
    </r>
    <r>
      <rPr>
        <sz val="11"/>
        <color theme="1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</si>
  <si>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{4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90000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10}</t>
    </r>
  </si>
  <si>
    <r>
      <rPr>
        <sz val="11"/>
        <color theme="1"/>
        <rFont val="宋体"/>
        <charset val="134"/>
        <scheme val="minor"/>
      </rPr>
      <t>{2,0,</t>
    </r>
    <r>
      <rPr>
        <sz val="11"/>
        <color theme="1"/>
        <rFont val="宋体"/>
        <charset val="134"/>
        <scheme val="minor"/>
      </rPr>
      <t>600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</si>
  <si>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{4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90000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20}</t>
    </r>
  </si>
  <si>
    <r>
      <rPr>
        <sz val="11"/>
        <color theme="1"/>
        <rFont val="宋体"/>
        <charset val="134"/>
        <scheme val="minor"/>
      </rPr>
      <t>{2,0,</t>
    </r>
    <r>
      <rPr>
        <sz val="11"/>
        <color theme="1"/>
        <rFont val="宋体"/>
        <charset val="134"/>
        <scheme val="minor"/>
      </rPr>
      <t>480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</si>
  <si>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{2,0,</t>
    </r>
    <r>
      <rPr>
        <sz val="11"/>
        <color theme="1"/>
        <rFont val="宋体"/>
        <charset val="134"/>
        <scheme val="minor"/>
      </rPr>
      <t>1200</t>
    </r>
    <r>
      <rPr>
        <sz val="11"/>
        <color theme="1"/>
        <rFont val="宋体"/>
        <charset val="134"/>
        <scheme val="minor"/>
      </rPr>
      <t>}</t>
    </r>
  </si>
  <si>
    <t>{7804,500}</t>
  </si>
  <si>
    <t>魔灵商店</t>
  </si>
  <si>
    <t>{3,1018,500}</t>
  </si>
  <si>
    <t>{3,1020,500}</t>
  </si>
  <si>
    <t>稀有+自然进阶之魂</t>
  </si>
  <si>
    <t>{3,7770159,1}</t>
  </si>
  <si>
    <t>{3,1020,4000}</t>
  </si>
  <si>
    <t>稀有+蛮荒进阶之魂</t>
  </si>
  <si>
    <t>{3,7770163,1}</t>
  </si>
  <si>
    <t>稀有+深渊进阶之魂</t>
  </si>
  <si>
    <t>{3,7770167,1}</t>
  </si>
  <si>
    <t>稀有+地狱进阶之魂</t>
  </si>
  <si>
    <t>{3,7770171,1}</t>
  </si>
  <si>
    <t>西王母碎片</t>
  </si>
  <si>
    <t>{4,94039,50}</t>
  </si>
  <si>
    <t>{3,1020,2400}</t>
  </si>
  <si>
    <t>自然之主碎片</t>
  </si>
  <si>
    <t>{4,94037,50}</t>
  </si>
  <si>
    <t>辛娃碎片</t>
  </si>
  <si>
    <t>{4,94031,50}</t>
  </si>
  <si>
    <t>霜石碎片</t>
  </si>
  <si>
    <t>{4,94028,50}</t>
  </si>
  <si>
    <t>灵渊碎片</t>
  </si>
  <si>
    <t>{4,94038,50}</t>
  </si>
  <si>
    <t>九姬碎片</t>
  </si>
  <si>
    <t>{4,94034,50}</t>
  </si>
  <si>
    <t>创世之光碎片</t>
  </si>
  <si>
    <t>{4,94032,50}</t>
  </si>
  <si>
    <t>瓦尔基里碎片</t>
  </si>
  <si>
    <t>{4,94022,50}</t>
  </si>
  <si>
    <t>奈裴斯碎片</t>
  </si>
  <si>
    <t>{4,94001,50}</t>
  </si>
  <si>
    <t>金刚碎片</t>
  </si>
  <si>
    <t>{4,93012,50}</t>
  </si>
  <si>
    <t>狂刑碎片</t>
  </si>
  <si>
    <t>{4,94040,50}</t>
  </si>
  <si>
    <t>暗影之主碎片</t>
  </si>
  <si>
    <t>{4,94033,50}</t>
  </si>
  <si>
    <t>幽炎骑士碎片</t>
  </si>
  <si>
    <t>{4,94025,50}</t>
  </si>
  <si>
    <t>美杜莎碎片</t>
  </si>
  <si>
    <t>{4,94006,50}</t>
  </si>
  <si>
    <t>赛壬碎片</t>
  </si>
  <si>
    <t>{4,94005,50}</t>
  </si>
  <si>
    <t>贝希摩斯碎片</t>
  </si>
  <si>
    <t>{4,94036,50}</t>
  </si>
  <si>
    <t>伊夫尼特碎片</t>
  </si>
  <si>
    <t>{4,94030,50}</t>
  </si>
  <si>
    <t>马其顿碎片</t>
  </si>
  <si>
    <t>{4,94026,50}</t>
  </si>
  <si>
    <t>血虹碎片</t>
  </si>
  <si>
    <t>{4,94024,50}</t>
  </si>
  <si>
    <t>八岐大蛇碎片</t>
  </si>
  <si>
    <t>{4,94009,50}</t>
  </si>
  <si>
    <t>薇儿碎片</t>
  </si>
  <si>
    <t>{4,93018,50}</t>
  </si>
  <si>
    <t>{4,94039,5}</t>
  </si>
  <si>
    <t>{3,1020,240}</t>
  </si>
  <si>
    <t>{4,94037,5}</t>
  </si>
  <si>
    <t>{4,94031,5}</t>
  </si>
  <si>
    <t>{4,94028,5}</t>
  </si>
  <si>
    <t>{4,94038,5}</t>
  </si>
  <si>
    <t>{4,94034,5}</t>
  </si>
  <si>
    <t>{4,94032,5}</t>
  </si>
  <si>
    <t>{4,94022,5}</t>
  </si>
  <si>
    <t>{4,94001,5}</t>
  </si>
  <si>
    <t>{4,94012,5}</t>
  </si>
  <si>
    <t>{4,94040,5}</t>
  </si>
  <si>
    <t>{4,94033,5}</t>
  </si>
  <si>
    <t>{4,94025,5}</t>
  </si>
  <si>
    <t>{4,94006,5}</t>
  </si>
  <si>
    <t>{4,94002,5}</t>
  </si>
  <si>
    <t>{4,94036,5}</t>
  </si>
  <si>
    <t>{4,94030,5}</t>
  </si>
  <si>
    <t>{4,94026,5}</t>
  </si>
  <si>
    <t>{4,94024,5}</t>
  </si>
  <si>
    <t>{4,94009,5}</t>
  </si>
  <si>
    <t>{4,94018,5}</t>
  </si>
  <si>
    <t>{4,94039,10}</t>
  </si>
  <si>
    <t>{3,1020,480}</t>
  </si>
  <si>
    <t>{4,94037,10}</t>
  </si>
  <si>
    <t>{4,94031,10}</t>
  </si>
  <si>
    <t>{4,94028,10}</t>
  </si>
  <si>
    <t>{4,94038,10}</t>
  </si>
  <si>
    <t>{4,94034,10}</t>
  </si>
  <si>
    <t>{4,94032,10}</t>
  </si>
  <si>
    <t>{4,94022,10}</t>
  </si>
  <si>
    <t>{4,94001,10}</t>
  </si>
  <si>
    <t>{4,94012,10}</t>
  </si>
  <si>
    <t>{4,94040,10}</t>
  </si>
  <si>
    <t>{4,94033,10}</t>
  </si>
  <si>
    <t>{4,94025,10}</t>
  </si>
  <si>
    <t>{4,94006,10}</t>
  </si>
  <si>
    <t>{4,94002,10}</t>
  </si>
  <si>
    <t>{4,94036,10}</t>
  </si>
  <si>
    <t>{4,94030,10}</t>
  </si>
  <si>
    <t>{4,94026,10}</t>
  </si>
  <si>
    <t>{4,94024,10}</t>
  </si>
  <si>
    <t>{4,94009,10}</t>
  </si>
  <si>
    <t>{4,94018,10}</t>
  </si>
  <si>
    <t>古树精碎片</t>
  </si>
  <si>
    <t>{4,93015,50}</t>
  </si>
  <si>
    <t>{3,1020,1600}</t>
  </si>
  <si>
    <t>独角兽碎片</t>
  </si>
  <si>
    <t>{4,93013,50}</t>
  </si>
  <si>
    <t>辉光碎片</t>
  </si>
  <si>
    <t>{4,93009,50}</t>
  </si>
  <si>
    <t>熔焰碎片</t>
  </si>
  <si>
    <t>{4,93008,50}</t>
  </si>
  <si>
    <t>剑齿虎碎片</t>
  </si>
  <si>
    <t>{4,92016,50}</t>
  </si>
  <si>
    <t>山岭巨人碎片</t>
  </si>
  <si>
    <t>{4,92003,50}</t>
  </si>
  <si>
    <t>迷你龙碎片</t>
  </si>
  <si>
    <t>{4,92000,50}</t>
  </si>
  <si>
    <t>金翎碎片</t>
  </si>
  <si>
    <t>{4,94015,50}</t>
  </si>
  <si>
    <t>迦楼罗碎片</t>
  </si>
  <si>
    <t>{4,94014,50}</t>
  </si>
  <si>
    <t>结晶龙碎片</t>
  </si>
  <si>
    <t>狮鹫碎片</t>
  </si>
  <si>
    <t>{4,93017,50}</t>
  </si>
  <si>
    <t>佩利冬碎片</t>
  </si>
  <si>
    <t>{4,93016,50}</t>
  </si>
  <si>
    <t>狂猎碎片</t>
  </si>
  <si>
    <t>{4,92012,50}</t>
  </si>
  <si>
    <t>猫又碎片</t>
  </si>
  <si>
    <t>{4,92011,50}</t>
  </si>
  <si>
    <t>石化蜥蜴碎片</t>
  </si>
  <si>
    <t>{4,92005,50}</t>
  </si>
  <si>
    <t>沙罗曼蛇碎片</t>
  </si>
  <si>
    <t>{4,92004,50}</t>
  </si>
  <si>
    <t>巫毒碎片</t>
  </si>
  <si>
    <t>{4,94021,50}</t>
  </si>
  <si>
    <t>罗格碎片</t>
  </si>
  <si>
    <t>{4,94018,50}</t>
  </si>
  <si>
    <t>御凶碎片</t>
  </si>
  <si>
    <t>{4,94019,50}</t>
  </si>
  <si>
    <t>利维坦碎片</t>
  </si>
  <si>
    <t>{4,94007,50}</t>
  </si>
  <si>
    <t>哈提碎片</t>
  </si>
  <si>
    <t>{4,94000,50}</t>
  </si>
  <si>
    <t>海魔女碎片</t>
  </si>
  <si>
    <t>{4,93021,50}</t>
  </si>
  <si>
    <t>海妖碎片</t>
  </si>
  <si>
    <t>{4,93006,50}</t>
  </si>
  <si>
    <t>辍枝碎片</t>
  </si>
  <si>
    <t>{4,93003,50}</t>
  </si>
  <si>
    <t>夏获碎片</t>
  </si>
  <si>
    <t>{4,92010,50}</t>
  </si>
  <si>
    <t>沙暴碎片</t>
  </si>
  <si>
    <t>{4,94023,50}</t>
  </si>
  <si>
    <t>亚煞碎片</t>
  </si>
  <si>
    <t>巴哈姆特碎片</t>
  </si>
  <si>
    <t>{4,94016,50}</t>
  </si>
  <si>
    <t>铁御碎片</t>
  </si>
  <si>
    <t>{4,94004,50}</t>
  </si>
  <si>
    <t>炎刃碎片</t>
  </si>
  <si>
    <t>{4,94002,50}</t>
  </si>
  <si>
    <t>络新妇碎片</t>
  </si>
  <si>
    <t>{4,93005,50}</t>
  </si>
  <si>
    <t>修罗面碎片</t>
  </si>
  <si>
    <t>{4,93004,50}</t>
  </si>
  <si>
    <t>魅魔碎片</t>
  </si>
  <si>
    <t>{4,93001,50}</t>
  </si>
  <si>
    <t>迪亚波碎片</t>
  </si>
  <si>
    <t>{4,93000,50}</t>
  </si>
  <si>
    <t>{4,93015,25}</t>
  </si>
  <si>
    <t>{3,1020,800}</t>
  </si>
  <si>
    <t>{4,93013,25}</t>
  </si>
  <si>
    <t>{4,93009,25}</t>
  </si>
  <si>
    <t>{4,93008,25}</t>
  </si>
  <si>
    <t>{4,92016,25}</t>
  </si>
  <si>
    <t>{4,92003,25}</t>
  </si>
  <si>
    <t>{4,92000,25}</t>
  </si>
  <si>
    <t>{4,94015,25}</t>
  </si>
  <si>
    <t>{4,94014,25}</t>
  </si>
  <si>
    <t>{4,93017,25}</t>
  </si>
  <si>
    <t>{4,93016,25}</t>
  </si>
  <si>
    <t>{4,92012,25}</t>
  </si>
  <si>
    <t>{4,92011,25}</t>
  </si>
  <si>
    <t>{4,92005,25}</t>
  </si>
  <si>
    <t>{4,92004,25}</t>
  </si>
  <si>
    <t>{4,94021,25}</t>
  </si>
  <si>
    <t>{4,94018,25}</t>
  </si>
  <si>
    <t>{4,94019,25}</t>
  </si>
  <si>
    <t>{4,94007,25}</t>
  </si>
  <si>
    <t>{4,94000,25}</t>
  </si>
  <si>
    <t>{4,93021,25}</t>
  </si>
  <si>
    <t>{4,93006,25}</t>
  </si>
  <si>
    <t>{4,93003,25}</t>
  </si>
  <si>
    <t>{4,92010,25}</t>
  </si>
  <si>
    <t>{4,94023,25}</t>
  </si>
  <si>
    <t>{4,94016,25}</t>
  </si>
  <si>
    <t>{4,94004,25}</t>
  </si>
  <si>
    <t>{4,94002,25}</t>
  </si>
  <si>
    <t>{4,93005,25}</t>
  </si>
  <si>
    <t>{4,93004,25}</t>
  </si>
  <si>
    <t>{4,93001,25}</t>
  </si>
  <si>
    <t>{4,93000,25}</t>
  </si>
  <si>
    <t>石像鬼碎片</t>
  </si>
  <si>
    <t>{4,92013,40}</t>
  </si>
  <si>
    <t>{3,1020,250}</t>
  </si>
  <si>
    <t>红角碎片</t>
  </si>
  <si>
    <t>{4,92007,40}</t>
  </si>
  <si>
    <t>眼魔碎片</t>
  </si>
  <si>
    <t>{4,92006,40}</t>
  </si>
  <si>
    <t>吸血鬼碎片</t>
  </si>
  <si>
    <t>{4,92015,40}</t>
  </si>
  <si>
    <t>娜迦碎片</t>
  </si>
  <si>
    <t>{4,92009,40}</t>
  </si>
  <si>
    <t>科学怪人碎片</t>
  </si>
  <si>
    <t>{4,92008,40}</t>
  </si>
  <si>
    <t>镰鼬碎片</t>
  </si>
  <si>
    <t>{4,91013,40}</t>
  </si>
  <si>
    <t>掘地虫碎片</t>
  </si>
  <si>
    <t>{4,91012,40}</t>
  </si>
  <si>
    <t>沙漠蝎碎片</t>
  </si>
  <si>
    <t>{4,91010,40}</t>
  </si>
  <si>
    <t>夜哨碎片</t>
  </si>
  <si>
    <t>{4,93010,40}</t>
  </si>
  <si>
    <t>雏龙碎片</t>
  </si>
  <si>
    <t>{4,91015,40}</t>
  </si>
  <si>
    <t>高鸟碎片</t>
  </si>
  <si>
    <t>{4,91014,40}</t>
  </si>
  <si>
    <t>树精碎片</t>
  </si>
  <si>
    <t>{4,91011,40}</t>
  </si>
  <si>
    <t>竞技场商店</t>
  </si>
  <si>
    <t>{4,94032,3}</t>
  </si>
  <si>
    <t>{3,1116,2200}</t>
  </si>
  <si>
    <t>{3,1116,3600}</t>
  </si>
  <si>
    <t>精灵之弓碎片</t>
  </si>
  <si>
    <t>{3,1157,10}</t>
  </si>
  <si>
    <t>{3,1116,2000}</t>
  </si>
  <si>
    <t>高级经验玉</t>
  </si>
  <si>
    <t>{3,1114,1}</t>
  </si>
  <si>
    <t>{3,1116,250}</t>
  </si>
  <si>
    <t>精炼石</t>
  </si>
  <si>
    <t>{3,1125,100}</t>
  </si>
  <si>
    <t>{3,1116,500}</t>
  </si>
  <si>
    <t>金乌碎片</t>
  </si>
  <si>
    <t>{3,1116,22250}</t>
  </si>
  <si>
    <t>炎魔女碎片</t>
  </si>
  <si>
    <t>刻耳柏洛斯碎片</t>
  </si>
  <si>
    <t>{4,93019,50}</t>
  </si>
  <si>
    <t>夜叉碎片</t>
  </si>
  <si>
    <t>罗刹碎片</t>
  </si>
  <si>
    <t>般若碎片</t>
  </si>
  <si>
    <t>恶魔领主碎片</t>
  </si>
  <si>
    <t>天神之锤碎片</t>
  </si>
  <si>
    <t>{3,1158,10}</t>
  </si>
  <si>
    <t>法则之源碎片</t>
  </si>
  <si>
    <t>{3,1159,10}</t>
  </si>
  <si>
    <t>自然之柱碎片</t>
  </si>
  <si>
    <t>{3,1160,10}</t>
  </si>
  <si>
    <t>战神之盾碎片</t>
  </si>
  <si>
    <t>{3,1161,10}</t>
  </si>
  <si>
    <t>自然超凡碎片</t>
  </si>
  <si>
    <t>{4,90004,10}</t>
  </si>
  <si>
    <t>{3,1116,1500}</t>
  </si>
  <si>
    <t>蛮荒超凡碎片</t>
  </si>
  <si>
    <t>{4,90008,10}</t>
  </si>
  <si>
    <t>地狱超凡碎片</t>
  </si>
  <si>
    <t>{4,90016,10}</t>
  </si>
  <si>
    <t>深渊超凡碎片</t>
  </si>
  <si>
    <t>{4,90012,10}</t>
  </si>
  <si>
    <t>阿努比斯碎片</t>
  </si>
  <si>
    <t>虚空商店</t>
  </si>
  <si>
    <t>{3,1006,1}</t>
  </si>
  <si>
    <t>{3,1128,500}</t>
  </si>
  <si>
    <t>时光卷轴</t>
  </si>
  <si>
    <t>{3,1011,4}</t>
  </si>
  <si>
    <t>{3,1128,100}</t>
  </si>
  <si>
    <t>忍耐之花</t>
  </si>
  <si>
    <t>{3,1153,1}</t>
  </si>
  <si>
    <t>{3,1128,20}</t>
  </si>
  <si>
    <t>生命之花</t>
  </si>
  <si>
    <t>{3,1156,1}</t>
  </si>
  <si>
    <t>{3,1128,25}</t>
  </si>
  <si>
    <t>力量之花</t>
  </si>
  <si>
    <t>{3,1150,1}</t>
  </si>
  <si>
    <t>{3,1128,40}</t>
  </si>
  <si>
    <t>{3,1128,2225}</t>
  </si>
  <si>
    <t>皮克西碎片</t>
  </si>
  <si>
    <t>{4,92017,50}</t>
  </si>
  <si>
    <t>暗夜少女碎片</t>
  </si>
  <si>
    <t>{4,93010,50}</t>
  </si>
  <si>
    <t>姑获鸟碎片</t>
  </si>
  <si>
    <t>大天狗碎片</t>
  </si>
  <si>
    <t>{4,94012,50}</t>
  </si>
  <si>
    <r>
      <rPr>
        <sz val="11"/>
        <color rgb="FF9C5700"/>
        <rFont val="宋体"/>
        <charset val="134"/>
        <scheme val="minor"/>
      </rPr>
      <t>{3,1128,2225}</t>
    </r>
  </si>
  <si>
    <t>巫妖碎片</t>
  </si>
  <si>
    <t>大恶魔碎片</t>
  </si>
  <si>
    <t>火焰邪魔碎片</t>
  </si>
  <si>
    <t>中级觉醒材料宝箱</t>
  </si>
  <si>
    <t>{3,1173,10}</t>
  </si>
  <si>
    <t>{3,1128,200}</t>
  </si>
  <si>
    <t>高级觉醒材料宝箱</t>
  </si>
  <si>
    <t>{3,1174,10}</t>
  </si>
  <si>
    <t>{3,1128,400}</t>
  </si>
  <si>
    <t>觉醒材料自选宝箱</t>
  </si>
  <si>
    <t>{3,1172,10}</t>
  </si>
  <si>
    <t>契约召唤券</t>
  </si>
  <si>
    <t>{3,1005,5}</t>
  </si>
  <si>
    <t>{3,1128,1500}</t>
  </si>
  <si>
    <t>通用上古碎片</t>
  </si>
  <si>
    <t>{4,90020,5}</t>
  </si>
  <si>
    <t>{3,1128,3000}</t>
  </si>
  <si>
    <t>风暴之钥</t>
  </si>
  <si>
    <t>{3,1212,1}</t>
  </si>
  <si>
    <t>{3,1128,1000}</t>
  </si>
  <si>
    <t>虚空商人</t>
  </si>
  <si>
    <t>通用碎片紫</t>
  </si>
  <si>
    <t>{4,90000,25}</t>
  </si>
  <si>
    <t>{2,0,1500}</t>
  </si>
  <si>
    <t>通用碎片蓝</t>
  </si>
  <si>
    <t>{4,90001,40}</t>
  </si>
  <si>
    <t>{2,0,280}</t>
  </si>
  <si>
    <t>自然碎片紫</t>
  </si>
  <si>
    <t>{2,0,710}</t>
  </si>
  <si>
    <t>蛮荒碎片紫</t>
  </si>
  <si>
    <t>深渊碎片紫</t>
  </si>
  <si>
    <t>地狱碎片紫</t>
  </si>
  <si>
    <t>自然碎片蓝</t>
  </si>
  <si>
    <t>{4,90005,20}</t>
  </si>
  <si>
    <t>{1,0,180000}</t>
  </si>
  <si>
    <t>蛮荒碎片蓝</t>
  </si>
  <si>
    <t>{4,90009,20}</t>
  </si>
  <si>
    <t>深渊碎片蓝</t>
  </si>
  <si>
    <t>{4,90013,20}</t>
  </si>
  <si>
    <t>地狱碎片蓝</t>
  </si>
  <si>
    <t>{4,90017,20}</t>
  </si>
  <si>
    <t>远古契约</t>
  </si>
  <si>
    <t>{2,0,1000}</t>
  </si>
  <si>
    <t>{1,0,200000}</t>
  </si>
  <si>
    <t>远征商店</t>
  </si>
  <si>
    <t>鲜血女王碎片</t>
  </si>
  <si>
    <t>{4,94024,1}</t>
  </si>
  <si>
    <t>{17,0,11000}</t>
  </si>
  <si>
    <t>霜巨人碎片</t>
  </si>
  <si>
    <t>{4,94028,1}</t>
  </si>
  <si>
    <t>塞壬碎片</t>
  </si>
  <si>
    <r>
      <rPr>
        <sz val="11"/>
        <color theme="1"/>
        <rFont val="宋体"/>
        <charset val="134"/>
        <scheme val="minor"/>
      </rPr>
      <t>{4,940</t>
    </r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,1}</t>
    </r>
  </si>
  <si>
    <t>{4,90004,1}</t>
  </si>
  <si>
    <r>
      <rPr>
        <sz val="11"/>
        <color theme="1"/>
        <rFont val="宋体"/>
        <charset val="134"/>
        <scheme val="minor"/>
      </rPr>
      <t>{17,0,</t>
    </r>
    <r>
      <rPr>
        <sz val="11"/>
        <color theme="1"/>
        <rFont val="宋体"/>
        <charset val="134"/>
        <scheme val="minor"/>
      </rPr>
      <t>7200</t>
    </r>
    <r>
      <rPr>
        <sz val="11"/>
        <color theme="1"/>
        <rFont val="宋体"/>
        <charset val="134"/>
        <scheme val="minor"/>
      </rPr>
      <t>}</t>
    </r>
  </si>
  <si>
    <t>{4,90008,1}</t>
  </si>
  <si>
    <t>{4,90016,1}</t>
  </si>
  <si>
    <t>{4,90012,1}</t>
  </si>
  <si>
    <r>
      <rPr>
        <sz val="11"/>
        <color theme="1"/>
        <rFont val="宋体"/>
        <charset val="134"/>
        <scheme val="minor"/>
      </rPr>
      <t>{3,1125</t>
    </r>
    <r>
      <rPr>
        <sz val="11"/>
        <color theme="1"/>
        <rFont val="宋体"/>
        <charset val="134"/>
        <scheme val="minor"/>
      </rPr>
      <t>,1</t>
    </r>
    <r>
      <rPr>
        <sz val="11"/>
        <color theme="1"/>
        <rFont val="宋体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}</t>
    </r>
  </si>
  <si>
    <t>{17,0,10000}</t>
  </si>
  <si>
    <r>
      <rPr>
        <sz val="11"/>
        <color theme="1"/>
        <rFont val="宋体"/>
        <charset val="134"/>
        <scheme val="minor"/>
      </rPr>
      <t>{17,0,</t>
    </r>
    <r>
      <rPr>
        <sz val="11"/>
        <color theme="1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00}</t>
    </r>
  </si>
  <si>
    <t>神器强化石</t>
  </si>
  <si>
    <t>{3,1163,100}</t>
  </si>
  <si>
    <t>{17,0,20000}</t>
  </si>
  <si>
    <t>迷雾森林商店</t>
  </si>
  <si>
    <t>初级经验玉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</si>
  <si>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1113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</si>
  <si>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</si>
  <si>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{7804,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0}</t>
    </r>
  </si>
  <si>
    <t>符石</t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</si>
  <si>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1127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</si>
  <si>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200</t>
    </r>
    <r>
      <rPr>
        <sz val="11"/>
        <color theme="1"/>
        <rFont val="宋体"/>
        <charset val="134"/>
        <scheme val="minor"/>
      </rPr>
      <t>}</t>
    </r>
  </si>
  <si>
    <t>蓝色+暗影符文4件套宝箱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</si>
  <si>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1066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</si>
  <si>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160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</si>
  <si>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3340</t>
    </r>
    <r>
      <rPr>
        <sz val="11"/>
        <color theme="1"/>
        <rFont val="宋体"/>
        <charset val="134"/>
        <scheme val="minor"/>
      </rPr>
      <t>}</t>
    </r>
  </si>
  <si>
    <t>无头骑士碎片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</si>
  <si>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3340}</t>
    </r>
  </si>
  <si>
    <t>大猿王碎片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</si>
  <si>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1113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15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</si>
  <si>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}</t>
    </r>
  </si>
  <si>
    <t>{7804,390}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</si>
  <si>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1127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</si>
  <si>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250</t>
    </r>
    <r>
      <rPr>
        <sz val="11"/>
        <color theme="1"/>
        <rFont val="宋体"/>
        <charset val="134"/>
        <scheme val="minor"/>
      </rPr>
      <t>}</t>
    </r>
  </si>
  <si>
    <t>紫色暗影符文4件套宝箱</t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</si>
  <si>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1067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</si>
  <si>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190}</t>
    </r>
  </si>
  <si>
    <t>永生之炎碎片</t>
  </si>
  <si>
    <t>九尾狐碎片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</si>
  <si>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1113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</si>
  <si>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>}</t>
    </r>
  </si>
  <si>
    <t>{7804,640}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</si>
  <si>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1127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</si>
  <si>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>}</t>
    </r>
  </si>
  <si>
    <t>紫+暗影符文4件套宝箱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</si>
  <si>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1068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</si>
  <si>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220}</t>
    </r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</si>
  <si>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1113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60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</si>
  <si>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150</t>
    </r>
    <r>
      <rPr>
        <sz val="11"/>
        <color theme="1"/>
        <rFont val="宋体"/>
        <charset val="134"/>
        <scheme val="minor"/>
      </rPr>
      <t>}</t>
    </r>
  </si>
  <si>
    <t>{7804,815}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</si>
  <si>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1127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}</t>
    </r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</si>
  <si>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350</t>
    </r>
    <r>
      <rPr>
        <sz val="11"/>
        <color theme="1"/>
        <rFont val="宋体"/>
        <charset val="134"/>
        <scheme val="minor"/>
      </rPr>
      <t>}</t>
    </r>
  </si>
  <si>
    <t>橙色暗影符文4件套宝箱</t>
  </si>
  <si>
    <t>{3,1069,1}</t>
  </si>
  <si>
    <r>
      <rPr>
        <sz val="11"/>
        <color theme="1"/>
        <rFont val="宋体"/>
        <charset val="134"/>
        <scheme val="minor"/>
      </rPr>
      <t>{3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1211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265}</t>
    </r>
  </si>
  <si>
    <t>半神木乃伊碎片</t>
  </si>
  <si>
    <t>{4,94027,50}</t>
  </si>
  <si>
    <t>刑天碎片</t>
  </si>
  <si>
    <t>积分商店</t>
  </si>
  <si>
    <t>魔核之气</t>
  </si>
  <si>
    <t>{3,1306,10}</t>
  </si>
  <si>
    <t>{3,1331,2500}</t>
  </si>
  <si>
    <t>命运之琴碎片</t>
  </si>
  <si>
    <r>
      <rPr>
        <sz val="12"/>
        <rFont val="宋体"/>
        <charset val="134"/>
      </rPr>
      <t>{3,1</t>
    </r>
    <r>
      <rPr>
        <sz val="12"/>
        <rFont val="宋体"/>
        <charset val="134"/>
      </rPr>
      <t>162</t>
    </r>
    <r>
      <rPr>
        <sz val="11"/>
        <color theme="1"/>
        <rFont val="宋体"/>
        <charset val="134"/>
        <scheme val="minor"/>
      </rPr>
      <t>,1}</t>
    </r>
  </si>
  <si>
    <t>{3,1331,200}</t>
  </si>
  <si>
    <r>
      <rPr>
        <sz val="12"/>
        <rFont val="宋体"/>
        <charset val="134"/>
      </rPr>
      <t>{</t>
    </r>
    <r>
      <rPr>
        <sz val="12"/>
        <rFont val="宋体"/>
        <charset val="134"/>
      </rPr>
      <t>}</t>
    </r>
  </si>
  <si>
    <t>擂台赛蓝色悬赏令</t>
  </si>
  <si>
    <t>{3,1332,1}</t>
  </si>
  <si>
    <t>{3,1331,600}</t>
  </si>
  <si>
    <r>
      <rPr>
        <sz val="11"/>
        <color theme="1"/>
        <rFont val="宋体"/>
        <charset val="134"/>
        <scheme val="minor"/>
      </rPr>
      <t>{3,1331,</t>
    </r>
    <r>
      <rPr>
        <sz val="11"/>
        <color theme="1"/>
        <rFont val="宋体"/>
        <charset val="134"/>
        <scheme val="minor"/>
      </rPr>
      <t>1000</t>
    </r>
    <r>
      <rPr>
        <sz val="11"/>
        <color theme="1"/>
        <rFont val="宋体"/>
        <charset val="134"/>
        <scheme val="minor"/>
      </rPr>
      <t>}</t>
    </r>
  </si>
  <si>
    <t>擂台赛红色悬赏令</t>
  </si>
  <si>
    <t>{3,1335,1}</t>
  </si>
  <si>
    <t>{3,1331,2400}</t>
  </si>
  <si>
    <r>
      <rPr>
        <sz val="11"/>
        <color theme="1"/>
        <rFont val="宋体"/>
        <charset val="134"/>
        <scheme val="minor"/>
      </rPr>
      <t>{3,1331,</t>
    </r>
    <r>
      <rPr>
        <sz val="11"/>
        <color theme="1"/>
        <rFont val="宋体"/>
        <charset val="134"/>
        <scheme val="minor"/>
      </rPr>
      <t>3000</t>
    </r>
    <r>
      <rPr>
        <sz val="11"/>
        <color theme="1"/>
        <rFont val="宋体"/>
        <charset val="134"/>
        <scheme val="minor"/>
      </rPr>
      <t>}</t>
    </r>
  </si>
  <si>
    <t>擂台赛悬赏信物</t>
  </si>
  <si>
    <t>{3,1336,1}</t>
  </si>
  <si>
    <t>{3,1331,350}</t>
  </si>
  <si>
    <t>紫色随机符文</t>
  </si>
  <si>
    <t>{3,2019,1}</t>
  </si>
  <si>
    <t>{3,1331,660}</t>
  </si>
  <si>
    <t>1级荣誉超凡碎片自选箱</t>
  </si>
  <si>
    <t>{3,2049,1}</t>
  </si>
  <si>
    <t>{3,1331,445}</t>
  </si>
  <si>
    <t>通用超凡魔灵碎片</t>
  </si>
  <si>
    <t>{4,90000,1}</t>
  </si>
  <si>
    <t>{3,1331,300}</t>
  </si>
  <si>
    <t>{3,1127,50}</t>
  </si>
  <si>
    <t>{3,1301,10}</t>
  </si>
  <si>
    <t>{3,1331,1250}</t>
  </si>
  <si>
    <t>通用核心魔灵碎片</t>
  </si>
  <si>
    <t>{4,90020,1}</t>
  </si>
  <si>
    <t>擂台赛紫色悬赏令</t>
  </si>
  <si>
    <t>{3,1333,1}</t>
  </si>
  <si>
    <t>{3,1331,1200}</t>
  </si>
  <si>
    <r>
      <rPr>
        <sz val="11"/>
        <color theme="1"/>
        <rFont val="宋体"/>
        <charset val="134"/>
        <scheme val="minor"/>
      </rPr>
      <t>{3,1331,</t>
    </r>
    <r>
      <rPr>
        <sz val="11"/>
        <color theme="1"/>
        <rFont val="宋体"/>
        <charset val="134"/>
        <scheme val="minor"/>
      </rPr>
      <t>2000</t>
    </r>
    <r>
      <rPr>
        <sz val="11"/>
        <color theme="1"/>
        <rFont val="宋体"/>
        <charset val="134"/>
        <scheme val="minor"/>
      </rPr>
      <t>}</t>
    </r>
  </si>
  <si>
    <t>紫+随机符文</t>
  </si>
  <si>
    <t>{3,2020,1}</t>
  </si>
  <si>
    <t>3级荣誉超凡碎片自选箱</t>
  </si>
  <si>
    <t>{3,2050,1}</t>
  </si>
  <si>
    <t>魔核之尘</t>
  </si>
  <si>
    <t>{3,1307,14}</t>
  </si>
  <si>
    <t>{3,1331,7000}</t>
  </si>
  <si>
    <t>5级荣誉核心碎片自选箱</t>
  </si>
  <si>
    <t>{3,2053,1}</t>
  </si>
  <si>
    <t>{3,1331,725}</t>
  </si>
  <si>
    <t>擂台赛橙色悬赏令</t>
  </si>
  <si>
    <t>{3,1334,1}</t>
  </si>
  <si>
    <t>{3,1331,1800}</t>
  </si>
  <si>
    <r>
      <rPr>
        <sz val="11"/>
        <color theme="1"/>
        <rFont val="宋体"/>
        <charset val="134"/>
        <scheme val="minor"/>
      </rPr>
      <t>{3,1331,</t>
    </r>
    <r>
      <rPr>
        <sz val="11"/>
        <color theme="1"/>
        <rFont val="宋体"/>
        <charset val="134"/>
        <scheme val="minor"/>
      </rPr>
      <t>4000</t>
    </r>
    <r>
      <rPr>
        <sz val="11"/>
        <color theme="1"/>
        <rFont val="宋体"/>
        <charset val="134"/>
        <scheme val="minor"/>
      </rPr>
      <t>}</t>
    </r>
  </si>
  <si>
    <t>橙色随机符文</t>
  </si>
  <si>
    <t>{3,2021,1}</t>
  </si>
  <si>
    <t>{3,1331,1100}</t>
  </si>
  <si>
    <t>5级荣誉超凡碎片自选箱</t>
  </si>
  <si>
    <t>{3,2051,1}</t>
  </si>
  <si>
    <t>魔核之心</t>
  </si>
  <si>
    <t>{3,1308,15}</t>
  </si>
  <si>
    <t>{3,1331,15000}</t>
  </si>
  <si>
    <t>6级荣誉核心碎片自选箱</t>
  </si>
  <si>
    <t>{3,2054,1}</t>
  </si>
  <si>
    <t>橙+随机符文</t>
  </si>
  <si>
    <t>{3,2022,1}</t>
  </si>
  <si>
    <t>{3,1331,1375}</t>
  </si>
  <si>
    <t>6级荣誉超凡碎片自选箱</t>
  </si>
  <si>
    <t>{3,2052,1}</t>
  </si>
  <si>
    <t>8级荣誉核心碎片自选箱</t>
  </si>
  <si>
    <t>{3,2055,1}</t>
  </si>
  <si>
    <t>红色随机符文</t>
  </si>
  <si>
    <t>{3,2023,1}</t>
  </si>
  <si>
    <t>{3,1331,550}</t>
  </si>
  <si>
    <t>远古精华</t>
  </si>
  <si>
    <t>{3,1007,1000}</t>
  </si>
  <si>
    <t>{3,1331,1500}</t>
  </si>
  <si>
    <t>矿区商店</t>
  </si>
  <si>
    <t>燃素</t>
  </si>
  <si>
    <t>{3,777098,500}</t>
  </si>
  <si>
    <t>重燃素</t>
  </si>
  <si>
    <t>{7,777099,1}</t>
  </si>
  <si>
    <t>{3,777098,1000}</t>
  </si>
  <si>
    <t>矿物催化剂</t>
  </si>
  <si>
    <t>{5,7770100,1}</t>
  </si>
  <si>
    <t>{3,0,300}</t>
  </si>
  <si>
    <t>{4,90000,50}</t>
  </si>
  <si>
    <t>{3,777099,1000}</t>
  </si>
  <si>
    <t>{7770092}</t>
  </si>
  <si>
    <t>VIP商店</t>
  </si>
  <si>
    <t>特别成长礼包</t>
  </si>
  <si>
    <t>{3,64000,1}</t>
  </si>
  <si>
    <t>{2,0,2788}</t>
  </si>
  <si>
    <t>{2,0,3000}</t>
  </si>
  <si>
    <t>bx_shuiji_hongbs</t>
  </si>
  <si>
    <t>{5004026,7}</t>
  </si>
  <si>
    <t>高级成长礼包</t>
  </si>
  <si>
    <t>{3,64001,1}</t>
  </si>
  <si>
    <t>{11,0,888}</t>
  </si>
  <si>
    <t>{11,0,2000}</t>
  </si>
  <si>
    <t>{5004026,1}</t>
  </si>
  <si>
    <t>成长关爱礼包</t>
  </si>
  <si>
    <t>{3,64002,1}</t>
  </si>
  <si>
    <t>{11,0,58}</t>
  </si>
  <si>
    <t>{11,0,1080}</t>
  </si>
  <si>
    <t>特别符石礼包</t>
  </si>
  <si>
    <t>{3,64003,1}</t>
  </si>
  <si>
    <t>{2,0,9388}</t>
  </si>
  <si>
    <t>{2,0,10300}</t>
  </si>
  <si>
    <t>{5004026,10}</t>
  </si>
  <si>
    <t>高级符石礼包</t>
  </si>
  <si>
    <t>{3,64004,1}</t>
  </si>
  <si>
    <t>{11,0,1588}</t>
  </si>
  <si>
    <t>{11,0,3000}</t>
  </si>
  <si>
    <t>{5004026,4}</t>
  </si>
  <si>
    <t>特别进阶礼包</t>
  </si>
  <si>
    <t>{3,64005,1}</t>
  </si>
  <si>
    <t>{2,0,13000}</t>
  </si>
  <si>
    <t>{2,0,14433}</t>
  </si>
  <si>
    <t>{5004026,12}</t>
  </si>
  <si>
    <t>高级进阶礼包</t>
  </si>
  <si>
    <t>{3,64006,1}</t>
  </si>
  <si>
    <t>{11,0,9088}</t>
  </si>
  <si>
    <t>{11,0,14840}</t>
  </si>
  <si>
    <t>特别精炼礼包</t>
  </si>
  <si>
    <t>{3,64007,1}</t>
  </si>
  <si>
    <t>{2,0,15000}</t>
  </si>
  <si>
    <t>{2,0,16000}</t>
  </si>
  <si>
    <t>{5004026,14}</t>
  </si>
  <si>
    <t>高级精炼礼包</t>
  </si>
  <si>
    <t>{3,64008,1}</t>
  </si>
  <si>
    <t>{11,0,15000}</t>
  </si>
  <si>
    <t>{11,0,21400}</t>
  </si>
  <si>
    <t>特别进化礼包</t>
  </si>
  <si>
    <t>{3,64009,1}</t>
  </si>
  <si>
    <t>{2,0,17000}</t>
  </si>
  <si>
    <t>{2,0,18500}</t>
  </si>
  <si>
    <t>{5004026,15}</t>
  </si>
  <si>
    <t>高级进化礼包</t>
  </si>
  <si>
    <t>{3,64010,1}</t>
  </si>
  <si>
    <t>{11,0,33000}</t>
  </si>
  <si>
    <t>{11,0,41250}</t>
  </si>
  <si>
    <t>金币</t>
  </si>
  <si>
    <t>001金币</t>
  </si>
  <si>
    <t>002魔石</t>
  </si>
  <si>
    <t>流浪印记</t>
  </si>
  <si>
    <t>003流浪印记</t>
  </si>
  <si>
    <t>初级召唤卷</t>
  </si>
  <si>
    <t>004初级召唤卷</t>
  </si>
  <si>
    <t>高级召唤卷</t>
  </si>
  <si>
    <t>005高级召唤卷</t>
  </si>
  <si>
    <t>006远古契约</t>
  </si>
  <si>
    <t>007远古精华</t>
  </si>
  <si>
    <t>VIP经验卡(小）</t>
  </si>
  <si>
    <t>008VIP经验卡(小）</t>
  </si>
  <si>
    <t>掠夺卷</t>
  </si>
  <si>
    <t>009掠夺卷</t>
  </si>
  <si>
    <t>秘境券</t>
  </si>
  <si>
    <t>010秘境券</t>
  </si>
  <si>
    <t>011时光卷轴</t>
  </si>
  <si>
    <t>悬赏券</t>
  </si>
  <si>
    <t>012悬赏券</t>
  </si>
  <si>
    <t>VIP经验卡</t>
  </si>
  <si>
    <t>013VIP经验卡</t>
  </si>
  <si>
    <t>生命石</t>
  </si>
  <si>
    <t>014生命石</t>
  </si>
  <si>
    <t>契约券</t>
  </si>
  <si>
    <t>015契约券</t>
  </si>
  <si>
    <t>智慧之光</t>
  </si>
  <si>
    <t>016智慧之光</t>
  </si>
  <si>
    <t>勇气之心</t>
  </si>
  <si>
    <t>017勇气之心</t>
  </si>
  <si>
    <t>018灵魂石</t>
  </si>
  <si>
    <t>觉醒石</t>
  </si>
  <si>
    <t>019觉醒石</t>
  </si>
  <si>
    <t>契约石</t>
  </si>
  <si>
    <t>020契约石</t>
  </si>
  <si>
    <t>友情点</t>
  </si>
  <si>
    <t>021友情点</t>
  </si>
  <si>
    <t>试炼勋章</t>
  </si>
  <si>
    <t>022勇气勋章</t>
  </si>
  <si>
    <t>023通用碎片紫</t>
  </si>
  <si>
    <t>024通用碎片蓝</t>
  </si>
  <si>
    <t>通用碎片绿</t>
  </si>
  <si>
    <t>025通用碎片绿</t>
  </si>
  <si>
    <t>027自然碎片紫</t>
  </si>
  <si>
    <t>028自然碎片蓝</t>
  </si>
  <si>
    <t>自然碎片绿</t>
  </si>
  <si>
    <t>029自然碎片绿</t>
  </si>
  <si>
    <t>031蛮荒碎片紫</t>
  </si>
  <si>
    <t>032蛮荒碎片蓝</t>
  </si>
  <si>
    <t>蛮荒碎片绿</t>
  </si>
  <si>
    <t>033蛮荒碎片绿</t>
  </si>
  <si>
    <t>035深渊碎片紫</t>
  </si>
  <si>
    <t>036深渊碎片蓝</t>
  </si>
  <si>
    <t>深渊碎片绿</t>
  </si>
  <si>
    <t>037深渊碎片绿</t>
  </si>
  <si>
    <t>小恶魔碎片</t>
  </si>
  <si>
    <t>039小恶魔碎片</t>
  </si>
  <si>
    <t>鱼人碎片</t>
  </si>
  <si>
    <t>040鱼人碎片</t>
  </si>
  <si>
    <t>吸血蝙蝠碎片</t>
  </si>
  <si>
    <t>041吸血蝙蝠碎片</t>
  </si>
  <si>
    <t>食尸鬼碎片</t>
  </si>
  <si>
    <t>042食尸鬼碎片</t>
  </si>
  <si>
    <t>圣甲虫碎片</t>
  </si>
  <si>
    <t>043圣甲虫碎片</t>
  </si>
  <si>
    <t>地穴蜘蛛碎片</t>
  </si>
  <si>
    <t>044地穴蜘蛛碎片</t>
  </si>
  <si>
    <t>冰精灵碎片</t>
  </si>
  <si>
    <t>045冰精灵碎片</t>
  </si>
  <si>
    <t>火精灵碎片</t>
  </si>
  <si>
    <t>046火精灵碎片</t>
  </si>
  <si>
    <t>光精灵碎片</t>
  </si>
  <si>
    <t>047光精灵碎片</t>
  </si>
  <si>
    <t>暗精灵碎片</t>
  </si>
  <si>
    <t>048暗精灵碎片</t>
  </si>
  <si>
    <t>049沙漠蝎碎片</t>
  </si>
  <si>
    <t>050树精碎片</t>
  </si>
  <si>
    <t>051掘地虫碎片</t>
  </si>
  <si>
    <t>052镰鼬碎片</t>
  </si>
  <si>
    <t>053高鸟碎片</t>
  </si>
  <si>
    <t>054雏龙碎片</t>
  </si>
  <si>
    <t>小恐龙碎片</t>
  </si>
  <si>
    <t>055小恐龙碎片</t>
  </si>
  <si>
    <t>狂暴骷髅碎片</t>
  </si>
  <si>
    <t>056狂暴骷髅碎片</t>
  </si>
  <si>
    <t>057迷你龙碎片</t>
  </si>
  <si>
    <t>灰烬龙人碎片</t>
  </si>
  <si>
    <t>058灰烬龙人碎片</t>
  </si>
  <si>
    <t>沙龙碎片</t>
  </si>
  <si>
    <t>059沙龙碎片</t>
  </si>
  <si>
    <t>060山岭巨人碎片</t>
  </si>
  <si>
    <t>061沙罗曼蛇碎片</t>
  </si>
  <si>
    <t>062石化蜥蜴碎片</t>
  </si>
  <si>
    <t>063眼魔碎片</t>
  </si>
  <si>
    <t>羊头恶魔碎片</t>
  </si>
  <si>
    <t>064羊头恶魔碎片</t>
  </si>
  <si>
    <t>065科学怪人碎片</t>
  </si>
  <si>
    <t>066娜迦碎片</t>
  </si>
  <si>
    <t>067姑获鸟碎片</t>
  </si>
  <si>
    <t>068猫又碎片</t>
  </si>
  <si>
    <t>狼人碎片</t>
  </si>
  <si>
    <t>069狼人碎片</t>
  </si>
  <si>
    <t>070石像鬼碎片</t>
  </si>
  <si>
    <t>木乃伊碎片</t>
  </si>
  <si>
    <t>071木乃伊碎片</t>
  </si>
  <si>
    <t>072吸血鬼碎片</t>
  </si>
  <si>
    <t>073剑齿虎碎片</t>
  </si>
  <si>
    <t>074皮克西碎片</t>
  </si>
  <si>
    <t>牛头怪碎片</t>
  </si>
  <si>
    <t>075牛头怪碎片</t>
  </si>
  <si>
    <t>半人马碎片</t>
  </si>
  <si>
    <t>076半人马碎片</t>
  </si>
  <si>
    <t>077大恶魔碎片</t>
  </si>
  <si>
    <t>078魅魔碎片</t>
  </si>
  <si>
    <t>狮蝎碎片</t>
  </si>
  <si>
    <t>079狮蝎碎片</t>
  </si>
  <si>
    <t>女妖碎片</t>
  </si>
  <si>
    <t>080女妖碎片</t>
  </si>
  <si>
    <t>081般若碎片</t>
  </si>
  <si>
    <t>082络新妇碎片</t>
  </si>
  <si>
    <t>083海妖碎片</t>
  </si>
  <si>
    <t>冰影碎片</t>
  </si>
  <si>
    <t>084冰影碎片</t>
  </si>
  <si>
    <t>085炎魔女碎片</t>
  </si>
  <si>
    <t>086辉光碎片</t>
  </si>
  <si>
    <t>087暗夜少女碎片</t>
  </si>
  <si>
    <t>帝王猛犸碎片</t>
  </si>
  <si>
    <t>088帝王猛犸碎片</t>
  </si>
  <si>
    <t>089金刚碎片</t>
  </si>
  <si>
    <t>090独角兽碎片</t>
  </si>
  <si>
    <t>森林之女碎片</t>
  </si>
  <si>
    <t>091森林之女碎片</t>
  </si>
  <si>
    <t>092古树精碎片</t>
  </si>
  <si>
    <t>093佩利冬碎片</t>
  </si>
  <si>
    <t>094狮鹫碎片</t>
  </si>
  <si>
    <t>095薇儿碎片</t>
  </si>
  <si>
    <t>096结晶龙碎片</t>
  </si>
  <si>
    <t>暮光领主碎片</t>
  </si>
  <si>
    <t>097暮光领主碎片</t>
  </si>
  <si>
    <t>098海魔女碎片</t>
  </si>
  <si>
    <t>099刻耳柏洛斯碎片</t>
  </si>
  <si>
    <t>魔界花碎片</t>
  </si>
  <si>
    <t>100魔界花碎片</t>
  </si>
  <si>
    <t>101火焰邪魔碎片</t>
  </si>
  <si>
    <t>地狱恶魔碎片</t>
  </si>
  <si>
    <t>102地狱恶魔碎片</t>
  </si>
  <si>
    <t>103恶魔领主碎片</t>
  </si>
  <si>
    <t>104塞壬碎片</t>
  </si>
  <si>
    <t>105美杜莎碎片</t>
  </si>
  <si>
    <t>106利维坦碎片</t>
  </si>
  <si>
    <t>北海巨妖碎片</t>
  </si>
  <si>
    <t>107北海巨妖碎片</t>
  </si>
  <si>
    <t>108八岐大蛇碎片</t>
  </si>
  <si>
    <t>羽蛇碎片</t>
  </si>
  <si>
    <t>109羽蛇碎片</t>
  </si>
  <si>
    <t>斯芬克斯碎片</t>
  </si>
  <si>
    <t>110斯芬克斯碎片</t>
  </si>
  <si>
    <t>111大天狗碎片</t>
  </si>
  <si>
    <t>奇美拉碎片</t>
  </si>
  <si>
    <t>112奇美拉碎片</t>
  </si>
  <si>
    <t>113迦楼罗碎片</t>
  </si>
  <si>
    <t>114金乌碎片</t>
  </si>
  <si>
    <t>115巴哈姆特碎片</t>
  </si>
  <si>
    <t>烛龙碎片</t>
  </si>
  <si>
    <t>116烛龙碎片</t>
  </si>
  <si>
    <t>117罗刹碎片</t>
  </si>
  <si>
    <t>118夜叉碎片</t>
  </si>
  <si>
    <t>骨龙碎片</t>
  </si>
  <si>
    <t>119骨龙碎片</t>
  </si>
  <si>
    <t>120巫妖碎片</t>
  </si>
  <si>
    <t>121瓦尔基里碎片</t>
  </si>
  <si>
    <t>122阿努比斯碎片</t>
  </si>
  <si>
    <t>123鲜血女王碎片</t>
  </si>
  <si>
    <t>124无头骑士碎片</t>
  </si>
  <si>
    <t>灵魂收割者碎片</t>
  </si>
  <si>
    <t>125灵魂收割者碎片</t>
  </si>
  <si>
    <t>126半神木乃伊碎片</t>
  </si>
  <si>
    <t>127霜巨人碎片</t>
  </si>
  <si>
    <t>火巨人碎片</t>
  </si>
  <si>
    <t>128火巨人碎片</t>
  </si>
  <si>
    <t>129永生之炎碎片</t>
  </si>
  <si>
    <t>绝对零度碎片</t>
  </si>
  <si>
    <t>130绝对零度碎片</t>
  </si>
  <si>
    <t>131创世之光碎片</t>
  </si>
  <si>
    <t>132暗影之主碎片</t>
  </si>
  <si>
    <t>九尾妖姬碎片</t>
  </si>
  <si>
    <t>133九尾妖姬碎片</t>
  </si>
  <si>
    <t>薇薇安碎片</t>
  </si>
  <si>
    <t>134薇薇安碎片</t>
  </si>
  <si>
    <t>135贝希摩斯碎片</t>
  </si>
  <si>
    <t>136自然之主碎片</t>
  </si>
  <si>
    <t>137大猿王碎片</t>
  </si>
  <si>
    <t>138西王母碎片</t>
  </si>
  <si>
    <t>139刑天碎片</t>
  </si>
  <si>
    <t>140地狱碎片紫</t>
  </si>
  <si>
    <t>141地狱碎片蓝</t>
  </si>
  <si>
    <t>地狱碎片绿</t>
  </si>
  <si>
    <t>142地狱碎片绿</t>
  </si>
  <si>
    <t>一星符文</t>
  </si>
  <si>
    <t>144一星符文1</t>
  </si>
  <si>
    <t>145一星符文2</t>
  </si>
  <si>
    <t>146一星符文3</t>
  </si>
  <si>
    <t>147一星符文4</t>
  </si>
  <si>
    <t>二星符文</t>
  </si>
  <si>
    <t>148二星符文1</t>
  </si>
  <si>
    <t>149二星符文2</t>
  </si>
  <si>
    <t>150二星符文3</t>
  </si>
  <si>
    <t>151二星符文4</t>
  </si>
  <si>
    <t>三星低级符文</t>
  </si>
  <si>
    <t>152三星低级符文1</t>
  </si>
  <si>
    <t>153三星低级符文2</t>
  </si>
  <si>
    <t>154三星低级符文3</t>
  </si>
  <si>
    <t>155三星低级符文4</t>
  </si>
  <si>
    <t>三星高级符文</t>
  </si>
  <si>
    <t>156三星高级符文1</t>
  </si>
  <si>
    <t>157三星高级符文2</t>
  </si>
  <si>
    <t>158三星高级符文3</t>
  </si>
  <si>
    <t>159三星高级符文4</t>
  </si>
  <si>
    <t>四星低级符文</t>
  </si>
  <si>
    <t>160四星低级符文1</t>
  </si>
  <si>
    <t>161四星低级符文2</t>
  </si>
  <si>
    <t>162四星低级符文3</t>
  </si>
  <si>
    <t>163四星低级符文4</t>
  </si>
  <si>
    <t>四星高级符文</t>
  </si>
  <si>
    <t>164四星高级符文1</t>
  </si>
  <si>
    <t>165四星高级符文2</t>
  </si>
  <si>
    <t>166四星高级符文3</t>
  </si>
  <si>
    <t>167四星高级符文4</t>
  </si>
  <si>
    <t>五星低级符文</t>
  </si>
  <si>
    <t>168五星低级符文1</t>
  </si>
  <si>
    <t>169五星低级符文2</t>
  </si>
  <si>
    <t>170五星低级符文3</t>
  </si>
  <si>
    <t>171五星低级符文4</t>
  </si>
  <si>
    <t>五星高级符文</t>
  </si>
  <si>
    <t>172五星高级符文1</t>
  </si>
  <si>
    <t>173五星高级符文2</t>
  </si>
  <si>
    <t>174五星高级符文3</t>
  </si>
  <si>
    <t>175五星高级符文4</t>
  </si>
  <si>
    <t>六星低级符文</t>
  </si>
  <si>
    <t>176六星低级符文1</t>
  </si>
  <si>
    <t>177六星低级符文2</t>
  </si>
  <si>
    <t>178六星低级符文3</t>
  </si>
  <si>
    <t>179六星低级符文4</t>
  </si>
  <si>
    <t>六星高级符文</t>
  </si>
  <si>
    <t>180六星高级符文1</t>
  </si>
  <si>
    <t>181六星高级符文2</t>
  </si>
  <si>
    <t>182六星高级符文3</t>
  </si>
  <si>
    <t>183六星高级符文4</t>
  </si>
  <si>
    <t>小恶魔</t>
  </si>
  <si>
    <t>184小恶魔</t>
  </si>
  <si>
    <t>鱼人</t>
  </si>
  <si>
    <t>185鱼人</t>
  </si>
  <si>
    <t>吸血蝙蝠</t>
  </si>
  <si>
    <t>186吸血蝙蝠</t>
  </si>
  <si>
    <t>食尸鬼</t>
  </si>
  <si>
    <t>187食尸鬼</t>
  </si>
  <si>
    <t>圣甲虫</t>
  </si>
  <si>
    <t>188圣甲虫</t>
  </si>
  <si>
    <t>地穴蜘蛛</t>
  </si>
  <si>
    <t>189地穴蜘蛛</t>
  </si>
  <si>
    <t>冰精灵</t>
  </si>
  <si>
    <t>190冰精灵</t>
  </si>
  <si>
    <t>火精灵</t>
  </si>
  <si>
    <t>191火精灵</t>
  </si>
  <si>
    <t>光精灵</t>
  </si>
  <si>
    <t>192光精灵</t>
  </si>
  <si>
    <t>暗精灵</t>
  </si>
  <si>
    <t>193暗精灵</t>
  </si>
  <si>
    <t>沙漠蝎</t>
  </si>
  <si>
    <t>194沙漠蝎</t>
  </si>
  <si>
    <t>树精</t>
  </si>
  <si>
    <t>195树精</t>
  </si>
  <si>
    <t>掘地虫</t>
  </si>
  <si>
    <t>196掘地虫</t>
  </si>
  <si>
    <t>镰鼬</t>
  </si>
  <si>
    <t>197镰鼬</t>
  </si>
  <si>
    <t>高鸟</t>
  </si>
  <si>
    <t>198高鸟</t>
  </si>
  <si>
    <t>雏龙</t>
  </si>
  <si>
    <t>199雏龙</t>
  </si>
  <si>
    <t>小恐龙</t>
  </si>
  <si>
    <t>200小恐龙</t>
  </si>
  <si>
    <t>狂暴骷髅</t>
  </si>
  <si>
    <t>201狂暴骷髅</t>
  </si>
  <si>
    <t>迷你龙</t>
  </si>
  <si>
    <t>202迷你龙</t>
  </si>
  <si>
    <t>灰烬龙人</t>
  </si>
  <si>
    <t>203灰烬龙人</t>
  </si>
  <si>
    <t>沙龙</t>
  </si>
  <si>
    <t>204沙龙</t>
  </si>
  <si>
    <t>山岭巨人</t>
  </si>
  <si>
    <t>205山岭巨人</t>
  </si>
  <si>
    <t>沙罗曼蛇</t>
  </si>
  <si>
    <t>206沙罗曼蛇</t>
  </si>
  <si>
    <t>石化蜥蜴</t>
  </si>
  <si>
    <t>207石化蜥蜴</t>
  </si>
  <si>
    <t>眼魔</t>
  </si>
  <si>
    <t>208眼魔</t>
  </si>
  <si>
    <t>羊头恶魔</t>
  </si>
  <si>
    <t>209羊头恶魔</t>
  </si>
  <si>
    <t>科学怪人</t>
  </si>
  <si>
    <t>210科学怪人</t>
  </si>
  <si>
    <t>娜迦</t>
  </si>
  <si>
    <t>211娜迦</t>
  </si>
  <si>
    <t>姑获鸟</t>
  </si>
  <si>
    <t>212姑获鸟</t>
  </si>
  <si>
    <t>猫又</t>
  </si>
  <si>
    <t>213猫又</t>
  </si>
  <si>
    <t>狼人</t>
  </si>
  <si>
    <t>214狼人</t>
  </si>
  <si>
    <t>石像鬼</t>
  </si>
  <si>
    <t>215石像鬼</t>
  </si>
  <si>
    <t>木乃伊</t>
  </si>
  <si>
    <t>216木乃伊</t>
  </si>
  <si>
    <t>吸血鬼</t>
  </si>
  <si>
    <t>217吸血鬼</t>
  </si>
  <si>
    <t>剑齿虎</t>
  </si>
  <si>
    <t>218剑齿虎</t>
  </si>
  <si>
    <t>皮克西</t>
  </si>
  <si>
    <t>219皮克西</t>
  </si>
  <si>
    <t>牛头怪</t>
  </si>
  <si>
    <t>220牛头怪</t>
  </si>
  <si>
    <t>半人马</t>
  </si>
  <si>
    <t>221半人马</t>
  </si>
  <si>
    <t>大恶魔</t>
  </si>
  <si>
    <t>222大恶魔</t>
  </si>
  <si>
    <t>魅魔</t>
  </si>
  <si>
    <t>223魅魔</t>
  </si>
  <si>
    <t>狮蝎</t>
  </si>
  <si>
    <t>224狮蝎</t>
  </si>
  <si>
    <t>女妖</t>
  </si>
  <si>
    <t>225女妖</t>
  </si>
  <si>
    <t>般若</t>
  </si>
  <si>
    <t>226般若</t>
  </si>
  <si>
    <t>络新妇</t>
  </si>
  <si>
    <t>227络新妇</t>
  </si>
  <si>
    <t>海妖</t>
  </si>
  <si>
    <t>228海妖</t>
  </si>
  <si>
    <t>冰影</t>
  </si>
  <si>
    <t>229冰影</t>
  </si>
  <si>
    <t>炎魔女</t>
  </si>
  <si>
    <t>230炎魔女</t>
  </si>
  <si>
    <t>辉光</t>
  </si>
  <si>
    <t>231辉光</t>
  </si>
  <si>
    <t>暗夜少女</t>
  </si>
  <si>
    <t>232暗夜少女</t>
  </si>
  <si>
    <t>帝王猛犸</t>
  </si>
  <si>
    <t>233帝王猛犸</t>
  </si>
  <si>
    <t>金刚</t>
  </si>
  <si>
    <t>234金刚</t>
  </si>
  <si>
    <t>独角兽</t>
  </si>
  <si>
    <t>235独角兽</t>
  </si>
  <si>
    <t>森林之女</t>
  </si>
  <si>
    <t>236森林之女</t>
  </si>
  <si>
    <t>古树精</t>
  </si>
  <si>
    <t>237古树精</t>
  </si>
  <si>
    <t>佩利冬</t>
  </si>
  <si>
    <t>238佩利冬</t>
  </si>
  <si>
    <t>狮鹫</t>
  </si>
  <si>
    <t>239狮鹫</t>
  </si>
  <si>
    <t>薇儿</t>
  </si>
  <si>
    <t>240薇儿</t>
  </si>
  <si>
    <t>结晶龙</t>
  </si>
  <si>
    <t>241结晶龙</t>
  </si>
  <si>
    <t>暮光领主</t>
  </si>
  <si>
    <t>242暮光领主</t>
  </si>
  <si>
    <t>海魔女</t>
  </si>
  <si>
    <t>243海魔女</t>
  </si>
  <si>
    <t>刻耳柏洛斯</t>
  </si>
  <si>
    <t>244刻耳柏洛斯</t>
  </si>
  <si>
    <t>魔界花</t>
  </si>
  <si>
    <t>245魔界花</t>
  </si>
  <si>
    <t>火焰邪魔</t>
  </si>
  <si>
    <t>246火焰邪魔</t>
  </si>
  <si>
    <t>地狱恶魔</t>
  </si>
  <si>
    <t>247地狱恶魔</t>
  </si>
  <si>
    <t>恶魔领主</t>
  </si>
  <si>
    <t>248恶魔领主</t>
  </si>
  <si>
    <t>塞壬</t>
  </si>
  <si>
    <t>249塞壬</t>
  </si>
  <si>
    <t>美杜莎</t>
  </si>
  <si>
    <t>250美杜莎</t>
  </si>
  <si>
    <t>利维坦</t>
  </si>
  <si>
    <t>251利维坦</t>
  </si>
  <si>
    <t>北海巨妖</t>
  </si>
  <si>
    <t>252北海巨妖</t>
  </si>
  <si>
    <t>八岐大蛇</t>
  </si>
  <si>
    <t>253八岐大蛇</t>
  </si>
  <si>
    <t>羽蛇</t>
  </si>
  <si>
    <t>254羽蛇</t>
  </si>
  <si>
    <t>斯芬克斯</t>
  </si>
  <si>
    <t>255斯芬克斯</t>
  </si>
  <si>
    <t>大天狗</t>
  </si>
  <si>
    <t>256大天狗</t>
  </si>
  <si>
    <t>奇美拉</t>
  </si>
  <si>
    <t>257奇美拉</t>
  </si>
  <si>
    <t>迦楼罗</t>
  </si>
  <si>
    <t>258迦楼罗</t>
  </si>
  <si>
    <t>金乌</t>
  </si>
  <si>
    <t>259金乌</t>
  </si>
  <si>
    <t>巴哈姆特</t>
  </si>
  <si>
    <t>260巴哈姆特</t>
  </si>
  <si>
    <t>烛龙</t>
  </si>
  <si>
    <t>261烛龙</t>
  </si>
  <si>
    <t>罗刹</t>
  </si>
  <si>
    <t>262罗刹</t>
  </si>
  <si>
    <t>夜叉</t>
  </si>
  <si>
    <t>263夜叉</t>
  </si>
  <si>
    <t>骨龙</t>
  </si>
  <si>
    <t>264骨龙</t>
  </si>
  <si>
    <t>巫妖</t>
  </si>
  <si>
    <t>265巫妖</t>
  </si>
  <si>
    <t>瓦尔基里</t>
  </si>
  <si>
    <t>266瓦尔基里</t>
  </si>
  <si>
    <t>阿努比斯</t>
  </si>
  <si>
    <t>267阿努比斯</t>
  </si>
  <si>
    <t>吸血女王</t>
  </si>
  <si>
    <t>268吸血女王</t>
  </si>
  <si>
    <t>无头骑士</t>
  </si>
  <si>
    <t>269无头骑士</t>
  </si>
  <si>
    <t>灵魂收割者</t>
  </si>
  <si>
    <t>270灵魂收割者</t>
  </si>
  <si>
    <t>半神木乃伊</t>
  </si>
  <si>
    <t>271半神木乃伊</t>
  </si>
  <si>
    <t>霜巨人</t>
  </si>
  <si>
    <t>272霜巨人</t>
  </si>
  <si>
    <t>火巨人</t>
  </si>
  <si>
    <t>273火巨人</t>
  </si>
  <si>
    <t>永生之炎</t>
  </si>
  <si>
    <t>274永生之炎</t>
  </si>
  <si>
    <t>绝对零度</t>
  </si>
  <si>
    <t>275绝对零度</t>
  </si>
  <si>
    <t>创世之光</t>
  </si>
  <si>
    <t>276创世之光</t>
  </si>
  <si>
    <t>暗影之主</t>
  </si>
  <si>
    <t>277暗影之主</t>
  </si>
  <si>
    <t>九尾妖姬</t>
  </si>
  <si>
    <t>278九尾妖姬</t>
  </si>
  <si>
    <t>薇薇安</t>
  </si>
  <si>
    <t>279薇薇安</t>
  </si>
  <si>
    <t>贝希摩斯</t>
  </si>
  <si>
    <t>280贝希摩斯</t>
  </si>
  <si>
    <t>自然之主</t>
  </si>
  <si>
    <t>281自然之主</t>
  </si>
  <si>
    <t>大猿王</t>
  </si>
  <si>
    <t>282大猿王</t>
  </si>
  <si>
    <t>西王母</t>
  </si>
  <si>
    <t>283西王母</t>
  </si>
  <si>
    <t>刑天</t>
  </si>
  <si>
    <t>284刑天</t>
  </si>
  <si>
    <t>魔晶</t>
  </si>
  <si>
    <t>285魔晶</t>
  </si>
  <si>
    <t>矿区采集券</t>
  </si>
  <si>
    <t>286矿区采集券</t>
  </si>
  <si>
    <t>矿区助战券</t>
  </si>
  <si>
    <t>287矿区助战券</t>
  </si>
  <si>
    <t>层BOSS宝箱</t>
  </si>
  <si>
    <t>2881层BOSS宝箱</t>
  </si>
  <si>
    <t>2892层BOSS宝箱</t>
  </si>
  <si>
    <t>2903层BOSS宝箱</t>
  </si>
  <si>
    <t>2914层BOSS宝箱</t>
  </si>
  <si>
    <t>2925层BOSS宝箱</t>
  </si>
  <si>
    <t>2936层BOSS宝箱</t>
  </si>
  <si>
    <t>2947层BOSS宝箱</t>
  </si>
  <si>
    <t>2958层BOSS宝箱</t>
  </si>
  <si>
    <t>2969层BOSS宝箱</t>
  </si>
  <si>
    <t>活动挑战券</t>
  </si>
  <si>
    <t>297活动挑战券</t>
  </si>
  <si>
    <t>298活动挑战券</t>
  </si>
  <si>
    <t>299活动挑战券</t>
  </si>
  <si>
    <t>300活动挑战券</t>
  </si>
  <si>
    <t>符文套装宝箱</t>
  </si>
  <si>
    <t>301符文套装宝箱1</t>
  </si>
  <si>
    <t>302符文套装宝箱2</t>
  </si>
  <si>
    <t>303符文套装宝箱3</t>
  </si>
  <si>
    <t>304符文套装宝箱4</t>
  </si>
  <si>
    <t>305符文套装宝箱5</t>
  </si>
  <si>
    <t>306符文套装宝箱6</t>
  </si>
  <si>
    <t>307符文套装宝箱7</t>
  </si>
  <si>
    <t>308符文套装宝箱8</t>
  </si>
  <si>
    <t>309符文套装宝箱9</t>
  </si>
  <si>
    <t>310符文套装宝箱10</t>
  </si>
  <si>
    <t>迷雾森林门票</t>
  </si>
  <si>
    <t>311迷雾森林门票</t>
  </si>
  <si>
    <t>竞技场门票</t>
  </si>
  <si>
    <t>312竞技场门票</t>
  </si>
  <si>
    <t>铜宝箱层</t>
  </si>
  <si>
    <t>313铜宝箱1层</t>
  </si>
  <si>
    <t>314铜宝箱2层</t>
  </si>
  <si>
    <t>315铜宝箱3层</t>
  </si>
  <si>
    <t>316铜宝箱4层</t>
  </si>
  <si>
    <t>317铜宝箱5层</t>
  </si>
  <si>
    <t>318铜宝箱6层</t>
  </si>
  <si>
    <t>319铜宝箱7层</t>
  </si>
  <si>
    <t>320铜宝箱8层</t>
  </si>
  <si>
    <t>321铜宝箱9层</t>
  </si>
  <si>
    <t>金宝箱层</t>
  </si>
  <si>
    <t>322金宝箱1层</t>
  </si>
  <si>
    <t>323金宝箱2层</t>
  </si>
  <si>
    <t>324金宝箱3层</t>
  </si>
  <si>
    <t>325金宝箱4层</t>
  </si>
  <si>
    <t>326金宝箱5层</t>
  </si>
  <si>
    <t>327金宝箱6层</t>
  </si>
  <si>
    <t>328金宝箱7层</t>
  </si>
  <si>
    <t>329金宝箱8层</t>
  </si>
  <si>
    <t>330金宝箱9层</t>
  </si>
  <si>
    <t>钻石宝箱层</t>
  </si>
  <si>
    <t>331钻石宝箱1层</t>
  </si>
  <si>
    <t>332钻石宝箱2层</t>
  </si>
  <si>
    <t>333钻石宝箱3层</t>
  </si>
  <si>
    <t>334钻石宝箱4层</t>
  </si>
  <si>
    <t>335钻石宝箱5层</t>
  </si>
  <si>
    <t>336钻石宝箱6层</t>
  </si>
  <si>
    <t>337钻石宝箱7层</t>
  </si>
  <si>
    <t>338钻石宝箱8层</t>
  </si>
  <si>
    <t>339钻石宝箱9层</t>
  </si>
  <si>
    <t>时光金币*2</t>
  </si>
  <si>
    <t>340时光金币*2</t>
  </si>
  <si>
    <t>时光金币*4</t>
  </si>
  <si>
    <t>341时光金币*4</t>
  </si>
  <si>
    <t>时光金币*6</t>
  </si>
  <si>
    <t>342时光金币*6</t>
  </si>
  <si>
    <t>时光金币*8</t>
  </si>
  <si>
    <t>343时光金币*8</t>
  </si>
  <si>
    <t>时光生命石*2</t>
  </si>
  <si>
    <t>344时光生命石*2</t>
  </si>
  <si>
    <t>时光生命石*4</t>
  </si>
  <si>
    <t>345时光生命石*4</t>
  </si>
  <si>
    <t>时光生命石*6</t>
  </si>
  <si>
    <t>346时光生命石*6</t>
  </si>
  <si>
    <t>时光生命石*8</t>
  </si>
  <si>
    <t>347时光生命石*8</t>
  </si>
  <si>
    <t>力量之叶</t>
  </si>
  <si>
    <t>348力量之叶</t>
  </si>
  <si>
    <t>力量之种</t>
  </si>
  <si>
    <t>349力量之种</t>
  </si>
  <si>
    <t>350力量之花</t>
  </si>
  <si>
    <t>忍耐之叶</t>
  </si>
  <si>
    <t>351忍耐之叶</t>
  </si>
  <si>
    <t>忍耐之种</t>
  </si>
  <si>
    <t>352忍耐之种</t>
  </si>
  <si>
    <t>353忍耐之花</t>
  </si>
  <si>
    <t>生命之叶</t>
  </si>
  <si>
    <t>354生命之叶</t>
  </si>
  <si>
    <t>生命之种</t>
  </si>
  <si>
    <t>355生命之种</t>
  </si>
  <si>
    <t>356生命之花</t>
  </si>
  <si>
    <t>357精炼石</t>
  </si>
  <si>
    <t>低级符文经验</t>
  </si>
  <si>
    <t>358低级符文经验</t>
  </si>
  <si>
    <t>高级符文经验</t>
  </si>
  <si>
    <t>359高级符文经验</t>
  </si>
  <si>
    <t>圣水</t>
  </si>
  <si>
    <t>360圣水</t>
  </si>
  <si>
    <t>361神器强化石</t>
  </si>
  <si>
    <t>精品盲盒</t>
  </si>
  <si>
    <t>362精品盲盒</t>
  </si>
  <si>
    <t>363狂暴骷髅碎片</t>
  </si>
  <si>
    <t>364迷你龙碎片</t>
  </si>
  <si>
    <t>365山岭巨人碎片</t>
  </si>
  <si>
    <t>366沙罗曼蛇碎片</t>
  </si>
  <si>
    <t>367石化蜥蜴碎片</t>
  </si>
  <si>
    <t>368眼魔碎片</t>
  </si>
  <si>
    <t>369羊头恶魔碎片</t>
  </si>
  <si>
    <t>370科学怪人碎片</t>
  </si>
  <si>
    <t>371娜迦碎片</t>
  </si>
  <si>
    <t>372姑获鸟碎片</t>
  </si>
  <si>
    <t>373猫又碎片</t>
  </si>
  <si>
    <t>374狼人碎片</t>
  </si>
  <si>
    <t>375石像鬼碎片</t>
  </si>
  <si>
    <t>376吸血鬼碎片</t>
  </si>
  <si>
    <t>377剑齿虎碎片</t>
  </si>
  <si>
    <t>378皮克西碎片</t>
  </si>
  <si>
    <t>379大恶魔碎片</t>
  </si>
  <si>
    <t>380魅魔碎片</t>
  </si>
  <si>
    <t>381女妖碎片</t>
  </si>
  <si>
    <t>382般若碎片</t>
  </si>
  <si>
    <t>383络新妇碎片</t>
  </si>
  <si>
    <t>384海妖碎片</t>
  </si>
  <si>
    <t>385炎魔女碎片</t>
  </si>
  <si>
    <t>386辉光碎片</t>
  </si>
  <si>
    <t>387暗夜少女碎片</t>
  </si>
  <si>
    <t>388金刚碎片</t>
  </si>
  <si>
    <t>389独角兽碎片</t>
  </si>
  <si>
    <t>390古树精碎片</t>
  </si>
  <si>
    <t>391佩利冬碎片</t>
  </si>
  <si>
    <t>392狮鹫碎片</t>
  </si>
  <si>
    <t>393薇儿碎片</t>
  </si>
  <si>
    <t>394结晶龙碎片</t>
  </si>
  <si>
    <t>395暮光领主碎片</t>
  </si>
  <si>
    <t>396海魔女碎片</t>
  </si>
  <si>
    <t>397符石</t>
  </si>
  <si>
    <t>{</t>
  </si>
  <si>
    <t>}</t>
  </si>
  <si>
    <t>|</t>
  </si>
  <si>
    <t>第1个月</t>
  </si>
  <si>
    <t>第2个月</t>
  </si>
  <si>
    <t>,</t>
  </si>
  <si>
    <t>整合</t>
  </si>
  <si>
    <t>试炼商店</t>
  </si>
  <si>
    <t>蓝色+0符文</t>
  </si>
  <si>
    <t xml:space="preserve"> </t>
  </si>
  <si>
    <t>升级资源</t>
  </si>
  <si>
    <t>钻币</t>
  </si>
  <si>
    <t>活动货币</t>
  </si>
  <si>
    <t>试炼币</t>
  </si>
  <si>
    <t>突破资源</t>
  </si>
  <si>
    <t>觉醒资源</t>
  </si>
  <si>
    <t>&amp;</t>
  </si>
  <si>
    <t>$</t>
  </si>
  <si>
    <t>商店类型</t>
  </si>
  <si>
    <t>商品类型</t>
  </si>
  <si>
    <t>商品价格</t>
  </si>
  <si>
    <t>商品ID</t>
  </si>
  <si>
    <t>商品名称</t>
  </si>
  <si>
    <t>商品数量</t>
  </si>
  <si>
    <t>货币类型</t>
  </si>
  <si>
    <t>货币ID</t>
  </si>
  <si>
    <t>备注</t>
  </si>
  <si>
    <t>等级区间</t>
  </si>
  <si>
    <t>cargoName</t>
  </si>
  <si>
    <t>cargoPrice</t>
  </si>
  <si>
    <t>itemId</t>
  </si>
  <si>
    <t>itemAmount</t>
  </si>
  <si>
    <t>type</t>
  </si>
  <si>
    <t>{1,20}</t>
  </si>
  <si>
    <t>{21,40}</t>
  </si>
  <si>
    <t>{41,60}</t>
  </si>
  <si>
    <t>{61,80}</t>
  </si>
  <si>
    <t>{81,100}</t>
  </si>
  <si>
    <t>{101,120}</t>
  </si>
  <si>
    <t>{121,140}</t>
  </si>
  <si>
    <t>{141,160}</t>
  </si>
  <si>
    <t>{161,180}</t>
  </si>
  <si>
    <t>{181,200}</t>
  </si>
  <si>
    <t>{201,220}</t>
  </si>
  <si>
    <t>{221,240}</t>
  </si>
  <si>
    <t>{241,260}</t>
  </si>
  <si>
    <t>{261,280}</t>
  </si>
  <si>
    <t>{281,300}</t>
  </si>
  <si>
    <t>{301,320}</t>
  </si>
  <si>
    <t>{321,340}</t>
  </si>
  <si>
    <t>{341,360}</t>
  </si>
  <si>
    <t>{361,380}</t>
  </si>
  <si>
    <t>{381,400}</t>
  </si>
  <si>
    <t>{401,420}</t>
  </si>
  <si>
    <t>{421,440}</t>
  </si>
  <si>
    <t>{441,460}</t>
  </si>
  <si>
    <t>{461,480}</t>
  </si>
  <si>
    <t>{481,500}</t>
  </si>
  <si>
    <t>{501,520}</t>
  </si>
  <si>
    <t>{521,540}</t>
  </si>
  <si>
    <t>{541,560}</t>
  </si>
  <si>
    <t>{561,580}</t>
  </si>
  <si>
    <t>{581,600}</t>
  </si>
  <si>
    <t>{601,620}</t>
  </si>
  <si>
    <t>{621,640}</t>
  </si>
  <si>
    <t>{641,660}</t>
  </si>
  <si>
    <t>{661,680}</t>
  </si>
  <si>
    <t>{681,700}</t>
  </si>
  <si>
    <t>{701,720}</t>
  </si>
  <si>
    <t>{721,740}</t>
  </si>
  <si>
    <t>{741,760}</t>
  </si>
  <si>
    <t>{761,780}</t>
  </si>
  <si>
    <t>{781,800}</t>
  </si>
  <si>
    <t>{801,820}</t>
  </si>
  <si>
    <t>{821,840}</t>
  </si>
  <si>
    <t>{841,860}</t>
  </si>
  <si>
    <t>{861,880}</t>
  </si>
  <si>
    <t>{881,900}</t>
  </si>
  <si>
    <t>{901,920}</t>
  </si>
  <si>
    <t>{921,940}</t>
  </si>
  <si>
    <t>{941,960}</t>
  </si>
  <si>
    <t>{961,980}</t>
  </si>
  <si>
    <t>{981,999}</t>
  </si>
  <si>
    <t>A组</t>
  </si>
  <si>
    <t>蓝色战士宝石</t>
  </si>
  <si>
    <t>紫色战士宝石</t>
  </si>
  <si>
    <t>橙色战士宝石</t>
  </si>
  <si>
    <t>蓝色坦克宝石</t>
  </si>
  <si>
    <t>紫色坦克宝石</t>
  </si>
  <si>
    <t>橙色坦克宝石</t>
  </si>
  <si>
    <t>蓝色辅助宝石</t>
  </si>
  <si>
    <t>紫色辅助宝石</t>
  </si>
  <si>
    <t>橙色辅助宝石</t>
  </si>
  <si>
    <t>蓝色均衡宝石</t>
  </si>
  <si>
    <t>紫色均衡宝石</t>
  </si>
  <si>
    <t>橙色均衡宝石</t>
  </si>
  <si>
    <t>蓝色远程宝石</t>
  </si>
  <si>
    <t>紫色远程宝石</t>
  </si>
  <si>
    <t>橙色远程宝石</t>
  </si>
  <si>
    <t>史诗级高等符文-爆裂（1号位)</t>
  </si>
  <si>
    <t>史诗级高等符文-爆裂（2号位)</t>
  </si>
  <si>
    <t>史诗级高等符文-爆裂（3号位)</t>
  </si>
  <si>
    <t>史诗级高等符文-爆裂（4号位)</t>
  </si>
  <si>
    <r>
      <rPr>
        <sz val="11"/>
        <color theme="1"/>
        <rFont val="宋体"/>
        <charset val="134"/>
        <scheme val="minor"/>
      </rPr>
      <t>蓝色+</t>
    </r>
    <r>
      <rPr>
        <sz val="11"/>
        <color theme="1"/>
        <rFont val="宋体"/>
        <charset val="134"/>
        <scheme val="minor"/>
      </rPr>
      <t>0符文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</si>
</sst>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等线"/>
      <charset val="134"/>
    </font>
    <font>
      <sz val="11"/>
      <color rgb="FF000000"/>
      <name val="等线"/>
      <charset val="134"/>
    </font>
    <font>
      <sz val="11"/>
      <color theme="5" tint="-0.499984740745262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dobe 黑体 Std R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7009186071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DF48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7" borderId="4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34" borderId="7" applyNumberFormat="0" applyAlignment="0" applyProtection="0">
      <alignment vertical="center"/>
    </xf>
    <xf numFmtId="0" fontId="25" fillId="34" borderId="3" applyNumberFormat="0" applyAlignment="0" applyProtection="0">
      <alignment vertical="center"/>
    </xf>
    <xf numFmtId="0" fontId="26" fillId="36" borderId="8" applyNumberFormat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1" fillId="2" borderId="0" xfId="3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3" borderId="0" xfId="3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2" borderId="0" xfId="31" applyFont="1" applyFill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4" borderId="0" xfId="32" applyFont="1" applyAlignment="1">
      <alignment horizontal="left"/>
    </xf>
    <xf numFmtId="0" fontId="2" fillId="4" borderId="0" xfId="32" applyAlignment="1"/>
    <xf numFmtId="0" fontId="2" fillId="4" borderId="0" xfId="32" applyAlignment="1">
      <alignment horizontal="left"/>
    </xf>
    <xf numFmtId="0" fontId="0" fillId="0" borderId="0" xfId="0" applyFont="1" applyFill="1" applyAlignment="1"/>
    <xf numFmtId="0" fontId="0" fillId="0" borderId="0" xfId="0" applyFill="1" applyAlignment="1"/>
    <xf numFmtId="0" fontId="1" fillId="2" borderId="0" xfId="31" applyFill="1" applyAlignment="1">
      <alignment vertical="center"/>
    </xf>
    <xf numFmtId="0" fontId="0" fillId="0" borderId="0" xfId="0" applyNumberFormat="1" applyFill="1" applyAlignment="1">
      <alignment horizontal="left"/>
    </xf>
    <xf numFmtId="0" fontId="0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0" fillId="2" borderId="0" xfId="0" applyFont="1" applyFill="1">
      <alignment vertical="center"/>
    </xf>
    <xf numFmtId="0" fontId="1" fillId="2" borderId="0" xfId="31" applyFill="1" applyAlignment="1">
      <alignment horizontal="left" vertical="top"/>
    </xf>
    <xf numFmtId="0" fontId="0" fillId="5" borderId="0" xfId="0" applyFill="1" applyAlignment="1">
      <alignment horizontal="left" vertical="center"/>
    </xf>
    <xf numFmtId="0" fontId="0" fillId="5" borderId="0" xfId="0" applyNumberFormat="1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0" fillId="5" borderId="0" xfId="0" applyNumberFormat="1" applyFill="1" applyAlignment="1">
      <alignment horizontal="left"/>
    </xf>
    <xf numFmtId="0" fontId="3" fillId="5" borderId="0" xfId="0" applyFont="1" applyFill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0" borderId="0" xfId="0" applyFont="1" applyAlignment="1"/>
    <xf numFmtId="0" fontId="0" fillId="6" borderId="0" xfId="0" applyFill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NumberFormat="1" applyFont="1" applyFill="1" applyAlignment="1">
      <alignment horizontal="left" vertical="center"/>
    </xf>
    <xf numFmtId="0" fontId="0" fillId="6" borderId="0" xfId="0" applyFill="1" applyAlignment="1">
      <alignment horizontal="left"/>
    </xf>
    <xf numFmtId="0" fontId="0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0" xfId="0" applyFill="1" applyAlignment="1"/>
    <xf numFmtId="0" fontId="0" fillId="0" borderId="0" xfId="0" applyFon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7" borderId="0" xfId="0" applyFont="1" applyFill="1" applyAlignment="1">
      <alignment horizontal="left" vertical="center"/>
    </xf>
    <xf numFmtId="0" fontId="0" fillId="7" borderId="0" xfId="0" applyNumberFormat="1" applyFill="1" applyAlignment="1">
      <alignment horizontal="left"/>
    </xf>
    <xf numFmtId="0" fontId="0" fillId="7" borderId="0" xfId="0" applyFont="1" applyFill="1" applyAlignment="1">
      <alignment vertical="center"/>
    </xf>
    <xf numFmtId="0" fontId="0" fillId="7" borderId="0" xfId="0" applyFill="1" applyAlignment="1"/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left"/>
    </xf>
    <xf numFmtId="0" fontId="0" fillId="7" borderId="0" xfId="0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8" borderId="0" xfId="0" applyFill="1">
      <alignment vertical="center"/>
    </xf>
    <xf numFmtId="0" fontId="0" fillId="0" borderId="0" xfId="49">
      <alignment vertical="center"/>
    </xf>
    <xf numFmtId="0" fontId="2" fillId="9" borderId="0" xfId="32" applyFill="1" applyAlignment="1">
      <alignment horizontal="left" vertical="center"/>
    </xf>
    <xf numFmtId="0" fontId="2" fillId="0" borderId="0" xfId="32" applyFill="1" applyAlignment="1">
      <alignment horizontal="left" vertical="center"/>
    </xf>
    <xf numFmtId="0" fontId="4" fillId="10" borderId="0" xfId="7" applyFill="1" applyAlignment="1">
      <alignment horizontal="left" vertical="center"/>
    </xf>
    <xf numFmtId="0" fontId="2" fillId="4" borderId="0" xfId="32" applyAlignment="1">
      <alignment horizontal="left" vertical="center"/>
    </xf>
    <xf numFmtId="0" fontId="2" fillId="4" borderId="0" xfId="32" applyFont="1">
      <alignment vertical="center"/>
    </xf>
    <xf numFmtId="0" fontId="4" fillId="11" borderId="0" xfId="7" applyFill="1" applyAlignment="1">
      <alignment horizontal="left" vertical="center"/>
    </xf>
    <xf numFmtId="0" fontId="4" fillId="12" borderId="0" xfId="7" applyAlignment="1">
      <alignment horizontal="left" vertical="center"/>
    </xf>
    <xf numFmtId="0" fontId="0" fillId="0" borderId="0" xfId="49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1" fillId="3" borderId="0" xfId="31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1" fillId="3" borderId="0" xfId="31" applyAlignment="1">
      <alignment horizontal="left"/>
    </xf>
    <xf numFmtId="0" fontId="1" fillId="3" borderId="0" xfId="31" applyBorder="1" applyAlignment="1">
      <alignment horizontal="left"/>
    </xf>
    <xf numFmtId="0" fontId="2" fillId="0" borderId="0" xfId="32" applyFill="1" applyAlignment="1">
      <alignment horizontal="left"/>
    </xf>
    <xf numFmtId="0" fontId="2" fillId="0" borderId="0" xfId="32" applyFill="1" applyBorder="1" applyAlignment="1">
      <alignment horizontal="left"/>
    </xf>
    <xf numFmtId="0" fontId="2" fillId="9" borderId="0" xfId="32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5" fillId="9" borderId="0" xfId="32" applyFont="1" applyFill="1" applyAlignment="1">
      <alignment horizontal="left"/>
    </xf>
    <xf numFmtId="0" fontId="5" fillId="9" borderId="0" xfId="32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1" fillId="3" borderId="0" xfId="31" applyNumberFormat="1" applyAlignment="1">
      <alignment horizontal="left" vertical="center"/>
    </xf>
    <xf numFmtId="0" fontId="2" fillId="9" borderId="0" xfId="32" applyNumberFormat="1" applyFont="1" applyFill="1" applyAlignment="1">
      <alignment horizontal="left" vertical="center"/>
    </xf>
    <xf numFmtId="0" fontId="2" fillId="0" borderId="0" xfId="32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9" borderId="0" xfId="32" applyFont="1" applyFill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4" fillId="10" borderId="0" xfId="7" applyFont="1" applyFill="1" applyAlignment="1">
      <alignment horizontal="left"/>
    </xf>
    <xf numFmtId="0" fontId="0" fillId="10" borderId="0" xfId="0" applyFill="1" applyAlignment="1">
      <alignment horizontal="left" vertical="center" wrapText="1"/>
    </xf>
    <xf numFmtId="0" fontId="4" fillId="10" borderId="0" xfId="7" applyFont="1" applyFill="1" applyAlignment="1">
      <alignment horizontal="left" vertical="center"/>
    </xf>
    <xf numFmtId="0" fontId="0" fillId="10" borderId="0" xfId="49" applyFont="1" applyFill="1" applyBorder="1" applyAlignment="1">
      <alignment horizontal="left"/>
    </xf>
    <xf numFmtId="0" fontId="4" fillId="10" borderId="0" xfId="7" applyNumberFormat="1" applyFont="1" applyFill="1" applyAlignment="1">
      <alignment horizontal="left" vertical="center"/>
    </xf>
    <xf numFmtId="0" fontId="4" fillId="10" borderId="0" xfId="7" applyFill="1" applyBorder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2" fillId="4" borderId="0" xfId="32" applyFont="1" applyAlignment="1">
      <alignment horizontal="left" vertical="center"/>
    </xf>
    <xf numFmtId="0" fontId="2" fillId="11" borderId="0" xfId="32" applyFill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NumberFormat="1" applyFill="1" applyAlignment="1">
      <alignment horizontal="left" vertical="center"/>
    </xf>
    <xf numFmtId="0" fontId="4" fillId="12" borderId="0" xfId="7" applyFont="1" applyAlignment="1">
      <alignment horizontal="left"/>
    </xf>
    <xf numFmtId="0" fontId="4" fillId="12" borderId="0" xfId="7" applyNumberFormat="1" applyFont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2" fillId="4" borderId="0" xfId="32" applyNumberFormat="1" applyFont="1" applyAlignment="1">
      <alignment horizontal="left" vertical="center"/>
    </xf>
    <xf numFmtId="0" fontId="4" fillId="11" borderId="0" xfId="7" applyNumberFormat="1" applyFont="1" applyFill="1" applyAlignment="1">
      <alignment horizontal="left" vertical="center"/>
    </xf>
    <xf numFmtId="0" fontId="4" fillId="12" borderId="0" xfId="7" applyFont="1" applyAlignment="1">
      <alignment horizontal="left" vertical="center"/>
    </xf>
    <xf numFmtId="0" fontId="9" fillId="0" borderId="0" xfId="0" applyFont="1">
      <alignment vertical="center"/>
    </xf>
    <xf numFmtId="0" fontId="0" fillId="0" borderId="0" xfId="0" applyNumberFormat="1" applyAlignment="1">
      <alignment horizontal="left" vertical="center"/>
    </xf>
    <xf numFmtId="0" fontId="10" fillId="13" borderId="2" xfId="0" applyFont="1" applyFill="1" applyBorder="1" applyAlignment="1">
      <alignment horizontal="left"/>
    </xf>
    <xf numFmtId="0" fontId="11" fillId="13" borderId="0" xfId="0" applyNumberFormat="1" applyFont="1" applyFill="1" applyAlignment="1">
      <alignment horizontal="left"/>
    </xf>
    <xf numFmtId="0" fontId="3" fillId="13" borderId="0" xfId="0" applyFont="1" applyFill="1" applyAlignment="1">
      <alignment vertical="center"/>
    </xf>
    <xf numFmtId="0" fontId="11" fillId="13" borderId="0" xfId="0" applyFont="1" applyFill="1" applyAlignment="1">
      <alignment horizontal="left"/>
    </xf>
    <xf numFmtId="0" fontId="10" fillId="13" borderId="2" xfId="0" applyNumberFormat="1" applyFont="1" applyFill="1" applyBorder="1" applyAlignment="1">
      <alignment horizontal="left"/>
    </xf>
    <xf numFmtId="0" fontId="10" fillId="14" borderId="2" xfId="0" applyFont="1" applyFill="1" applyBorder="1" applyAlignment="1">
      <alignment horizontal="left"/>
    </xf>
    <xf numFmtId="0" fontId="11" fillId="14" borderId="0" xfId="0" applyNumberFormat="1" applyFont="1" applyFill="1" applyAlignment="1">
      <alignment horizontal="left"/>
    </xf>
    <xf numFmtId="0" fontId="3" fillId="14" borderId="0" xfId="0" applyFont="1" applyFill="1" applyAlignment="1">
      <alignment vertical="center"/>
    </xf>
    <xf numFmtId="0" fontId="11" fillId="14" borderId="0" xfId="0" applyFont="1" applyFill="1" applyAlignment="1">
      <alignment horizontal="left"/>
    </xf>
    <xf numFmtId="3" fontId="10" fillId="14" borderId="2" xfId="0" applyNumberFormat="1" applyFont="1" applyFill="1" applyBorder="1" applyAlignment="1">
      <alignment horizontal="left"/>
    </xf>
    <xf numFmtId="0" fontId="10" fillId="15" borderId="2" xfId="0" applyFont="1" applyFill="1" applyBorder="1" applyAlignment="1">
      <alignment horizontal="left"/>
    </xf>
    <xf numFmtId="0" fontId="11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horizontal="left"/>
    </xf>
    <xf numFmtId="0" fontId="10" fillId="0" borderId="2" xfId="0" applyFont="1" applyFill="1" applyBorder="1" applyAlignment="1">
      <alignment horizontal="left"/>
    </xf>
    <xf numFmtId="0" fontId="10" fillId="16" borderId="2" xfId="0" applyFont="1" applyFill="1" applyBorder="1" applyAlignment="1">
      <alignment horizontal="left"/>
    </xf>
    <xf numFmtId="49" fontId="0" fillId="13" borderId="0" xfId="0" applyNumberFormat="1" applyFill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0" fillId="13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DF4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00"/>
  <sheetViews>
    <sheetView tabSelected="1" zoomScale="160" zoomScaleNormal="160" workbookViewId="0">
      <pane xSplit="4" ySplit="5" topLeftCell="E486" activePane="bottomRight" state="frozen"/>
      <selection/>
      <selection pane="topRight"/>
      <selection pane="bottomLeft"/>
      <selection pane="bottomRight" activeCell="C490" sqref="C490"/>
    </sheetView>
  </sheetViews>
  <sheetFormatPr defaultColWidth="9" defaultRowHeight="13.5"/>
  <cols>
    <col min="1" max="1" width="9" style="2" customWidth="1"/>
    <col min="2" max="2" width="12.375" style="2" customWidth="1"/>
    <col min="3" max="3" width="8.875" style="2" customWidth="1"/>
    <col min="4" max="4" width="22.875" style="2" customWidth="1"/>
    <col min="5" max="5" width="9" style="2" customWidth="1"/>
    <col min="6" max="6" width="8.875" style="2" customWidth="1"/>
    <col min="7" max="7" width="17.25" style="2" customWidth="1"/>
    <col min="8" max="9" width="16.125" style="2" customWidth="1"/>
    <col min="10" max="10" width="29.375" style="2" customWidth="1"/>
    <col min="11" max="11" width="9" style="2" customWidth="1"/>
    <col min="12" max="12" width="9.375" style="2" customWidth="1"/>
    <col min="13" max="14" width="12.25" style="2" customWidth="1"/>
    <col min="15" max="15" width="12.25" style="64" customWidth="1"/>
    <col min="16" max="16" width="15" style="2" customWidth="1"/>
    <col min="17" max="17" width="5.25" style="2" customWidth="1"/>
    <col min="18" max="18" width="13" style="2" customWidth="1"/>
    <col min="19" max="19" width="15.5" style="2" customWidth="1"/>
    <col min="20" max="20" width="15.625" style="62" customWidth="1"/>
    <col min="21" max="21" width="16" style="2" customWidth="1"/>
    <col min="22" max="22" width="19.625" style="2" customWidth="1"/>
    <col min="23" max="23" width="14" style="2" customWidth="1"/>
    <col min="24" max="16384" width="9" style="2"/>
  </cols>
  <sheetData>
    <row r="1" spans="1:25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3</v>
      </c>
      <c r="G1" s="78" t="s">
        <v>5</v>
      </c>
      <c r="H1" s="78" t="s">
        <v>6</v>
      </c>
      <c r="I1" s="78" t="s">
        <v>7</v>
      </c>
      <c r="J1" s="78" t="s">
        <v>8</v>
      </c>
      <c r="K1" s="78" t="s">
        <v>9</v>
      </c>
      <c r="L1" s="78" t="s">
        <v>10</v>
      </c>
      <c r="M1" s="78" t="s">
        <v>11</v>
      </c>
      <c r="N1" s="78" t="s">
        <v>12</v>
      </c>
      <c r="O1" s="78" t="s">
        <v>13</v>
      </c>
      <c r="P1" s="92" t="s">
        <v>14</v>
      </c>
      <c r="Q1" s="2" t="s">
        <v>15</v>
      </c>
      <c r="R1" s="2" t="s">
        <v>16</v>
      </c>
      <c r="S1" s="5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s="79" t="s">
        <v>24</v>
      </c>
      <c r="B2" s="79"/>
      <c r="C2" s="79" t="s">
        <v>24</v>
      </c>
      <c r="D2" s="79"/>
      <c r="E2" s="79" t="s">
        <v>24</v>
      </c>
      <c r="F2" s="79" t="s">
        <v>24</v>
      </c>
      <c r="G2" s="79" t="s">
        <v>24</v>
      </c>
      <c r="H2" s="79" t="s">
        <v>24</v>
      </c>
      <c r="I2" s="79"/>
      <c r="J2" s="79" t="s">
        <v>24</v>
      </c>
      <c r="K2" s="79" t="s">
        <v>24</v>
      </c>
      <c r="L2" s="79" t="s">
        <v>24</v>
      </c>
      <c r="M2" s="79" t="s">
        <v>24</v>
      </c>
      <c r="N2" s="79"/>
      <c r="O2" s="79"/>
      <c r="P2" s="64" t="s">
        <v>24</v>
      </c>
      <c r="T2" s="2"/>
      <c r="Y2" s="2" t="s">
        <v>25</v>
      </c>
    </row>
    <row r="3" spans="1:25">
      <c r="A3" s="64" t="s">
        <v>26</v>
      </c>
      <c r="B3" s="65"/>
      <c r="C3" s="65" t="s">
        <v>27</v>
      </c>
      <c r="D3" s="64" t="s">
        <v>28</v>
      </c>
      <c r="E3" s="65" t="s">
        <v>29</v>
      </c>
      <c r="F3" s="64" t="s">
        <v>30</v>
      </c>
      <c r="G3" s="79" t="s">
        <v>31</v>
      </c>
      <c r="H3" s="64" t="s">
        <v>32</v>
      </c>
      <c r="I3" s="64" t="s">
        <v>33</v>
      </c>
      <c r="J3" s="64" t="s">
        <v>34</v>
      </c>
      <c r="K3" s="64" t="s">
        <v>35</v>
      </c>
      <c r="L3" s="64" t="s">
        <v>36</v>
      </c>
      <c r="M3" s="79" t="s">
        <v>37</v>
      </c>
      <c r="N3" s="79" t="s">
        <v>38</v>
      </c>
      <c r="O3" s="79" t="s">
        <v>39</v>
      </c>
      <c r="P3" s="65" t="s">
        <v>40</v>
      </c>
      <c r="Q3" s="2" t="s">
        <v>41</v>
      </c>
      <c r="R3" s="2" t="s">
        <v>42</v>
      </c>
      <c r="S3" s="2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" t="s">
        <v>49</v>
      </c>
    </row>
    <row r="4" spans="1:25">
      <c r="A4" s="64" t="s">
        <v>50</v>
      </c>
      <c r="B4" s="65"/>
      <c r="C4" s="64" t="s">
        <v>51</v>
      </c>
      <c r="D4" s="65" t="s">
        <v>52</v>
      </c>
      <c r="E4" s="65" t="s">
        <v>53</v>
      </c>
      <c r="F4" s="64" t="s">
        <v>53</v>
      </c>
      <c r="G4" s="80" t="s">
        <v>51</v>
      </c>
      <c r="H4" s="64" t="s">
        <v>54</v>
      </c>
      <c r="I4" s="64" t="s">
        <v>53</v>
      </c>
      <c r="J4" s="64" t="s">
        <v>53</v>
      </c>
      <c r="K4" s="64" t="s">
        <v>53</v>
      </c>
      <c r="L4" s="64" t="s">
        <v>54</v>
      </c>
      <c r="M4" s="80" t="s">
        <v>51</v>
      </c>
      <c r="N4" s="80" t="s">
        <v>52</v>
      </c>
      <c r="O4" s="79" t="s">
        <v>52</v>
      </c>
      <c r="P4" s="65" t="s">
        <v>53</v>
      </c>
      <c r="Q4" s="5" t="s">
        <v>53</v>
      </c>
      <c r="R4" s="5" t="s">
        <v>52</v>
      </c>
      <c r="S4" s="5" t="s">
        <v>52</v>
      </c>
      <c r="T4" s="5" t="s">
        <v>51</v>
      </c>
      <c r="U4" s="2" t="s">
        <v>51</v>
      </c>
      <c r="V4" s="2" t="s">
        <v>53</v>
      </c>
      <c r="W4" s="2" t="s">
        <v>54</v>
      </c>
      <c r="X4" s="2" t="s">
        <v>52</v>
      </c>
      <c r="Y4" s="2" t="s">
        <v>52</v>
      </c>
    </row>
    <row r="5" spans="1:25">
      <c r="A5" s="64" t="s">
        <v>55</v>
      </c>
      <c r="B5" s="79"/>
      <c r="C5" s="64" t="s">
        <v>55</v>
      </c>
      <c r="D5" s="79" t="s">
        <v>56</v>
      </c>
      <c r="E5" s="79" t="s">
        <v>55</v>
      </c>
      <c r="F5" s="79" t="s">
        <v>55</v>
      </c>
      <c r="G5" s="79" t="s">
        <v>57</v>
      </c>
      <c r="H5" s="79" t="s">
        <v>57</v>
      </c>
      <c r="I5" s="79" t="s">
        <v>57</v>
      </c>
      <c r="J5" s="79" t="s">
        <v>58</v>
      </c>
      <c r="K5" s="64" t="s">
        <v>55</v>
      </c>
      <c r="L5" s="64" t="s">
        <v>55</v>
      </c>
      <c r="M5" s="79" t="s">
        <v>55</v>
      </c>
      <c r="N5" s="79" t="s">
        <v>55</v>
      </c>
      <c r="O5" s="79" t="s">
        <v>59</v>
      </c>
      <c r="P5" s="65" t="s">
        <v>59</v>
      </c>
      <c r="Q5" s="5" t="s">
        <v>55</v>
      </c>
      <c r="R5" s="5" t="s">
        <v>59</v>
      </c>
      <c r="S5" s="5" t="s">
        <v>60</v>
      </c>
      <c r="T5" s="5" t="s">
        <v>61</v>
      </c>
      <c r="U5" s="2" t="s">
        <v>55</v>
      </c>
      <c r="V5" s="2" t="s">
        <v>57</v>
      </c>
      <c r="W5" s="2" t="s">
        <v>55</v>
      </c>
      <c r="X5" s="2" t="s">
        <v>55</v>
      </c>
      <c r="Y5" s="2" t="s">
        <v>55</v>
      </c>
    </row>
    <row r="6" s="67" customFormat="1" ht="14.1" customHeight="1" spans="1:22">
      <c r="A6" s="75">
        <v>88888888</v>
      </c>
      <c r="B6" s="65" t="s">
        <v>62</v>
      </c>
      <c r="C6" s="64"/>
      <c r="D6" s="65" t="s">
        <v>63</v>
      </c>
      <c r="E6" s="65">
        <v>7</v>
      </c>
      <c r="F6" s="12">
        <v>201001</v>
      </c>
      <c r="G6" s="5" t="s">
        <v>64</v>
      </c>
      <c r="H6" s="5" t="s">
        <v>65</v>
      </c>
      <c r="I6" s="5"/>
      <c r="J6" s="2"/>
      <c r="K6" s="65" t="s">
        <v>66</v>
      </c>
      <c r="L6" s="65" t="s">
        <v>67</v>
      </c>
      <c r="M6" s="65" t="s">
        <v>68</v>
      </c>
      <c r="N6" s="12">
        <v>-1</v>
      </c>
      <c r="O6" s="12">
        <v>999</v>
      </c>
      <c r="P6" s="2">
        <v>0</v>
      </c>
      <c r="Q6" s="2">
        <v>0</v>
      </c>
      <c r="R6" s="5">
        <v>0</v>
      </c>
      <c r="S6" s="5" t="s">
        <v>69</v>
      </c>
      <c r="T6" s="2" t="b">
        <v>1</v>
      </c>
      <c r="U6" s="2"/>
      <c r="V6" s="2"/>
    </row>
    <row r="7" s="67" customFormat="1" spans="1:20">
      <c r="A7" s="75">
        <v>20003</v>
      </c>
      <c r="B7" s="65" t="s">
        <v>62</v>
      </c>
      <c r="C7" s="64" t="s">
        <v>70</v>
      </c>
      <c r="D7" s="81" t="s">
        <v>71</v>
      </c>
      <c r="E7" s="65">
        <v>7</v>
      </c>
      <c r="F7" s="12">
        <v>7502</v>
      </c>
      <c r="G7" s="23" t="s">
        <v>72</v>
      </c>
      <c r="H7" s="7" t="s">
        <v>73</v>
      </c>
      <c r="I7" s="7"/>
      <c r="J7" s="2"/>
      <c r="K7" s="5">
        <v>7503</v>
      </c>
      <c r="L7" s="2">
        <v>1</v>
      </c>
      <c r="M7" s="7">
        <v>0</v>
      </c>
      <c r="N7" s="7"/>
      <c r="O7" s="12">
        <v>100</v>
      </c>
      <c r="P7" s="12">
        <v>999</v>
      </c>
      <c r="Q7" s="2">
        <v>0</v>
      </c>
      <c r="R7" s="75">
        <v>0</v>
      </c>
      <c r="S7" s="5" t="s">
        <v>69</v>
      </c>
      <c r="T7" s="2" t="b">
        <v>1</v>
      </c>
    </row>
    <row r="8" s="67" customFormat="1" spans="1:20">
      <c r="A8" s="75">
        <v>20004</v>
      </c>
      <c r="B8" s="65" t="s">
        <v>62</v>
      </c>
      <c r="C8" s="64" t="s">
        <v>70</v>
      </c>
      <c r="D8" s="81" t="s">
        <v>71</v>
      </c>
      <c r="E8" s="65">
        <v>7</v>
      </c>
      <c r="F8" s="12">
        <v>7502</v>
      </c>
      <c r="G8" s="23" t="s">
        <v>74</v>
      </c>
      <c r="H8" s="23" t="s">
        <v>75</v>
      </c>
      <c r="I8" s="23" t="s">
        <v>76</v>
      </c>
      <c r="J8" s="2"/>
      <c r="K8" s="5">
        <v>7503</v>
      </c>
      <c r="L8" s="2">
        <v>1</v>
      </c>
      <c r="M8" s="7">
        <v>0</v>
      </c>
      <c r="N8" s="7"/>
      <c r="O8" s="12">
        <v>50</v>
      </c>
      <c r="P8" s="12">
        <v>999</v>
      </c>
      <c r="Q8" s="2">
        <v>0</v>
      </c>
      <c r="R8" s="75">
        <v>0</v>
      </c>
      <c r="S8" s="5" t="s">
        <v>69</v>
      </c>
      <c r="T8" s="2" t="b">
        <v>1</v>
      </c>
    </row>
    <row r="9" s="67" customFormat="1" spans="1:22">
      <c r="A9" s="75">
        <v>20005</v>
      </c>
      <c r="B9" s="65" t="s">
        <v>62</v>
      </c>
      <c r="C9" s="64" t="s">
        <v>70</v>
      </c>
      <c r="D9" s="81" t="s">
        <v>71</v>
      </c>
      <c r="E9" s="65">
        <v>7</v>
      </c>
      <c r="F9" s="12">
        <v>7502</v>
      </c>
      <c r="G9" s="23" t="s">
        <v>74</v>
      </c>
      <c r="H9" s="23" t="s">
        <v>77</v>
      </c>
      <c r="I9" s="23" t="s">
        <v>76</v>
      </c>
      <c r="J9" s="2"/>
      <c r="K9" s="5">
        <v>7503</v>
      </c>
      <c r="L9" s="2">
        <v>1</v>
      </c>
      <c r="M9" s="7">
        <v>0</v>
      </c>
      <c r="N9" s="7"/>
      <c r="O9" s="12">
        <v>20</v>
      </c>
      <c r="P9" s="12">
        <v>999</v>
      </c>
      <c r="Q9" s="2">
        <v>1</v>
      </c>
      <c r="R9" s="75">
        <v>0</v>
      </c>
      <c r="S9" s="5" t="s">
        <v>69</v>
      </c>
      <c r="T9" s="2" t="b">
        <v>1</v>
      </c>
      <c r="U9" s="5">
        <v>841</v>
      </c>
      <c r="V9" s="5" t="s">
        <v>78</v>
      </c>
    </row>
    <row r="10" s="67" customFormat="1" spans="1:22">
      <c r="A10" s="75">
        <v>20006</v>
      </c>
      <c r="B10" s="65" t="s">
        <v>62</v>
      </c>
      <c r="C10" s="64" t="s">
        <v>70</v>
      </c>
      <c r="D10" s="81" t="s">
        <v>79</v>
      </c>
      <c r="E10" s="2">
        <v>5</v>
      </c>
      <c r="F10" s="12">
        <v>201018</v>
      </c>
      <c r="G10" s="23" t="s">
        <v>80</v>
      </c>
      <c r="H10" s="23" t="s">
        <v>81</v>
      </c>
      <c r="I10" s="23" t="s">
        <v>76</v>
      </c>
      <c r="J10" s="2"/>
      <c r="K10" s="5">
        <v>301018</v>
      </c>
      <c r="L10" s="2">
        <v>1</v>
      </c>
      <c r="M10" s="7">
        <v>0</v>
      </c>
      <c r="N10" s="7"/>
      <c r="O10" s="12">
        <v>100</v>
      </c>
      <c r="P10" s="12">
        <v>999</v>
      </c>
      <c r="Q10" s="2">
        <v>0</v>
      </c>
      <c r="R10" s="75">
        <v>0</v>
      </c>
      <c r="S10" s="5" t="s">
        <v>69</v>
      </c>
      <c r="T10" s="2" t="b">
        <v>1</v>
      </c>
      <c r="U10" s="5">
        <v>842</v>
      </c>
      <c r="V10" s="5" t="s">
        <v>82</v>
      </c>
    </row>
    <row r="11" s="67" customFormat="1" spans="1:22">
      <c r="A11" s="75">
        <v>20007</v>
      </c>
      <c r="B11" s="65" t="s">
        <v>62</v>
      </c>
      <c r="C11" s="64" t="s">
        <v>70</v>
      </c>
      <c r="D11" s="81" t="s">
        <v>79</v>
      </c>
      <c r="E11" s="2">
        <v>5</v>
      </c>
      <c r="F11" s="12">
        <v>201018</v>
      </c>
      <c r="G11" s="23" t="s">
        <v>83</v>
      </c>
      <c r="H11" s="23" t="s">
        <v>84</v>
      </c>
      <c r="I11" s="23" t="s">
        <v>85</v>
      </c>
      <c r="J11" s="2"/>
      <c r="K11" s="5">
        <v>301018</v>
      </c>
      <c r="L11" s="2">
        <v>1</v>
      </c>
      <c r="M11" s="7">
        <v>0</v>
      </c>
      <c r="N11" s="7"/>
      <c r="O11" s="12">
        <v>50</v>
      </c>
      <c r="P11" s="12">
        <v>999</v>
      </c>
      <c r="Q11" s="2">
        <v>0</v>
      </c>
      <c r="R11" s="75">
        <v>0</v>
      </c>
      <c r="S11" s="5" t="s">
        <v>69</v>
      </c>
      <c r="T11" s="2" t="b">
        <v>1</v>
      </c>
      <c r="U11" s="5"/>
      <c r="V11" s="5"/>
    </row>
    <row r="12" s="67" customFormat="1" spans="1:22">
      <c r="A12" s="75">
        <v>20008</v>
      </c>
      <c r="B12" s="65" t="s">
        <v>62</v>
      </c>
      <c r="C12" s="64" t="s">
        <v>70</v>
      </c>
      <c r="D12" s="81" t="s">
        <v>79</v>
      </c>
      <c r="E12" s="2">
        <v>5</v>
      </c>
      <c r="F12" s="12">
        <v>201018</v>
      </c>
      <c r="G12" s="23" t="s">
        <v>86</v>
      </c>
      <c r="H12" s="23" t="s">
        <v>87</v>
      </c>
      <c r="I12" s="23" t="s">
        <v>88</v>
      </c>
      <c r="J12" s="2"/>
      <c r="K12" s="5">
        <v>301018</v>
      </c>
      <c r="L12" s="2">
        <v>1</v>
      </c>
      <c r="M12" s="7">
        <v>0</v>
      </c>
      <c r="N12" s="7"/>
      <c r="O12" s="12">
        <v>20</v>
      </c>
      <c r="P12" s="12">
        <v>999</v>
      </c>
      <c r="Q12" s="2">
        <v>1</v>
      </c>
      <c r="R12" s="75">
        <v>0</v>
      </c>
      <c r="S12" s="5" t="s">
        <v>69</v>
      </c>
      <c r="T12" s="2" t="b">
        <v>1</v>
      </c>
      <c r="U12" s="5"/>
      <c r="V12" s="5"/>
    </row>
    <row r="13" s="67" customFormat="1" spans="1:22">
      <c r="A13" s="75">
        <v>20009</v>
      </c>
      <c r="B13" s="65" t="s">
        <v>62</v>
      </c>
      <c r="C13" s="64" t="s">
        <v>70</v>
      </c>
      <c r="D13" s="81" t="s">
        <v>89</v>
      </c>
      <c r="E13" s="2">
        <v>7</v>
      </c>
      <c r="F13" s="12">
        <v>201005</v>
      </c>
      <c r="G13" s="23" t="s">
        <v>90</v>
      </c>
      <c r="H13" s="23" t="s">
        <v>91</v>
      </c>
      <c r="I13" s="7" t="s">
        <v>92</v>
      </c>
      <c r="J13" s="2"/>
      <c r="K13" s="5">
        <v>201004</v>
      </c>
      <c r="L13" s="2">
        <v>1</v>
      </c>
      <c r="M13" s="7">
        <v>0</v>
      </c>
      <c r="N13" s="7"/>
      <c r="O13" s="12">
        <v>-1</v>
      </c>
      <c r="P13" s="12">
        <v>999</v>
      </c>
      <c r="Q13" s="2">
        <v>0</v>
      </c>
      <c r="R13" s="75">
        <v>0</v>
      </c>
      <c r="S13" s="5" t="s">
        <v>69</v>
      </c>
      <c r="T13" s="2" t="b">
        <v>1</v>
      </c>
      <c r="U13" s="5"/>
      <c r="V13" s="5"/>
    </row>
    <row r="14" s="67" customFormat="1" spans="1:22">
      <c r="A14" s="75">
        <v>20010</v>
      </c>
      <c r="B14" s="65" t="s">
        <v>62</v>
      </c>
      <c r="C14" s="64" t="s">
        <v>70</v>
      </c>
      <c r="D14" s="81" t="s">
        <v>89</v>
      </c>
      <c r="E14" s="2">
        <v>7</v>
      </c>
      <c r="F14" s="12">
        <v>201005</v>
      </c>
      <c r="G14" s="23" t="s">
        <v>93</v>
      </c>
      <c r="H14" s="23" t="s">
        <v>94</v>
      </c>
      <c r="I14" s="7" t="s">
        <v>95</v>
      </c>
      <c r="J14" s="2"/>
      <c r="K14" s="5">
        <v>201004</v>
      </c>
      <c r="L14" s="2">
        <v>1</v>
      </c>
      <c r="M14" s="7">
        <v>0</v>
      </c>
      <c r="N14" s="7"/>
      <c r="O14" s="12">
        <v>-1</v>
      </c>
      <c r="P14" s="12">
        <v>999</v>
      </c>
      <c r="Q14" s="2">
        <v>0</v>
      </c>
      <c r="R14" s="75">
        <v>0</v>
      </c>
      <c r="S14" s="5" t="s">
        <v>69</v>
      </c>
      <c r="T14" s="2" t="b">
        <v>1</v>
      </c>
      <c r="U14" s="5"/>
      <c r="V14" s="5"/>
    </row>
    <row r="15" s="67" customFormat="1" spans="1:22">
      <c r="A15" s="75">
        <v>20011</v>
      </c>
      <c r="B15" s="65" t="s">
        <v>62</v>
      </c>
      <c r="C15" s="64" t="s">
        <v>70</v>
      </c>
      <c r="D15" s="81" t="s">
        <v>96</v>
      </c>
      <c r="E15" s="2">
        <v>7</v>
      </c>
      <c r="F15" s="12">
        <v>201006</v>
      </c>
      <c r="G15" s="23" t="s">
        <v>97</v>
      </c>
      <c r="H15" s="23" t="s">
        <v>98</v>
      </c>
      <c r="I15" s="7" t="s">
        <v>99</v>
      </c>
      <c r="J15" s="2"/>
      <c r="K15" s="5">
        <v>201005</v>
      </c>
      <c r="L15" s="2">
        <v>1</v>
      </c>
      <c r="M15" s="7">
        <v>0</v>
      </c>
      <c r="N15" s="7"/>
      <c r="O15" s="12">
        <v>-1</v>
      </c>
      <c r="P15" s="12">
        <v>999</v>
      </c>
      <c r="Q15" s="2">
        <v>0</v>
      </c>
      <c r="R15" s="75">
        <v>0</v>
      </c>
      <c r="S15" s="5" t="s">
        <v>69</v>
      </c>
      <c r="T15" s="2" t="b">
        <v>1</v>
      </c>
      <c r="U15" s="5"/>
      <c r="V15" s="5"/>
    </row>
    <row r="16" s="67" customFormat="1" spans="1:20">
      <c r="A16" s="75">
        <v>20012</v>
      </c>
      <c r="B16" s="65" t="s">
        <v>62</v>
      </c>
      <c r="C16" s="64" t="s">
        <v>70</v>
      </c>
      <c r="D16" s="81" t="s">
        <v>100</v>
      </c>
      <c r="E16" s="2">
        <v>3</v>
      </c>
      <c r="F16" s="12">
        <v>201071</v>
      </c>
      <c r="G16" s="23" t="s">
        <v>101</v>
      </c>
      <c r="H16" s="23" t="s">
        <v>102</v>
      </c>
      <c r="I16" s="7" t="s">
        <v>103</v>
      </c>
      <c r="J16" s="2"/>
      <c r="K16" s="5">
        <v>201071</v>
      </c>
      <c r="L16" s="2">
        <v>1</v>
      </c>
      <c r="M16" s="7">
        <v>0</v>
      </c>
      <c r="N16" s="7"/>
      <c r="O16" s="12">
        <v>-1</v>
      </c>
      <c r="P16" s="12">
        <v>999</v>
      </c>
      <c r="Q16" s="2">
        <v>1</v>
      </c>
      <c r="R16" s="75">
        <v>0</v>
      </c>
      <c r="S16" s="5" t="s">
        <v>69</v>
      </c>
      <c r="T16" s="2" t="b">
        <v>1</v>
      </c>
    </row>
    <row r="17" s="67" customFormat="1" spans="1:20">
      <c r="A17" s="75">
        <v>20013</v>
      </c>
      <c r="B17" s="65" t="s">
        <v>62</v>
      </c>
      <c r="C17" s="64" t="s">
        <v>70</v>
      </c>
      <c r="D17" s="82" t="s">
        <v>104</v>
      </c>
      <c r="E17" s="2">
        <v>7</v>
      </c>
      <c r="F17" s="12">
        <v>201301</v>
      </c>
      <c r="G17" s="23" t="s">
        <v>105</v>
      </c>
      <c r="H17" s="23" t="s">
        <v>103</v>
      </c>
      <c r="I17" s="7" t="s">
        <v>106</v>
      </c>
      <c r="J17" s="2"/>
      <c r="K17" s="5">
        <v>301301</v>
      </c>
      <c r="L17" s="2">
        <v>1</v>
      </c>
      <c r="M17" s="7">
        <v>0</v>
      </c>
      <c r="N17" s="7"/>
      <c r="O17" s="12">
        <v>-1</v>
      </c>
      <c r="P17" s="12">
        <v>999</v>
      </c>
      <c r="Q17" s="2">
        <v>0</v>
      </c>
      <c r="R17" s="75">
        <v>0</v>
      </c>
      <c r="S17" s="5" t="s">
        <v>69</v>
      </c>
      <c r="T17" s="2" t="b">
        <v>1</v>
      </c>
    </row>
    <row r="18" s="67" customFormat="1" spans="1:20">
      <c r="A18" s="75">
        <v>20014</v>
      </c>
      <c r="B18" s="65" t="s">
        <v>62</v>
      </c>
      <c r="C18" s="64" t="s">
        <v>70</v>
      </c>
      <c r="D18" s="82" t="s">
        <v>107</v>
      </c>
      <c r="E18" s="2">
        <v>3</v>
      </c>
      <c r="F18" s="12">
        <v>201012</v>
      </c>
      <c r="G18" s="23" t="s">
        <v>108</v>
      </c>
      <c r="H18" s="23" t="s">
        <v>109</v>
      </c>
      <c r="I18" s="7" t="s">
        <v>110</v>
      </c>
      <c r="J18" s="2"/>
      <c r="K18" s="5">
        <v>157</v>
      </c>
      <c r="L18" s="2">
        <v>1</v>
      </c>
      <c r="M18" s="7">
        <v>0</v>
      </c>
      <c r="N18" s="7"/>
      <c r="O18" s="12">
        <v>50</v>
      </c>
      <c r="P18" s="12">
        <v>999</v>
      </c>
      <c r="Q18" s="2">
        <v>0</v>
      </c>
      <c r="R18" s="75">
        <v>0</v>
      </c>
      <c r="S18" s="5" t="s">
        <v>69</v>
      </c>
      <c r="T18" s="2" t="b">
        <v>1</v>
      </c>
    </row>
    <row r="19" s="67" customFormat="1" spans="1:20">
      <c r="A19" s="75">
        <v>20015</v>
      </c>
      <c r="B19" s="65" t="s">
        <v>62</v>
      </c>
      <c r="C19" s="64" t="s">
        <v>70</v>
      </c>
      <c r="D19" s="82" t="s">
        <v>111</v>
      </c>
      <c r="E19" s="2">
        <v>5</v>
      </c>
      <c r="F19" s="12">
        <v>290002</v>
      </c>
      <c r="G19" s="23" t="s">
        <v>112</v>
      </c>
      <c r="H19" s="23" t="s">
        <v>113</v>
      </c>
      <c r="I19" s="23" t="s">
        <v>114</v>
      </c>
      <c r="J19" s="2"/>
      <c r="K19" s="5">
        <v>3290000</v>
      </c>
      <c r="L19" s="2">
        <v>1</v>
      </c>
      <c r="M19" s="7">
        <v>0</v>
      </c>
      <c r="N19" s="7"/>
      <c r="O19" s="12">
        <v>100</v>
      </c>
      <c r="P19" s="12">
        <v>999</v>
      </c>
      <c r="Q19" s="2">
        <v>0</v>
      </c>
      <c r="R19" s="75">
        <v>0</v>
      </c>
      <c r="S19" s="5" t="s">
        <v>69</v>
      </c>
      <c r="T19" s="2" t="b">
        <v>1</v>
      </c>
    </row>
    <row r="20" s="67" customFormat="1" spans="1:20">
      <c r="A20" s="75">
        <v>20016</v>
      </c>
      <c r="B20" s="65" t="s">
        <v>62</v>
      </c>
      <c r="C20" s="64" t="s">
        <v>70</v>
      </c>
      <c r="D20" s="82" t="s">
        <v>111</v>
      </c>
      <c r="E20" s="2">
        <v>5</v>
      </c>
      <c r="F20" s="12">
        <v>290002</v>
      </c>
      <c r="G20" s="23" t="s">
        <v>115</v>
      </c>
      <c r="H20" s="23" t="s">
        <v>114</v>
      </c>
      <c r="I20" s="23" t="s">
        <v>116</v>
      </c>
      <c r="J20" s="2"/>
      <c r="K20" s="5">
        <v>3290000</v>
      </c>
      <c r="L20" s="2">
        <v>1</v>
      </c>
      <c r="M20" s="7">
        <v>0</v>
      </c>
      <c r="N20" s="7"/>
      <c r="O20" s="12">
        <v>50</v>
      </c>
      <c r="P20" s="12">
        <v>999</v>
      </c>
      <c r="Q20" s="2">
        <v>0</v>
      </c>
      <c r="R20" s="75">
        <v>0</v>
      </c>
      <c r="S20" s="5" t="s">
        <v>69</v>
      </c>
      <c r="T20" s="2" t="b">
        <v>1</v>
      </c>
    </row>
    <row r="21" s="67" customFormat="1" spans="1:20">
      <c r="A21" s="75">
        <v>20017</v>
      </c>
      <c r="B21" s="65" t="s">
        <v>62</v>
      </c>
      <c r="C21" s="64" t="s">
        <v>70</v>
      </c>
      <c r="D21" s="82" t="s">
        <v>111</v>
      </c>
      <c r="E21" s="2">
        <v>5</v>
      </c>
      <c r="F21" s="12">
        <v>290002</v>
      </c>
      <c r="G21" s="23" t="s">
        <v>117</v>
      </c>
      <c r="H21" s="23" t="s">
        <v>118</v>
      </c>
      <c r="I21" s="23" t="s">
        <v>119</v>
      </c>
      <c r="J21" s="2"/>
      <c r="K21" s="5">
        <v>3290000</v>
      </c>
      <c r="L21" s="2">
        <v>1</v>
      </c>
      <c r="M21" s="7">
        <v>0</v>
      </c>
      <c r="N21" s="7"/>
      <c r="O21" s="12">
        <v>20</v>
      </c>
      <c r="P21" s="12">
        <v>999</v>
      </c>
      <c r="Q21" s="2">
        <v>1</v>
      </c>
      <c r="R21" s="75">
        <v>0</v>
      </c>
      <c r="S21" s="5" t="s">
        <v>69</v>
      </c>
      <c r="T21" s="2" t="b">
        <v>1</v>
      </c>
    </row>
    <row r="22" s="67" customFormat="1" spans="1:20">
      <c r="A22" s="75">
        <v>20018</v>
      </c>
      <c r="B22" s="65" t="s">
        <v>62</v>
      </c>
      <c r="C22" s="64" t="s">
        <v>70</v>
      </c>
      <c r="D22" s="83" t="s">
        <v>71</v>
      </c>
      <c r="E22" s="65">
        <v>7</v>
      </c>
      <c r="F22" s="12">
        <v>7502</v>
      </c>
      <c r="G22" s="23" t="s">
        <v>72</v>
      </c>
      <c r="H22" s="7" t="s">
        <v>73</v>
      </c>
      <c r="I22" s="7"/>
      <c r="J22" s="2"/>
      <c r="K22" s="5">
        <v>7503</v>
      </c>
      <c r="L22" s="2">
        <v>1</v>
      </c>
      <c r="M22" s="7">
        <v>0</v>
      </c>
      <c r="N22" s="7"/>
      <c r="O22" s="12">
        <v>100</v>
      </c>
      <c r="P22" s="12">
        <v>999</v>
      </c>
      <c r="Q22" s="2">
        <v>0</v>
      </c>
      <c r="R22" s="75">
        <v>0</v>
      </c>
      <c r="S22" s="5" t="s">
        <v>69</v>
      </c>
      <c r="T22" s="2" t="b">
        <v>1</v>
      </c>
    </row>
    <row r="23" s="67" customFormat="1" spans="1:20">
      <c r="A23" s="75">
        <v>20019</v>
      </c>
      <c r="B23" s="65" t="s">
        <v>62</v>
      </c>
      <c r="C23" s="64" t="s">
        <v>70</v>
      </c>
      <c r="D23" s="83" t="s">
        <v>71</v>
      </c>
      <c r="E23" s="65">
        <v>7</v>
      </c>
      <c r="F23" s="12">
        <v>7502</v>
      </c>
      <c r="G23" s="23" t="s">
        <v>74</v>
      </c>
      <c r="H23" s="23" t="s">
        <v>75</v>
      </c>
      <c r="I23" s="23" t="s">
        <v>76</v>
      </c>
      <c r="J23" s="2"/>
      <c r="K23" s="5">
        <v>7503</v>
      </c>
      <c r="L23" s="2">
        <v>1</v>
      </c>
      <c r="M23" s="7">
        <v>0</v>
      </c>
      <c r="N23" s="7"/>
      <c r="O23" s="12">
        <v>50</v>
      </c>
      <c r="P23" s="12">
        <v>999</v>
      </c>
      <c r="Q23" s="2">
        <v>0</v>
      </c>
      <c r="R23" s="75">
        <v>0</v>
      </c>
      <c r="S23" s="5" t="s">
        <v>69</v>
      </c>
      <c r="T23" s="2" t="b">
        <v>1</v>
      </c>
    </row>
    <row r="24" s="67" customFormat="1" spans="1:22">
      <c r="A24" s="75">
        <v>20020</v>
      </c>
      <c r="B24" s="65" t="s">
        <v>62</v>
      </c>
      <c r="C24" s="64" t="s">
        <v>70</v>
      </c>
      <c r="D24" s="83" t="s">
        <v>71</v>
      </c>
      <c r="E24" s="65">
        <v>7</v>
      </c>
      <c r="F24" s="12">
        <v>7502</v>
      </c>
      <c r="G24" s="23" t="s">
        <v>74</v>
      </c>
      <c r="H24" s="23" t="s">
        <v>77</v>
      </c>
      <c r="I24" s="23" t="s">
        <v>76</v>
      </c>
      <c r="J24" s="2"/>
      <c r="K24" s="5">
        <v>7503</v>
      </c>
      <c r="L24" s="2">
        <v>1</v>
      </c>
      <c r="M24" s="7">
        <v>0</v>
      </c>
      <c r="N24" s="7"/>
      <c r="O24" s="12">
        <v>20</v>
      </c>
      <c r="P24" s="12">
        <v>999</v>
      </c>
      <c r="Q24" s="2">
        <v>1</v>
      </c>
      <c r="R24" s="75">
        <v>0</v>
      </c>
      <c r="S24" s="5" t="s">
        <v>69</v>
      </c>
      <c r="T24" s="2" t="b">
        <v>1</v>
      </c>
      <c r="U24" s="5">
        <v>841</v>
      </c>
      <c r="V24" s="5" t="s">
        <v>78</v>
      </c>
    </row>
    <row r="25" s="67" customFormat="1" spans="1:22">
      <c r="A25" s="75">
        <v>20021</v>
      </c>
      <c r="B25" s="65" t="s">
        <v>62</v>
      </c>
      <c r="C25" s="64" t="s">
        <v>70</v>
      </c>
      <c r="D25" s="83" t="s">
        <v>79</v>
      </c>
      <c r="E25" s="2">
        <v>5</v>
      </c>
      <c r="F25" s="12">
        <v>201018</v>
      </c>
      <c r="G25" s="23" t="s">
        <v>80</v>
      </c>
      <c r="H25" s="23" t="s">
        <v>81</v>
      </c>
      <c r="I25" s="23" t="s">
        <v>76</v>
      </c>
      <c r="J25" s="2"/>
      <c r="K25" s="5">
        <v>301018</v>
      </c>
      <c r="L25" s="2">
        <v>1</v>
      </c>
      <c r="M25" s="7">
        <v>0</v>
      </c>
      <c r="N25" s="7"/>
      <c r="O25" s="12">
        <v>100</v>
      </c>
      <c r="P25" s="12">
        <v>999</v>
      </c>
      <c r="Q25" s="2">
        <v>0</v>
      </c>
      <c r="R25" s="75">
        <v>0</v>
      </c>
      <c r="S25" s="5" t="s">
        <v>69</v>
      </c>
      <c r="T25" s="2" t="b">
        <v>1</v>
      </c>
      <c r="U25" s="5">
        <v>842</v>
      </c>
      <c r="V25" s="5" t="s">
        <v>82</v>
      </c>
    </row>
    <row r="26" s="67" customFormat="1" spans="1:22">
      <c r="A26" s="75">
        <v>20022</v>
      </c>
      <c r="B26" s="65" t="s">
        <v>62</v>
      </c>
      <c r="C26" s="64" t="s">
        <v>70</v>
      </c>
      <c r="D26" s="83" t="s">
        <v>79</v>
      </c>
      <c r="E26" s="2">
        <v>5</v>
      </c>
      <c r="F26" s="12">
        <v>201018</v>
      </c>
      <c r="G26" s="23" t="s">
        <v>83</v>
      </c>
      <c r="H26" s="23" t="s">
        <v>84</v>
      </c>
      <c r="I26" s="23" t="s">
        <v>85</v>
      </c>
      <c r="J26" s="2"/>
      <c r="K26" s="5">
        <v>301018</v>
      </c>
      <c r="L26" s="2">
        <v>1</v>
      </c>
      <c r="M26" s="7">
        <v>0</v>
      </c>
      <c r="N26" s="7"/>
      <c r="O26" s="12">
        <v>50</v>
      </c>
      <c r="P26" s="12">
        <v>999</v>
      </c>
      <c r="Q26" s="2">
        <v>0</v>
      </c>
      <c r="R26" s="75">
        <v>0</v>
      </c>
      <c r="S26" s="5" t="s">
        <v>69</v>
      </c>
      <c r="T26" s="2" t="b">
        <v>1</v>
      </c>
      <c r="U26" s="5">
        <v>843</v>
      </c>
      <c r="V26" s="5" t="s">
        <v>120</v>
      </c>
    </row>
    <row r="27" s="67" customFormat="1" spans="1:20">
      <c r="A27" s="75">
        <v>20023</v>
      </c>
      <c r="B27" s="65" t="s">
        <v>62</v>
      </c>
      <c r="C27" s="64" t="s">
        <v>70</v>
      </c>
      <c r="D27" s="83" t="s">
        <v>79</v>
      </c>
      <c r="E27" s="2">
        <v>5</v>
      </c>
      <c r="F27" s="12">
        <v>201018</v>
      </c>
      <c r="G27" s="23" t="s">
        <v>86</v>
      </c>
      <c r="H27" s="23" t="s">
        <v>87</v>
      </c>
      <c r="I27" s="23" t="s">
        <v>88</v>
      </c>
      <c r="J27" s="2"/>
      <c r="K27" s="5">
        <v>301018</v>
      </c>
      <c r="L27" s="2">
        <v>1</v>
      </c>
      <c r="M27" s="7">
        <v>0</v>
      </c>
      <c r="N27" s="7"/>
      <c r="O27" s="12">
        <v>20</v>
      </c>
      <c r="P27" s="12">
        <v>999</v>
      </c>
      <c r="Q27" s="2">
        <v>1</v>
      </c>
      <c r="R27" s="75">
        <v>0</v>
      </c>
      <c r="S27" s="5" t="s">
        <v>69</v>
      </c>
      <c r="T27" s="2" t="b">
        <v>1</v>
      </c>
    </row>
    <row r="28" s="67" customFormat="1" spans="1:20">
      <c r="A28" s="75">
        <v>20024</v>
      </c>
      <c r="B28" s="65" t="s">
        <v>62</v>
      </c>
      <c r="C28" s="64" t="s">
        <v>70</v>
      </c>
      <c r="D28" s="84" t="s">
        <v>111</v>
      </c>
      <c r="E28" s="2">
        <v>5</v>
      </c>
      <c r="F28" s="12">
        <v>290002</v>
      </c>
      <c r="G28" s="23" t="s">
        <v>112</v>
      </c>
      <c r="H28" s="23" t="s">
        <v>113</v>
      </c>
      <c r="I28" s="23" t="s">
        <v>114</v>
      </c>
      <c r="J28" s="2"/>
      <c r="K28" s="5">
        <v>3290000</v>
      </c>
      <c r="L28" s="2">
        <v>1</v>
      </c>
      <c r="M28" s="7">
        <v>0</v>
      </c>
      <c r="N28" s="7"/>
      <c r="O28" s="12">
        <v>100</v>
      </c>
      <c r="P28" s="12">
        <v>999</v>
      </c>
      <c r="Q28" s="2">
        <v>0</v>
      </c>
      <c r="R28" s="75">
        <v>0</v>
      </c>
      <c r="S28" s="5" t="s">
        <v>69</v>
      </c>
      <c r="T28" s="2" t="b">
        <v>1</v>
      </c>
    </row>
    <row r="29" s="67" customFormat="1" spans="1:20">
      <c r="A29" s="75">
        <v>20025</v>
      </c>
      <c r="B29" s="65" t="s">
        <v>62</v>
      </c>
      <c r="C29" s="64" t="s">
        <v>70</v>
      </c>
      <c r="D29" s="84" t="s">
        <v>111</v>
      </c>
      <c r="E29" s="2">
        <v>5</v>
      </c>
      <c r="F29" s="12">
        <v>290002</v>
      </c>
      <c r="G29" s="23" t="s">
        <v>115</v>
      </c>
      <c r="H29" s="23" t="s">
        <v>114</v>
      </c>
      <c r="I29" s="23" t="s">
        <v>116</v>
      </c>
      <c r="J29" s="2"/>
      <c r="K29" s="5">
        <v>3290000</v>
      </c>
      <c r="L29" s="2">
        <v>1</v>
      </c>
      <c r="M29" s="7">
        <v>0</v>
      </c>
      <c r="N29" s="7"/>
      <c r="O29" s="12">
        <v>50</v>
      </c>
      <c r="P29" s="12">
        <v>999</v>
      </c>
      <c r="Q29" s="2">
        <v>0</v>
      </c>
      <c r="R29" s="75">
        <v>0</v>
      </c>
      <c r="S29" s="5" t="s">
        <v>69</v>
      </c>
      <c r="T29" s="2" t="b">
        <v>1</v>
      </c>
    </row>
    <row r="30" s="67" customFormat="1" spans="1:20">
      <c r="A30" s="75">
        <v>20026</v>
      </c>
      <c r="B30" s="65" t="s">
        <v>62</v>
      </c>
      <c r="C30" s="64" t="s">
        <v>70</v>
      </c>
      <c r="D30" s="84" t="s">
        <v>111</v>
      </c>
      <c r="E30" s="2">
        <v>5</v>
      </c>
      <c r="F30" s="12">
        <v>290002</v>
      </c>
      <c r="G30" s="23" t="s">
        <v>117</v>
      </c>
      <c r="H30" s="23" t="s">
        <v>118</v>
      </c>
      <c r="I30" s="23" t="s">
        <v>119</v>
      </c>
      <c r="J30" s="2"/>
      <c r="K30" s="5">
        <v>3290000</v>
      </c>
      <c r="L30" s="2">
        <v>1</v>
      </c>
      <c r="M30" s="7">
        <v>0</v>
      </c>
      <c r="N30" s="7"/>
      <c r="O30" s="12">
        <v>20</v>
      </c>
      <c r="P30" s="12">
        <v>999</v>
      </c>
      <c r="Q30" s="2">
        <v>1</v>
      </c>
      <c r="R30" s="75">
        <v>0</v>
      </c>
      <c r="S30" s="5" t="s">
        <v>69</v>
      </c>
      <c r="T30" s="2" t="b">
        <v>1</v>
      </c>
    </row>
    <row r="31" s="68" customFormat="1" spans="1:20">
      <c r="A31" s="68">
        <v>10001</v>
      </c>
      <c r="B31" s="68" t="s">
        <v>121</v>
      </c>
      <c r="C31" s="68">
        <v>1</v>
      </c>
      <c r="D31" s="85" t="s">
        <v>79</v>
      </c>
      <c r="E31" s="68">
        <v>5</v>
      </c>
      <c r="F31" s="68">
        <v>201018</v>
      </c>
      <c r="G31" s="68" t="s">
        <v>122</v>
      </c>
      <c r="H31" s="68" t="s">
        <v>123</v>
      </c>
      <c r="K31" s="68">
        <v>301018</v>
      </c>
      <c r="L31" s="68">
        <v>1</v>
      </c>
      <c r="M31" s="68">
        <v>0</v>
      </c>
      <c r="N31" s="68">
        <v>1</v>
      </c>
      <c r="O31" s="93">
        <v>-1</v>
      </c>
      <c r="P31" s="93">
        <v>999</v>
      </c>
      <c r="Q31" s="68">
        <v>0</v>
      </c>
      <c r="R31" s="96">
        <v>0</v>
      </c>
      <c r="S31" s="5" t="s">
        <v>69</v>
      </c>
      <c r="T31" s="2" t="b">
        <v>1</v>
      </c>
    </row>
    <row r="32" s="69" customFormat="1" spans="1:20">
      <c r="A32" s="68">
        <v>10007</v>
      </c>
      <c r="B32" s="69" t="s">
        <v>121</v>
      </c>
      <c r="C32" s="69">
        <v>1</v>
      </c>
      <c r="D32" s="86" t="s">
        <v>124</v>
      </c>
      <c r="E32" s="20">
        <v>6</v>
      </c>
      <c r="F32" s="87">
        <v>7770159</v>
      </c>
      <c r="G32" s="69" t="s">
        <v>125</v>
      </c>
      <c r="H32" s="68" t="s">
        <v>126</v>
      </c>
      <c r="K32" s="2">
        <v>7770199</v>
      </c>
      <c r="L32" s="68">
        <v>1</v>
      </c>
      <c r="M32" s="68">
        <v>0</v>
      </c>
      <c r="N32" s="69">
        <v>2</v>
      </c>
      <c r="O32" s="94">
        <v>500</v>
      </c>
      <c r="P32" s="93">
        <v>999</v>
      </c>
      <c r="Q32" s="68">
        <v>0</v>
      </c>
      <c r="R32" s="96">
        <v>0</v>
      </c>
      <c r="S32" s="5" t="s">
        <v>69</v>
      </c>
      <c r="T32" s="2" t="b">
        <v>1</v>
      </c>
    </row>
    <row r="33" s="69" customFormat="1" spans="1:20">
      <c r="A33" s="68">
        <v>10011</v>
      </c>
      <c r="B33" s="69" t="s">
        <v>121</v>
      </c>
      <c r="C33" s="69">
        <v>1</v>
      </c>
      <c r="D33" s="86" t="s">
        <v>127</v>
      </c>
      <c r="E33" s="20">
        <v>6</v>
      </c>
      <c r="F33" s="87">
        <v>7770163</v>
      </c>
      <c r="G33" s="69" t="s">
        <v>128</v>
      </c>
      <c r="H33" s="68" t="s">
        <v>126</v>
      </c>
      <c r="K33" s="2">
        <v>7770203</v>
      </c>
      <c r="L33" s="68">
        <v>1</v>
      </c>
      <c r="M33" s="68">
        <v>0</v>
      </c>
      <c r="N33" s="69">
        <v>2</v>
      </c>
      <c r="O33" s="94">
        <v>500</v>
      </c>
      <c r="P33" s="93">
        <v>999</v>
      </c>
      <c r="Q33" s="68">
        <v>0</v>
      </c>
      <c r="R33" s="96">
        <v>0</v>
      </c>
      <c r="S33" s="5" t="s">
        <v>69</v>
      </c>
      <c r="T33" s="2" t="b">
        <v>1</v>
      </c>
    </row>
    <row r="34" s="69" customFormat="1" spans="1:20">
      <c r="A34" s="68">
        <v>10015</v>
      </c>
      <c r="B34" s="69" t="s">
        <v>121</v>
      </c>
      <c r="C34" s="69">
        <v>1</v>
      </c>
      <c r="D34" s="86" t="s">
        <v>129</v>
      </c>
      <c r="E34" s="20">
        <v>6</v>
      </c>
      <c r="F34" s="87">
        <v>7770167</v>
      </c>
      <c r="G34" s="69" t="s">
        <v>130</v>
      </c>
      <c r="H34" s="68" t="s">
        <v>126</v>
      </c>
      <c r="K34" s="2">
        <v>7770207</v>
      </c>
      <c r="L34" s="68">
        <v>1</v>
      </c>
      <c r="M34" s="68">
        <v>0</v>
      </c>
      <c r="N34" s="69">
        <v>2</v>
      </c>
      <c r="O34" s="94">
        <v>500</v>
      </c>
      <c r="P34" s="93">
        <v>999</v>
      </c>
      <c r="Q34" s="68">
        <v>0</v>
      </c>
      <c r="R34" s="96">
        <v>0</v>
      </c>
      <c r="S34" s="5" t="s">
        <v>69</v>
      </c>
      <c r="T34" s="2" t="b">
        <v>1</v>
      </c>
    </row>
    <row r="35" s="69" customFormat="1" spans="1:20">
      <c r="A35" s="68">
        <v>10019</v>
      </c>
      <c r="B35" s="69" t="s">
        <v>121</v>
      </c>
      <c r="C35" s="69">
        <v>1</v>
      </c>
      <c r="D35" s="86" t="s">
        <v>131</v>
      </c>
      <c r="E35" s="20">
        <v>6</v>
      </c>
      <c r="F35" s="87">
        <v>7770171</v>
      </c>
      <c r="G35" s="69" t="s">
        <v>132</v>
      </c>
      <c r="H35" s="68" t="s">
        <v>126</v>
      </c>
      <c r="K35" s="2">
        <v>7770211</v>
      </c>
      <c r="L35" s="68">
        <v>1</v>
      </c>
      <c r="M35" s="68">
        <v>0</v>
      </c>
      <c r="N35" s="69">
        <v>2</v>
      </c>
      <c r="O35" s="94">
        <v>500</v>
      </c>
      <c r="P35" s="93">
        <v>999</v>
      </c>
      <c r="Q35" s="68">
        <v>0</v>
      </c>
      <c r="R35" s="96">
        <v>0</v>
      </c>
      <c r="S35" s="5" t="s">
        <v>69</v>
      </c>
      <c r="T35" s="2" t="b">
        <v>1</v>
      </c>
    </row>
    <row r="36" s="68" customFormat="1" ht="14.25" spans="1:20">
      <c r="A36" s="68">
        <v>10022</v>
      </c>
      <c r="B36" s="68" t="s">
        <v>121</v>
      </c>
      <c r="C36" s="68">
        <v>1</v>
      </c>
      <c r="D36" s="88" t="s">
        <v>133</v>
      </c>
      <c r="E36" s="68">
        <v>5</v>
      </c>
      <c r="F36" s="68">
        <v>294039</v>
      </c>
      <c r="G36" s="68" t="s">
        <v>134</v>
      </c>
      <c r="H36" s="68" t="s">
        <v>135</v>
      </c>
      <c r="K36" s="68">
        <v>3294039</v>
      </c>
      <c r="L36" s="68">
        <v>1</v>
      </c>
      <c r="M36" s="68">
        <v>0</v>
      </c>
      <c r="N36" s="68">
        <v>3</v>
      </c>
      <c r="O36" s="95">
        <v>200</v>
      </c>
      <c r="P36" s="68">
        <v>999</v>
      </c>
      <c r="Q36" s="68">
        <v>0</v>
      </c>
      <c r="R36" s="68">
        <v>0</v>
      </c>
      <c r="S36" s="5" t="s">
        <v>69</v>
      </c>
      <c r="T36" s="2" t="b">
        <v>1</v>
      </c>
    </row>
    <row r="37" s="68" customFormat="1" ht="14.25" spans="1:20">
      <c r="A37" s="68">
        <v>10023</v>
      </c>
      <c r="B37" s="68" t="s">
        <v>121</v>
      </c>
      <c r="C37" s="68">
        <v>1</v>
      </c>
      <c r="D37" s="88" t="s">
        <v>136</v>
      </c>
      <c r="E37" s="68">
        <v>5</v>
      </c>
      <c r="F37" s="68">
        <v>294037</v>
      </c>
      <c r="G37" s="68" t="s">
        <v>137</v>
      </c>
      <c r="H37" s="68" t="s">
        <v>135</v>
      </c>
      <c r="K37" s="68">
        <v>3294037</v>
      </c>
      <c r="L37" s="68">
        <v>1</v>
      </c>
      <c r="M37" s="68">
        <v>0</v>
      </c>
      <c r="N37" s="68">
        <v>3</v>
      </c>
      <c r="O37" s="95">
        <v>200</v>
      </c>
      <c r="P37" s="68">
        <v>999</v>
      </c>
      <c r="Q37" s="68">
        <v>0</v>
      </c>
      <c r="R37" s="68">
        <v>0</v>
      </c>
      <c r="S37" s="5" t="s">
        <v>69</v>
      </c>
      <c r="T37" s="2" t="b">
        <v>1</v>
      </c>
    </row>
    <row r="38" s="68" customFormat="1" ht="14.25" spans="1:20">
      <c r="A38" s="68">
        <v>10024</v>
      </c>
      <c r="B38" s="68" t="s">
        <v>121</v>
      </c>
      <c r="C38" s="68">
        <v>1</v>
      </c>
      <c r="D38" s="88" t="s">
        <v>138</v>
      </c>
      <c r="E38" s="68">
        <v>5</v>
      </c>
      <c r="F38" s="68">
        <v>294031</v>
      </c>
      <c r="G38" s="68" t="s">
        <v>139</v>
      </c>
      <c r="H38" s="68" t="s">
        <v>135</v>
      </c>
      <c r="K38" s="68">
        <v>3294031</v>
      </c>
      <c r="L38" s="68">
        <v>1</v>
      </c>
      <c r="M38" s="68">
        <v>0</v>
      </c>
      <c r="N38" s="68">
        <v>3</v>
      </c>
      <c r="O38" s="95">
        <v>500</v>
      </c>
      <c r="P38" s="68">
        <v>999</v>
      </c>
      <c r="Q38" s="68">
        <v>0</v>
      </c>
      <c r="R38" s="68">
        <v>0</v>
      </c>
      <c r="S38" s="5" t="s">
        <v>69</v>
      </c>
      <c r="T38" s="2" t="b">
        <v>1</v>
      </c>
    </row>
    <row r="39" s="68" customFormat="1" ht="14.25" spans="1:20">
      <c r="A39" s="68">
        <v>10025</v>
      </c>
      <c r="B39" s="68" t="s">
        <v>121</v>
      </c>
      <c r="C39" s="68">
        <v>1</v>
      </c>
      <c r="D39" s="89" t="s">
        <v>140</v>
      </c>
      <c r="E39" s="68">
        <v>5</v>
      </c>
      <c r="F39" s="68">
        <v>294028</v>
      </c>
      <c r="G39" s="68" t="s">
        <v>141</v>
      </c>
      <c r="H39" s="68" t="s">
        <v>135</v>
      </c>
      <c r="K39" s="68">
        <v>3294028</v>
      </c>
      <c r="L39" s="68">
        <v>1</v>
      </c>
      <c r="M39" s="68">
        <v>0</v>
      </c>
      <c r="N39" s="68">
        <v>3</v>
      </c>
      <c r="O39" s="95">
        <v>1000</v>
      </c>
      <c r="P39" s="68">
        <v>999</v>
      </c>
      <c r="Q39" s="68">
        <v>0</v>
      </c>
      <c r="R39" s="68">
        <v>0</v>
      </c>
      <c r="S39" s="5" t="s">
        <v>69</v>
      </c>
      <c r="T39" s="2" t="b">
        <v>1</v>
      </c>
    </row>
    <row r="40" s="68" customFormat="1" ht="14.25" spans="1:20">
      <c r="A40" s="68">
        <v>10026</v>
      </c>
      <c r="B40" s="68" t="s">
        <v>121</v>
      </c>
      <c r="C40" s="68">
        <v>1</v>
      </c>
      <c r="D40" s="89" t="s">
        <v>142</v>
      </c>
      <c r="E40" s="68">
        <v>5</v>
      </c>
      <c r="F40" s="68">
        <v>294038</v>
      </c>
      <c r="G40" s="68" t="s">
        <v>143</v>
      </c>
      <c r="H40" s="68" t="s">
        <v>135</v>
      </c>
      <c r="K40" s="68">
        <v>3294038</v>
      </c>
      <c r="L40" s="68">
        <v>1</v>
      </c>
      <c r="M40" s="68">
        <v>0</v>
      </c>
      <c r="N40" s="68">
        <v>3</v>
      </c>
      <c r="O40" s="95">
        <v>1000</v>
      </c>
      <c r="P40" s="68">
        <v>999</v>
      </c>
      <c r="Q40" s="68">
        <v>0</v>
      </c>
      <c r="R40" s="68">
        <v>0</v>
      </c>
      <c r="S40" s="5" t="s">
        <v>69</v>
      </c>
      <c r="T40" s="2" t="b">
        <v>1</v>
      </c>
    </row>
    <row r="41" s="68" customFormat="1" ht="14.25" spans="1:20">
      <c r="A41" s="68">
        <v>10027</v>
      </c>
      <c r="B41" s="68" t="s">
        <v>121</v>
      </c>
      <c r="C41" s="68">
        <v>1</v>
      </c>
      <c r="D41" s="90" t="s">
        <v>144</v>
      </c>
      <c r="E41" s="68">
        <v>5</v>
      </c>
      <c r="F41" s="68">
        <v>294034</v>
      </c>
      <c r="G41" s="68" t="s">
        <v>145</v>
      </c>
      <c r="H41" s="68" t="s">
        <v>135</v>
      </c>
      <c r="K41" s="68">
        <v>3294034</v>
      </c>
      <c r="L41" s="68">
        <v>1</v>
      </c>
      <c r="M41" s="68">
        <v>0</v>
      </c>
      <c r="N41" s="68">
        <v>3</v>
      </c>
      <c r="O41" s="95">
        <v>1000</v>
      </c>
      <c r="P41" s="68">
        <v>999</v>
      </c>
      <c r="Q41" s="68">
        <v>0</v>
      </c>
      <c r="R41" s="68">
        <v>0</v>
      </c>
      <c r="S41" s="97" t="s">
        <v>69</v>
      </c>
      <c r="T41" s="98" t="b">
        <v>1</v>
      </c>
    </row>
    <row r="42" s="68" customFormat="1" ht="14.25" spans="1:20">
      <c r="A42" s="68">
        <v>10028</v>
      </c>
      <c r="B42" s="68" t="s">
        <v>121</v>
      </c>
      <c r="C42" s="68">
        <v>1</v>
      </c>
      <c r="D42" s="90" t="s">
        <v>146</v>
      </c>
      <c r="E42" s="68">
        <v>5</v>
      </c>
      <c r="F42" s="68">
        <v>294032</v>
      </c>
      <c r="G42" s="68" t="s">
        <v>147</v>
      </c>
      <c r="H42" s="68" t="s">
        <v>135</v>
      </c>
      <c r="K42" s="68">
        <v>3294032</v>
      </c>
      <c r="L42" s="68">
        <v>1</v>
      </c>
      <c r="M42" s="68">
        <v>0</v>
      </c>
      <c r="N42" s="68">
        <v>3</v>
      </c>
      <c r="O42" s="95">
        <v>300</v>
      </c>
      <c r="P42" s="68">
        <v>999</v>
      </c>
      <c r="Q42" s="68">
        <v>0</v>
      </c>
      <c r="R42" s="68">
        <v>0</v>
      </c>
      <c r="S42" s="97" t="s">
        <v>69</v>
      </c>
      <c r="T42" s="98" t="b">
        <v>1</v>
      </c>
    </row>
    <row r="43" s="68" customFormat="1" ht="14.25" spans="1:20">
      <c r="A43" s="68">
        <v>10029</v>
      </c>
      <c r="B43" s="68" t="s">
        <v>121</v>
      </c>
      <c r="C43" s="68">
        <v>1</v>
      </c>
      <c r="D43" s="90" t="s">
        <v>148</v>
      </c>
      <c r="E43" s="68">
        <v>5</v>
      </c>
      <c r="F43" s="68">
        <v>294022</v>
      </c>
      <c r="G43" s="68" t="s">
        <v>149</v>
      </c>
      <c r="H43" s="68" t="s">
        <v>135</v>
      </c>
      <c r="K43" s="68">
        <v>3294022</v>
      </c>
      <c r="L43" s="68">
        <v>1</v>
      </c>
      <c r="M43" s="68">
        <v>0</v>
      </c>
      <c r="N43" s="68">
        <v>3</v>
      </c>
      <c r="O43" s="95">
        <v>1500</v>
      </c>
      <c r="P43" s="68">
        <v>999</v>
      </c>
      <c r="Q43" s="68">
        <v>0</v>
      </c>
      <c r="R43" s="68">
        <v>0</v>
      </c>
      <c r="S43" s="97" t="s">
        <v>69</v>
      </c>
      <c r="T43" s="98" t="b">
        <v>1</v>
      </c>
    </row>
    <row r="44" s="68" customFormat="1" ht="14.25" spans="1:20">
      <c r="A44" s="68">
        <v>10030</v>
      </c>
      <c r="B44" s="68" t="s">
        <v>121</v>
      </c>
      <c r="C44" s="68">
        <v>1</v>
      </c>
      <c r="D44" s="90" t="s">
        <v>150</v>
      </c>
      <c r="E44" s="68">
        <v>5</v>
      </c>
      <c r="F44" s="68">
        <v>294001</v>
      </c>
      <c r="G44" s="68" t="s">
        <v>151</v>
      </c>
      <c r="H44" s="68" t="s">
        <v>135</v>
      </c>
      <c r="K44" s="68">
        <v>3294001</v>
      </c>
      <c r="L44" s="68">
        <v>1</v>
      </c>
      <c r="M44" s="68">
        <v>0</v>
      </c>
      <c r="N44" s="68">
        <v>3</v>
      </c>
      <c r="O44" s="95">
        <v>1000</v>
      </c>
      <c r="P44" s="68">
        <v>999</v>
      </c>
      <c r="Q44" s="68">
        <v>0</v>
      </c>
      <c r="R44" s="68">
        <v>0</v>
      </c>
      <c r="S44" s="97" t="s">
        <v>69</v>
      </c>
      <c r="T44" s="98" t="b">
        <v>1</v>
      </c>
    </row>
    <row r="45" s="68" customFormat="1" ht="14.25" spans="1:20">
      <c r="A45" s="68">
        <v>10031</v>
      </c>
      <c r="B45" s="68" t="s">
        <v>121</v>
      </c>
      <c r="C45" s="68">
        <v>1</v>
      </c>
      <c r="D45" s="90" t="s">
        <v>152</v>
      </c>
      <c r="E45" s="68">
        <v>5</v>
      </c>
      <c r="F45" s="68">
        <v>293012</v>
      </c>
      <c r="G45" s="68" t="s">
        <v>153</v>
      </c>
      <c r="H45" s="68" t="s">
        <v>135</v>
      </c>
      <c r="K45" s="68">
        <v>3293012</v>
      </c>
      <c r="L45" s="68">
        <v>1</v>
      </c>
      <c r="M45" s="68">
        <v>0</v>
      </c>
      <c r="N45" s="68">
        <v>3</v>
      </c>
      <c r="O45" s="95">
        <v>1000</v>
      </c>
      <c r="P45" s="68">
        <v>999</v>
      </c>
      <c r="Q45" s="68">
        <v>0</v>
      </c>
      <c r="R45" s="68">
        <v>0</v>
      </c>
      <c r="S45" s="97" t="s">
        <v>69</v>
      </c>
      <c r="T45" s="98" t="b">
        <v>1</v>
      </c>
    </row>
    <row r="46" s="68" customFormat="1" ht="14.25" spans="1:20">
      <c r="A46" s="68">
        <v>10032</v>
      </c>
      <c r="B46" s="68" t="s">
        <v>121</v>
      </c>
      <c r="C46" s="68">
        <v>1</v>
      </c>
      <c r="D46" s="90" t="s">
        <v>154</v>
      </c>
      <c r="E46" s="68">
        <v>5</v>
      </c>
      <c r="F46" s="68">
        <v>294040</v>
      </c>
      <c r="G46" s="68" t="s">
        <v>155</v>
      </c>
      <c r="H46" s="68" t="s">
        <v>135</v>
      </c>
      <c r="K46" s="68">
        <v>3294040</v>
      </c>
      <c r="L46" s="68">
        <v>1</v>
      </c>
      <c r="M46" s="68">
        <v>0</v>
      </c>
      <c r="N46" s="68">
        <v>3</v>
      </c>
      <c r="O46" s="95">
        <v>1500</v>
      </c>
      <c r="P46" s="68">
        <v>999</v>
      </c>
      <c r="Q46" s="68">
        <v>0</v>
      </c>
      <c r="R46" s="68">
        <v>0</v>
      </c>
      <c r="S46" s="97" t="s">
        <v>69</v>
      </c>
      <c r="T46" s="98" t="b">
        <v>1</v>
      </c>
    </row>
    <row r="47" s="68" customFormat="1" ht="14.25" spans="1:20">
      <c r="A47" s="68">
        <v>10033</v>
      </c>
      <c r="B47" s="68" t="s">
        <v>121</v>
      </c>
      <c r="C47" s="68">
        <v>1</v>
      </c>
      <c r="D47" s="90" t="s">
        <v>156</v>
      </c>
      <c r="E47" s="68">
        <v>5</v>
      </c>
      <c r="F47" s="68">
        <v>294033</v>
      </c>
      <c r="G47" s="68" t="s">
        <v>157</v>
      </c>
      <c r="H47" s="68" t="s">
        <v>135</v>
      </c>
      <c r="K47" s="68">
        <v>3294033</v>
      </c>
      <c r="L47" s="68">
        <v>1</v>
      </c>
      <c r="M47" s="68">
        <v>0</v>
      </c>
      <c r="N47" s="68">
        <v>3</v>
      </c>
      <c r="O47" s="95">
        <v>300</v>
      </c>
      <c r="P47" s="68">
        <v>999</v>
      </c>
      <c r="Q47" s="68">
        <v>0</v>
      </c>
      <c r="R47" s="68">
        <v>0</v>
      </c>
      <c r="S47" s="97" t="s">
        <v>69</v>
      </c>
      <c r="T47" s="98" t="b">
        <v>1</v>
      </c>
    </row>
    <row r="48" s="68" customFormat="1" ht="14.25" spans="1:20">
      <c r="A48" s="68">
        <v>10034</v>
      </c>
      <c r="B48" s="68" t="s">
        <v>121</v>
      </c>
      <c r="C48" s="68">
        <v>1</v>
      </c>
      <c r="D48" s="90" t="s">
        <v>158</v>
      </c>
      <c r="E48" s="68">
        <v>5</v>
      </c>
      <c r="F48" s="68">
        <v>294025</v>
      </c>
      <c r="G48" s="68" t="s">
        <v>159</v>
      </c>
      <c r="H48" s="68" t="s">
        <v>135</v>
      </c>
      <c r="K48" s="68">
        <v>3294025</v>
      </c>
      <c r="L48" s="68">
        <v>1</v>
      </c>
      <c r="M48" s="68">
        <v>0</v>
      </c>
      <c r="N48" s="68">
        <v>3</v>
      </c>
      <c r="O48" s="95">
        <v>800</v>
      </c>
      <c r="P48" s="68">
        <v>999</v>
      </c>
      <c r="Q48" s="68">
        <v>0</v>
      </c>
      <c r="R48" s="68">
        <v>0</v>
      </c>
      <c r="S48" s="97" t="s">
        <v>69</v>
      </c>
      <c r="T48" s="98" t="b">
        <v>1</v>
      </c>
    </row>
    <row r="49" s="68" customFormat="1" ht="14.25" spans="1:20">
      <c r="A49" s="68">
        <v>10035</v>
      </c>
      <c r="B49" s="68" t="s">
        <v>121</v>
      </c>
      <c r="C49" s="68">
        <v>1</v>
      </c>
      <c r="D49" s="90" t="s">
        <v>160</v>
      </c>
      <c r="E49" s="68">
        <v>5</v>
      </c>
      <c r="F49" s="68">
        <v>294006</v>
      </c>
      <c r="G49" s="68" t="s">
        <v>161</v>
      </c>
      <c r="H49" s="68" t="s">
        <v>135</v>
      </c>
      <c r="K49" s="68">
        <v>3294006</v>
      </c>
      <c r="L49" s="68">
        <v>1</v>
      </c>
      <c r="M49" s="68">
        <v>0</v>
      </c>
      <c r="N49" s="68">
        <v>3</v>
      </c>
      <c r="O49" s="95">
        <v>1000</v>
      </c>
      <c r="P49" s="68">
        <v>999</v>
      </c>
      <c r="Q49" s="68">
        <v>0</v>
      </c>
      <c r="R49" s="68">
        <v>0</v>
      </c>
      <c r="S49" s="97" t="s">
        <v>69</v>
      </c>
      <c r="T49" s="98" t="b">
        <v>1</v>
      </c>
    </row>
    <row r="50" s="68" customFormat="1" ht="14.25" spans="1:20">
      <c r="A50" s="68">
        <v>10036</v>
      </c>
      <c r="B50" s="68" t="s">
        <v>121</v>
      </c>
      <c r="C50" s="68">
        <v>1</v>
      </c>
      <c r="D50" s="90" t="s">
        <v>162</v>
      </c>
      <c r="E50" s="68">
        <v>5</v>
      </c>
      <c r="F50" s="68">
        <v>294005</v>
      </c>
      <c r="G50" s="68" t="s">
        <v>163</v>
      </c>
      <c r="H50" s="68" t="s">
        <v>135</v>
      </c>
      <c r="K50" s="68">
        <v>3294005</v>
      </c>
      <c r="L50" s="68">
        <v>1</v>
      </c>
      <c r="M50" s="68">
        <v>0</v>
      </c>
      <c r="N50" s="68">
        <v>3</v>
      </c>
      <c r="O50" s="95">
        <v>800</v>
      </c>
      <c r="P50" s="68">
        <v>999</v>
      </c>
      <c r="Q50" s="68">
        <v>0</v>
      </c>
      <c r="R50" s="68">
        <v>0</v>
      </c>
      <c r="S50" s="68" t="s">
        <v>69</v>
      </c>
      <c r="T50" s="98" t="b">
        <v>1</v>
      </c>
    </row>
    <row r="51" s="68" customFormat="1" ht="14.25" spans="1:20">
      <c r="A51" s="68">
        <v>10037</v>
      </c>
      <c r="B51" s="68" t="s">
        <v>121</v>
      </c>
      <c r="C51" s="68">
        <v>1</v>
      </c>
      <c r="D51" s="90" t="s">
        <v>164</v>
      </c>
      <c r="E51" s="68">
        <v>5</v>
      </c>
      <c r="F51" s="68">
        <v>294036</v>
      </c>
      <c r="G51" s="68" t="s">
        <v>165</v>
      </c>
      <c r="H51" s="68" t="s">
        <v>135</v>
      </c>
      <c r="K51" s="68">
        <v>3294036</v>
      </c>
      <c r="L51" s="68">
        <v>1</v>
      </c>
      <c r="M51" s="68">
        <v>0</v>
      </c>
      <c r="N51" s="68">
        <v>3</v>
      </c>
      <c r="O51" s="95">
        <v>1500</v>
      </c>
      <c r="P51" s="68">
        <v>999</v>
      </c>
      <c r="Q51" s="68">
        <v>0</v>
      </c>
      <c r="R51" s="68">
        <v>0</v>
      </c>
      <c r="S51" s="68" t="s">
        <v>69</v>
      </c>
      <c r="T51" s="98" t="b">
        <v>1</v>
      </c>
    </row>
    <row r="52" s="68" customFormat="1" ht="14.25" spans="1:20">
      <c r="A52" s="68">
        <v>10038</v>
      </c>
      <c r="B52" s="68" t="s">
        <v>121</v>
      </c>
      <c r="C52" s="68">
        <v>1</v>
      </c>
      <c r="D52" s="90" t="s">
        <v>166</v>
      </c>
      <c r="E52" s="68">
        <v>5</v>
      </c>
      <c r="F52" s="68">
        <v>294030</v>
      </c>
      <c r="G52" s="68" t="s">
        <v>167</v>
      </c>
      <c r="H52" s="68" t="s">
        <v>135</v>
      </c>
      <c r="K52" s="68">
        <v>3294030</v>
      </c>
      <c r="L52" s="68">
        <v>1</v>
      </c>
      <c r="M52" s="68">
        <v>0</v>
      </c>
      <c r="N52" s="68">
        <v>3</v>
      </c>
      <c r="O52" s="95">
        <v>100</v>
      </c>
      <c r="P52" s="68">
        <v>999</v>
      </c>
      <c r="Q52" s="68">
        <v>0</v>
      </c>
      <c r="R52" s="68">
        <v>0</v>
      </c>
      <c r="S52" s="68" t="s">
        <v>69</v>
      </c>
      <c r="T52" s="98" t="b">
        <v>1</v>
      </c>
    </row>
    <row r="53" s="68" customFormat="1" ht="14.25" spans="1:20">
      <c r="A53" s="68">
        <v>10039</v>
      </c>
      <c r="B53" s="68" t="s">
        <v>121</v>
      </c>
      <c r="C53" s="68">
        <v>1</v>
      </c>
      <c r="D53" s="90" t="s">
        <v>168</v>
      </c>
      <c r="E53" s="68">
        <v>5</v>
      </c>
      <c r="F53" s="68">
        <v>294026</v>
      </c>
      <c r="G53" s="68" t="s">
        <v>169</v>
      </c>
      <c r="H53" s="68" t="s">
        <v>135</v>
      </c>
      <c r="K53" s="68">
        <v>3294026</v>
      </c>
      <c r="L53" s="68">
        <v>1</v>
      </c>
      <c r="M53" s="68">
        <v>0</v>
      </c>
      <c r="N53" s="68">
        <v>3</v>
      </c>
      <c r="O53" s="95">
        <v>500</v>
      </c>
      <c r="P53" s="68">
        <v>999</v>
      </c>
      <c r="Q53" s="68">
        <v>0</v>
      </c>
      <c r="R53" s="68">
        <v>0</v>
      </c>
      <c r="S53" s="68" t="s">
        <v>69</v>
      </c>
      <c r="T53" s="98" t="b">
        <v>1</v>
      </c>
    </row>
    <row r="54" s="68" customFormat="1" ht="14.25" spans="1:20">
      <c r="A54" s="68">
        <v>10040</v>
      </c>
      <c r="B54" s="68" t="s">
        <v>121</v>
      </c>
      <c r="C54" s="68">
        <v>1</v>
      </c>
      <c r="D54" s="90" t="s">
        <v>170</v>
      </c>
      <c r="E54" s="68">
        <v>5</v>
      </c>
      <c r="F54" s="68">
        <v>294024</v>
      </c>
      <c r="G54" s="68" t="s">
        <v>171</v>
      </c>
      <c r="H54" s="68" t="s">
        <v>135</v>
      </c>
      <c r="K54" s="68">
        <v>3294024</v>
      </c>
      <c r="L54" s="68">
        <v>1</v>
      </c>
      <c r="M54" s="68">
        <v>0</v>
      </c>
      <c r="N54" s="68">
        <v>3</v>
      </c>
      <c r="O54" s="95">
        <v>500</v>
      </c>
      <c r="P54" s="68">
        <v>999</v>
      </c>
      <c r="Q54" s="68">
        <v>0</v>
      </c>
      <c r="R54" s="68">
        <v>0</v>
      </c>
      <c r="S54" s="68" t="s">
        <v>69</v>
      </c>
      <c r="T54" s="98" t="b">
        <v>1</v>
      </c>
    </row>
    <row r="55" s="68" customFormat="1" ht="14.25" spans="1:20">
      <c r="A55" s="68">
        <v>10041</v>
      </c>
      <c r="B55" s="68" t="s">
        <v>121</v>
      </c>
      <c r="C55" s="68">
        <v>1</v>
      </c>
      <c r="D55" s="90" t="s">
        <v>172</v>
      </c>
      <c r="E55" s="68">
        <v>5</v>
      </c>
      <c r="F55" s="68">
        <v>294009</v>
      </c>
      <c r="G55" s="68" t="s">
        <v>173</v>
      </c>
      <c r="H55" s="68" t="s">
        <v>135</v>
      </c>
      <c r="K55" s="68">
        <v>3294009</v>
      </c>
      <c r="L55" s="68">
        <v>1</v>
      </c>
      <c r="M55" s="68">
        <v>0</v>
      </c>
      <c r="N55" s="68">
        <v>3</v>
      </c>
      <c r="O55" s="95">
        <v>100</v>
      </c>
      <c r="P55" s="68">
        <v>999</v>
      </c>
      <c r="Q55" s="68">
        <v>0</v>
      </c>
      <c r="R55" s="68">
        <v>0</v>
      </c>
      <c r="S55" s="68" t="s">
        <v>69</v>
      </c>
      <c r="T55" s="98" t="b">
        <v>1</v>
      </c>
    </row>
    <row r="56" s="68" customFormat="1" ht="14.25" spans="1:20">
      <c r="A56" s="68">
        <v>10042</v>
      </c>
      <c r="B56" s="68" t="s">
        <v>121</v>
      </c>
      <c r="C56" s="68">
        <v>1</v>
      </c>
      <c r="D56" s="90" t="s">
        <v>174</v>
      </c>
      <c r="E56" s="68">
        <v>5</v>
      </c>
      <c r="F56" s="68">
        <v>294018</v>
      </c>
      <c r="G56" s="68" t="s">
        <v>175</v>
      </c>
      <c r="H56" s="68" t="s">
        <v>135</v>
      </c>
      <c r="K56" s="68">
        <v>3293018</v>
      </c>
      <c r="L56" s="68">
        <v>1</v>
      </c>
      <c r="M56" s="68">
        <v>0</v>
      </c>
      <c r="N56" s="68">
        <v>3</v>
      </c>
      <c r="O56" s="95">
        <v>200</v>
      </c>
      <c r="P56" s="68">
        <v>999</v>
      </c>
      <c r="Q56" s="68">
        <v>0</v>
      </c>
      <c r="R56" s="68">
        <v>0</v>
      </c>
      <c r="S56" s="68" t="s">
        <v>69</v>
      </c>
      <c r="T56" s="98" t="b">
        <v>1</v>
      </c>
    </row>
    <row r="57" s="69" customFormat="1" ht="14.25" spans="1:20">
      <c r="A57" s="68">
        <v>10043</v>
      </c>
      <c r="B57" s="69" t="s">
        <v>121</v>
      </c>
      <c r="C57" s="69">
        <v>1</v>
      </c>
      <c r="D57" s="91" t="s">
        <v>133</v>
      </c>
      <c r="E57" s="69">
        <v>5</v>
      </c>
      <c r="F57" s="68">
        <v>294039</v>
      </c>
      <c r="G57" s="68" t="s">
        <v>176</v>
      </c>
      <c r="H57" s="68" t="s">
        <v>177</v>
      </c>
      <c r="K57" s="68">
        <v>3294039</v>
      </c>
      <c r="L57" s="69">
        <v>1</v>
      </c>
      <c r="M57" s="69">
        <v>0</v>
      </c>
      <c r="N57" s="69">
        <v>4</v>
      </c>
      <c r="O57" s="95">
        <v>200</v>
      </c>
      <c r="P57" s="69">
        <v>999</v>
      </c>
      <c r="Q57" s="69">
        <v>0</v>
      </c>
      <c r="R57" s="69">
        <v>0</v>
      </c>
      <c r="S57" s="69" t="s">
        <v>69</v>
      </c>
      <c r="T57" s="87" t="b">
        <v>1</v>
      </c>
    </row>
    <row r="58" s="69" customFormat="1" ht="14.25" spans="1:20">
      <c r="A58" s="68">
        <v>10044</v>
      </c>
      <c r="B58" s="69" t="s">
        <v>121</v>
      </c>
      <c r="C58" s="69">
        <v>1</v>
      </c>
      <c r="D58" s="91" t="s">
        <v>136</v>
      </c>
      <c r="E58" s="69">
        <v>5</v>
      </c>
      <c r="F58" s="68">
        <v>294037</v>
      </c>
      <c r="G58" s="68" t="s">
        <v>178</v>
      </c>
      <c r="H58" s="68" t="s">
        <v>177</v>
      </c>
      <c r="K58" s="68">
        <v>3294037</v>
      </c>
      <c r="L58" s="69">
        <v>1</v>
      </c>
      <c r="M58" s="69">
        <v>0</v>
      </c>
      <c r="N58" s="69">
        <v>4</v>
      </c>
      <c r="O58" s="95">
        <v>200</v>
      </c>
      <c r="P58" s="69">
        <v>999</v>
      </c>
      <c r="Q58" s="69">
        <v>0</v>
      </c>
      <c r="R58" s="69">
        <v>0</v>
      </c>
      <c r="S58" s="69" t="s">
        <v>69</v>
      </c>
      <c r="T58" s="87" t="b">
        <v>1</v>
      </c>
    </row>
    <row r="59" s="69" customFormat="1" ht="14.25" spans="1:20">
      <c r="A59" s="68">
        <v>10045</v>
      </c>
      <c r="B59" s="69" t="s">
        <v>121</v>
      </c>
      <c r="C59" s="69">
        <v>1</v>
      </c>
      <c r="D59" s="91" t="s">
        <v>138</v>
      </c>
      <c r="E59" s="69">
        <v>5</v>
      </c>
      <c r="F59" s="68">
        <v>294031</v>
      </c>
      <c r="G59" s="68" t="s">
        <v>179</v>
      </c>
      <c r="H59" s="68" t="s">
        <v>177</v>
      </c>
      <c r="K59" s="68">
        <v>3294031</v>
      </c>
      <c r="L59" s="69">
        <v>1</v>
      </c>
      <c r="M59" s="69">
        <v>0</v>
      </c>
      <c r="N59" s="69">
        <v>4</v>
      </c>
      <c r="O59" s="95">
        <v>500</v>
      </c>
      <c r="P59" s="69">
        <v>999</v>
      </c>
      <c r="Q59" s="69">
        <v>0</v>
      </c>
      <c r="R59" s="69">
        <v>0</v>
      </c>
      <c r="S59" s="69" t="s">
        <v>69</v>
      </c>
      <c r="T59" s="87" t="b">
        <v>1</v>
      </c>
    </row>
    <row r="60" s="69" customFormat="1" ht="14.25" spans="1:20">
      <c r="A60" s="68">
        <v>10046</v>
      </c>
      <c r="B60" s="69" t="s">
        <v>121</v>
      </c>
      <c r="C60" s="69">
        <v>1</v>
      </c>
      <c r="D60" s="91" t="s">
        <v>140</v>
      </c>
      <c r="E60" s="69">
        <v>5</v>
      </c>
      <c r="F60" s="68">
        <v>294028</v>
      </c>
      <c r="G60" s="68" t="s">
        <v>180</v>
      </c>
      <c r="H60" s="68" t="s">
        <v>177</v>
      </c>
      <c r="K60" s="68">
        <v>3294028</v>
      </c>
      <c r="L60" s="69">
        <v>1</v>
      </c>
      <c r="M60" s="69">
        <v>0</v>
      </c>
      <c r="N60" s="69">
        <v>4</v>
      </c>
      <c r="O60" s="95">
        <v>1000</v>
      </c>
      <c r="P60" s="69">
        <v>999</v>
      </c>
      <c r="Q60" s="69">
        <v>0</v>
      </c>
      <c r="R60" s="69">
        <v>0</v>
      </c>
      <c r="S60" s="69" t="s">
        <v>69</v>
      </c>
      <c r="T60" s="87" t="b">
        <v>1</v>
      </c>
    </row>
    <row r="61" s="69" customFormat="1" ht="14.25" spans="1:20">
      <c r="A61" s="68">
        <v>10047</v>
      </c>
      <c r="B61" s="69" t="s">
        <v>121</v>
      </c>
      <c r="C61" s="69">
        <v>1</v>
      </c>
      <c r="D61" s="91" t="s">
        <v>142</v>
      </c>
      <c r="E61" s="69">
        <v>5</v>
      </c>
      <c r="F61" s="68">
        <v>294038</v>
      </c>
      <c r="G61" s="68" t="s">
        <v>181</v>
      </c>
      <c r="H61" s="68" t="s">
        <v>177</v>
      </c>
      <c r="K61" s="68">
        <v>3294038</v>
      </c>
      <c r="L61" s="69">
        <v>1</v>
      </c>
      <c r="M61" s="69">
        <v>0</v>
      </c>
      <c r="N61" s="69">
        <v>4</v>
      </c>
      <c r="O61" s="95">
        <v>1000</v>
      </c>
      <c r="P61" s="69">
        <v>999</v>
      </c>
      <c r="Q61" s="69">
        <v>0</v>
      </c>
      <c r="R61" s="69">
        <v>0</v>
      </c>
      <c r="S61" s="69" t="s">
        <v>69</v>
      </c>
      <c r="T61" s="87" t="b">
        <v>1</v>
      </c>
    </row>
    <row r="62" s="69" customFormat="1" ht="14.25" spans="1:20">
      <c r="A62" s="68">
        <v>10048</v>
      </c>
      <c r="B62" s="69" t="s">
        <v>121</v>
      </c>
      <c r="C62" s="69">
        <v>1</v>
      </c>
      <c r="D62" s="91" t="s">
        <v>144</v>
      </c>
      <c r="E62" s="69">
        <v>5</v>
      </c>
      <c r="F62" s="68">
        <v>294034</v>
      </c>
      <c r="G62" s="68" t="s">
        <v>182</v>
      </c>
      <c r="H62" s="68" t="s">
        <v>177</v>
      </c>
      <c r="K62" s="68">
        <v>3294034</v>
      </c>
      <c r="L62" s="69">
        <v>1</v>
      </c>
      <c r="M62" s="69">
        <v>0</v>
      </c>
      <c r="N62" s="69">
        <v>4</v>
      </c>
      <c r="O62" s="95">
        <v>1000</v>
      </c>
      <c r="P62" s="69">
        <v>999</v>
      </c>
      <c r="Q62" s="69">
        <v>0</v>
      </c>
      <c r="R62" s="69">
        <v>0</v>
      </c>
      <c r="S62" s="69" t="s">
        <v>69</v>
      </c>
      <c r="T62" s="87" t="b">
        <v>1</v>
      </c>
    </row>
    <row r="63" s="69" customFormat="1" ht="14.25" spans="1:20">
      <c r="A63" s="68">
        <v>10049</v>
      </c>
      <c r="B63" s="69" t="s">
        <v>121</v>
      </c>
      <c r="C63" s="69">
        <v>1</v>
      </c>
      <c r="D63" s="91" t="s">
        <v>146</v>
      </c>
      <c r="E63" s="69">
        <v>5</v>
      </c>
      <c r="F63" s="68">
        <v>294032</v>
      </c>
      <c r="G63" s="68" t="s">
        <v>183</v>
      </c>
      <c r="H63" s="68" t="s">
        <v>177</v>
      </c>
      <c r="K63" s="68">
        <v>3294032</v>
      </c>
      <c r="L63" s="69">
        <v>1</v>
      </c>
      <c r="M63" s="69">
        <v>0</v>
      </c>
      <c r="N63" s="69">
        <v>4</v>
      </c>
      <c r="O63" s="95">
        <v>300</v>
      </c>
      <c r="P63" s="69">
        <v>999</v>
      </c>
      <c r="Q63" s="69">
        <v>0</v>
      </c>
      <c r="R63" s="69">
        <v>0</v>
      </c>
      <c r="S63" s="69" t="s">
        <v>69</v>
      </c>
      <c r="T63" s="87" t="b">
        <v>1</v>
      </c>
    </row>
    <row r="64" s="69" customFormat="1" ht="14.25" spans="1:20">
      <c r="A64" s="68">
        <v>10050</v>
      </c>
      <c r="B64" s="69" t="s">
        <v>121</v>
      </c>
      <c r="C64" s="69">
        <v>1</v>
      </c>
      <c r="D64" s="91" t="s">
        <v>148</v>
      </c>
      <c r="E64" s="69">
        <v>5</v>
      </c>
      <c r="F64" s="68">
        <v>294022</v>
      </c>
      <c r="G64" s="68" t="s">
        <v>184</v>
      </c>
      <c r="H64" s="68" t="s">
        <v>177</v>
      </c>
      <c r="K64" s="68">
        <v>3294022</v>
      </c>
      <c r="L64" s="69">
        <v>1</v>
      </c>
      <c r="M64" s="69">
        <v>0</v>
      </c>
      <c r="N64" s="69">
        <v>4</v>
      </c>
      <c r="O64" s="95">
        <v>1500</v>
      </c>
      <c r="P64" s="69">
        <v>999</v>
      </c>
      <c r="Q64" s="69">
        <v>0</v>
      </c>
      <c r="R64" s="69">
        <v>0</v>
      </c>
      <c r="S64" s="69" t="s">
        <v>69</v>
      </c>
      <c r="T64" s="87" t="b">
        <v>1</v>
      </c>
    </row>
    <row r="65" s="69" customFormat="1" ht="14.25" spans="1:20">
      <c r="A65" s="68">
        <v>10051</v>
      </c>
      <c r="B65" s="69" t="s">
        <v>121</v>
      </c>
      <c r="C65" s="69">
        <v>1</v>
      </c>
      <c r="D65" s="91" t="s">
        <v>150</v>
      </c>
      <c r="E65" s="69">
        <v>5</v>
      </c>
      <c r="F65" s="68">
        <v>294001</v>
      </c>
      <c r="G65" s="68" t="s">
        <v>185</v>
      </c>
      <c r="H65" s="68" t="s">
        <v>177</v>
      </c>
      <c r="K65" s="68">
        <v>3294001</v>
      </c>
      <c r="L65" s="69">
        <v>1</v>
      </c>
      <c r="M65" s="69">
        <v>0</v>
      </c>
      <c r="N65" s="69">
        <v>4</v>
      </c>
      <c r="O65" s="95">
        <v>1000</v>
      </c>
      <c r="P65" s="69">
        <v>999</v>
      </c>
      <c r="Q65" s="69">
        <v>0</v>
      </c>
      <c r="R65" s="69">
        <v>0</v>
      </c>
      <c r="S65" s="69" t="s">
        <v>69</v>
      </c>
      <c r="T65" s="87" t="b">
        <v>1</v>
      </c>
    </row>
    <row r="66" s="69" customFormat="1" ht="14.25" spans="1:20">
      <c r="A66" s="68">
        <v>10052</v>
      </c>
      <c r="B66" s="69" t="s">
        <v>121</v>
      </c>
      <c r="C66" s="69">
        <v>1</v>
      </c>
      <c r="D66" s="91" t="s">
        <v>152</v>
      </c>
      <c r="E66" s="69">
        <v>5</v>
      </c>
      <c r="F66" s="68">
        <v>293012</v>
      </c>
      <c r="G66" s="68" t="s">
        <v>186</v>
      </c>
      <c r="H66" s="68" t="s">
        <v>177</v>
      </c>
      <c r="K66" s="68">
        <v>3293012</v>
      </c>
      <c r="L66" s="69">
        <v>1</v>
      </c>
      <c r="M66" s="69">
        <v>0</v>
      </c>
      <c r="N66" s="69">
        <v>4</v>
      </c>
      <c r="O66" s="95">
        <v>1000</v>
      </c>
      <c r="P66" s="69">
        <v>999</v>
      </c>
      <c r="Q66" s="69">
        <v>0</v>
      </c>
      <c r="R66" s="69">
        <v>0</v>
      </c>
      <c r="S66" s="69" t="s">
        <v>69</v>
      </c>
      <c r="T66" s="87" t="b">
        <v>1</v>
      </c>
    </row>
    <row r="67" s="69" customFormat="1" ht="14.25" spans="1:20">
      <c r="A67" s="68">
        <v>10053</v>
      </c>
      <c r="B67" s="69" t="s">
        <v>121</v>
      </c>
      <c r="C67" s="69">
        <v>1</v>
      </c>
      <c r="D67" s="91" t="s">
        <v>154</v>
      </c>
      <c r="E67" s="69">
        <v>5</v>
      </c>
      <c r="F67" s="68">
        <v>294040</v>
      </c>
      <c r="G67" s="68" t="s">
        <v>187</v>
      </c>
      <c r="H67" s="68" t="s">
        <v>177</v>
      </c>
      <c r="K67" s="68">
        <v>3294040</v>
      </c>
      <c r="L67" s="69">
        <v>1</v>
      </c>
      <c r="M67" s="69">
        <v>0</v>
      </c>
      <c r="N67" s="69">
        <v>4</v>
      </c>
      <c r="O67" s="95">
        <v>1500</v>
      </c>
      <c r="P67" s="69">
        <v>999</v>
      </c>
      <c r="Q67" s="69">
        <v>0</v>
      </c>
      <c r="R67" s="69">
        <v>0</v>
      </c>
      <c r="S67" s="69" t="s">
        <v>69</v>
      </c>
      <c r="T67" s="87" t="b">
        <v>1</v>
      </c>
    </row>
    <row r="68" s="69" customFormat="1" ht="14.25" spans="1:20">
      <c r="A68" s="68">
        <v>10054</v>
      </c>
      <c r="B68" s="69" t="s">
        <v>121</v>
      </c>
      <c r="C68" s="69">
        <v>1</v>
      </c>
      <c r="D68" s="91" t="s">
        <v>156</v>
      </c>
      <c r="E68" s="69">
        <v>5</v>
      </c>
      <c r="F68" s="68">
        <v>294033</v>
      </c>
      <c r="G68" s="68" t="s">
        <v>188</v>
      </c>
      <c r="H68" s="68" t="s">
        <v>177</v>
      </c>
      <c r="K68" s="68">
        <v>3294033</v>
      </c>
      <c r="L68" s="69">
        <v>1</v>
      </c>
      <c r="M68" s="69">
        <v>0</v>
      </c>
      <c r="N68" s="69">
        <v>4</v>
      </c>
      <c r="O68" s="95">
        <v>300</v>
      </c>
      <c r="P68" s="69">
        <v>999</v>
      </c>
      <c r="Q68" s="69">
        <v>0</v>
      </c>
      <c r="R68" s="69">
        <v>0</v>
      </c>
      <c r="S68" s="69" t="s">
        <v>69</v>
      </c>
      <c r="T68" s="87" t="b">
        <v>1</v>
      </c>
    </row>
    <row r="69" s="69" customFormat="1" ht="14.25" spans="1:20">
      <c r="A69" s="68">
        <v>10055</v>
      </c>
      <c r="B69" s="69" t="s">
        <v>121</v>
      </c>
      <c r="C69" s="69">
        <v>1</v>
      </c>
      <c r="D69" s="91" t="s">
        <v>158</v>
      </c>
      <c r="E69" s="69">
        <v>5</v>
      </c>
      <c r="F69" s="68">
        <v>294025</v>
      </c>
      <c r="G69" s="68" t="s">
        <v>189</v>
      </c>
      <c r="H69" s="68" t="s">
        <v>177</v>
      </c>
      <c r="K69" s="68">
        <v>3294025</v>
      </c>
      <c r="L69" s="69">
        <v>1</v>
      </c>
      <c r="M69" s="69">
        <v>0</v>
      </c>
      <c r="N69" s="69">
        <v>4</v>
      </c>
      <c r="O69" s="95">
        <v>800</v>
      </c>
      <c r="P69" s="69">
        <v>999</v>
      </c>
      <c r="Q69" s="69">
        <v>0</v>
      </c>
      <c r="R69" s="69">
        <v>0</v>
      </c>
      <c r="S69" s="69" t="s">
        <v>69</v>
      </c>
      <c r="T69" s="87" t="b">
        <v>1</v>
      </c>
    </row>
    <row r="70" s="69" customFormat="1" ht="14.25" spans="1:20">
      <c r="A70" s="68">
        <v>10056</v>
      </c>
      <c r="B70" s="69" t="s">
        <v>121</v>
      </c>
      <c r="C70" s="69">
        <v>1</v>
      </c>
      <c r="D70" s="91" t="s">
        <v>160</v>
      </c>
      <c r="E70" s="69">
        <v>5</v>
      </c>
      <c r="F70" s="68">
        <v>294006</v>
      </c>
      <c r="G70" s="68" t="s">
        <v>190</v>
      </c>
      <c r="H70" s="68" t="s">
        <v>177</v>
      </c>
      <c r="K70" s="68">
        <v>3294006</v>
      </c>
      <c r="L70" s="69">
        <v>1</v>
      </c>
      <c r="M70" s="69">
        <v>0</v>
      </c>
      <c r="N70" s="69">
        <v>4</v>
      </c>
      <c r="O70" s="95">
        <v>1000</v>
      </c>
      <c r="P70" s="69">
        <v>999</v>
      </c>
      <c r="Q70" s="69">
        <v>0</v>
      </c>
      <c r="R70" s="69">
        <v>0</v>
      </c>
      <c r="S70" s="69" t="s">
        <v>69</v>
      </c>
      <c r="T70" s="87" t="b">
        <v>1</v>
      </c>
    </row>
    <row r="71" s="69" customFormat="1" ht="14.25" spans="1:20">
      <c r="A71" s="68">
        <v>10057</v>
      </c>
      <c r="B71" s="69" t="s">
        <v>121</v>
      </c>
      <c r="C71" s="69">
        <v>1</v>
      </c>
      <c r="D71" s="91" t="s">
        <v>162</v>
      </c>
      <c r="E71" s="69">
        <v>5</v>
      </c>
      <c r="F71" s="68">
        <v>294002</v>
      </c>
      <c r="G71" s="68" t="s">
        <v>191</v>
      </c>
      <c r="H71" s="68" t="s">
        <v>177</v>
      </c>
      <c r="K71" s="68">
        <v>3294005</v>
      </c>
      <c r="L71" s="69">
        <v>1</v>
      </c>
      <c r="M71" s="69">
        <v>0</v>
      </c>
      <c r="N71" s="69">
        <v>4</v>
      </c>
      <c r="O71" s="95">
        <v>800</v>
      </c>
      <c r="P71" s="69">
        <v>999</v>
      </c>
      <c r="Q71" s="69">
        <v>0</v>
      </c>
      <c r="R71" s="69">
        <v>0</v>
      </c>
      <c r="S71" s="69" t="s">
        <v>69</v>
      </c>
      <c r="T71" s="87" t="b">
        <v>1</v>
      </c>
    </row>
    <row r="72" s="69" customFormat="1" ht="14.25" spans="1:20">
      <c r="A72" s="68">
        <v>10058</v>
      </c>
      <c r="B72" s="69" t="s">
        <v>121</v>
      </c>
      <c r="C72" s="69">
        <v>1</v>
      </c>
      <c r="D72" s="91" t="s">
        <v>164</v>
      </c>
      <c r="E72" s="69">
        <v>5</v>
      </c>
      <c r="F72" s="68">
        <v>294036</v>
      </c>
      <c r="G72" s="68" t="s">
        <v>192</v>
      </c>
      <c r="H72" s="68" t="s">
        <v>177</v>
      </c>
      <c r="K72" s="68">
        <v>3294036</v>
      </c>
      <c r="L72" s="69">
        <v>1</v>
      </c>
      <c r="M72" s="69">
        <v>0</v>
      </c>
      <c r="N72" s="69">
        <v>4</v>
      </c>
      <c r="O72" s="95">
        <v>1500</v>
      </c>
      <c r="P72" s="69">
        <v>999</v>
      </c>
      <c r="Q72" s="69">
        <v>0</v>
      </c>
      <c r="R72" s="69">
        <v>0</v>
      </c>
      <c r="S72" s="69" t="s">
        <v>69</v>
      </c>
      <c r="T72" s="87" t="b">
        <v>1</v>
      </c>
    </row>
    <row r="73" s="69" customFormat="1" ht="14.25" spans="1:20">
      <c r="A73" s="68">
        <v>10059</v>
      </c>
      <c r="B73" s="69" t="s">
        <v>121</v>
      </c>
      <c r="C73" s="69">
        <v>1</v>
      </c>
      <c r="D73" s="91" t="s">
        <v>166</v>
      </c>
      <c r="E73" s="69">
        <v>5</v>
      </c>
      <c r="F73" s="68">
        <v>294030</v>
      </c>
      <c r="G73" s="68" t="s">
        <v>193</v>
      </c>
      <c r="H73" s="68" t="s">
        <v>177</v>
      </c>
      <c r="K73" s="68">
        <v>3294030</v>
      </c>
      <c r="L73" s="69">
        <v>1</v>
      </c>
      <c r="M73" s="69">
        <v>0</v>
      </c>
      <c r="N73" s="69">
        <v>4</v>
      </c>
      <c r="O73" s="95">
        <v>100</v>
      </c>
      <c r="P73" s="69">
        <v>999</v>
      </c>
      <c r="Q73" s="69">
        <v>0</v>
      </c>
      <c r="R73" s="69">
        <v>0</v>
      </c>
      <c r="S73" s="69" t="s">
        <v>69</v>
      </c>
      <c r="T73" s="87" t="b">
        <v>1</v>
      </c>
    </row>
    <row r="74" s="69" customFormat="1" ht="14.25" spans="1:20">
      <c r="A74" s="68">
        <v>10060</v>
      </c>
      <c r="B74" s="69" t="s">
        <v>121</v>
      </c>
      <c r="C74" s="69">
        <v>1</v>
      </c>
      <c r="D74" s="91" t="s">
        <v>168</v>
      </c>
      <c r="E74" s="69">
        <v>5</v>
      </c>
      <c r="F74" s="68">
        <v>294026</v>
      </c>
      <c r="G74" s="68" t="s">
        <v>194</v>
      </c>
      <c r="H74" s="68" t="s">
        <v>177</v>
      </c>
      <c r="K74" s="68">
        <v>3294026</v>
      </c>
      <c r="L74" s="69">
        <v>1</v>
      </c>
      <c r="M74" s="69">
        <v>0</v>
      </c>
      <c r="N74" s="69">
        <v>4</v>
      </c>
      <c r="O74" s="95">
        <v>500</v>
      </c>
      <c r="P74" s="69">
        <v>999</v>
      </c>
      <c r="Q74" s="69">
        <v>0</v>
      </c>
      <c r="R74" s="69">
        <v>0</v>
      </c>
      <c r="S74" s="69" t="s">
        <v>69</v>
      </c>
      <c r="T74" s="87" t="b">
        <v>1</v>
      </c>
    </row>
    <row r="75" s="69" customFormat="1" ht="14.25" spans="1:20">
      <c r="A75" s="68">
        <v>10061</v>
      </c>
      <c r="B75" s="69" t="s">
        <v>121</v>
      </c>
      <c r="C75" s="69">
        <v>1</v>
      </c>
      <c r="D75" s="91" t="s">
        <v>170</v>
      </c>
      <c r="E75" s="69">
        <v>5</v>
      </c>
      <c r="F75" s="68">
        <v>294024</v>
      </c>
      <c r="G75" s="68" t="s">
        <v>195</v>
      </c>
      <c r="H75" s="68" t="s">
        <v>177</v>
      </c>
      <c r="K75" s="68">
        <v>3294024</v>
      </c>
      <c r="L75" s="69">
        <v>1</v>
      </c>
      <c r="M75" s="69">
        <v>0</v>
      </c>
      <c r="N75" s="69">
        <v>4</v>
      </c>
      <c r="O75" s="95">
        <v>500</v>
      </c>
      <c r="P75" s="69">
        <v>999</v>
      </c>
      <c r="Q75" s="69">
        <v>0</v>
      </c>
      <c r="R75" s="69">
        <v>0</v>
      </c>
      <c r="S75" s="69" t="s">
        <v>69</v>
      </c>
      <c r="T75" s="87" t="b">
        <v>1</v>
      </c>
    </row>
    <row r="76" s="69" customFormat="1" ht="14.25" spans="1:20">
      <c r="A76" s="68">
        <v>10062</v>
      </c>
      <c r="B76" s="69" t="s">
        <v>121</v>
      </c>
      <c r="C76" s="69">
        <v>1</v>
      </c>
      <c r="D76" s="91" t="s">
        <v>172</v>
      </c>
      <c r="E76" s="69">
        <v>5</v>
      </c>
      <c r="F76" s="68">
        <v>294009</v>
      </c>
      <c r="G76" s="68" t="s">
        <v>196</v>
      </c>
      <c r="H76" s="68" t="s">
        <v>177</v>
      </c>
      <c r="K76" s="68">
        <v>3294009</v>
      </c>
      <c r="L76" s="69">
        <v>1</v>
      </c>
      <c r="M76" s="69">
        <v>0</v>
      </c>
      <c r="N76" s="69">
        <v>4</v>
      </c>
      <c r="O76" s="95">
        <v>100</v>
      </c>
      <c r="P76" s="69">
        <v>999</v>
      </c>
      <c r="Q76" s="69">
        <v>0</v>
      </c>
      <c r="R76" s="69">
        <v>0</v>
      </c>
      <c r="S76" s="69" t="s">
        <v>69</v>
      </c>
      <c r="T76" s="87" t="b">
        <v>1</v>
      </c>
    </row>
    <row r="77" s="69" customFormat="1" ht="14.25" spans="1:20">
      <c r="A77" s="68">
        <v>10063</v>
      </c>
      <c r="B77" s="69" t="s">
        <v>121</v>
      </c>
      <c r="C77" s="69">
        <v>1</v>
      </c>
      <c r="D77" s="91" t="s">
        <v>174</v>
      </c>
      <c r="E77" s="69">
        <v>5</v>
      </c>
      <c r="F77" s="68">
        <v>294018</v>
      </c>
      <c r="G77" s="68" t="s">
        <v>197</v>
      </c>
      <c r="H77" s="68" t="s">
        <v>177</v>
      </c>
      <c r="K77" s="68">
        <v>3293018</v>
      </c>
      <c r="L77" s="69">
        <v>1</v>
      </c>
      <c r="M77" s="69">
        <v>0</v>
      </c>
      <c r="N77" s="69">
        <v>4</v>
      </c>
      <c r="O77" s="95">
        <v>200</v>
      </c>
      <c r="P77" s="69">
        <v>999</v>
      </c>
      <c r="Q77" s="69">
        <v>0</v>
      </c>
      <c r="R77" s="69">
        <v>0</v>
      </c>
      <c r="S77" s="69" t="s">
        <v>69</v>
      </c>
      <c r="T77" s="87" t="b">
        <v>1</v>
      </c>
    </row>
    <row r="78" s="69" customFormat="1" ht="14.25" spans="1:20">
      <c r="A78" s="68">
        <v>10064</v>
      </c>
      <c r="B78" s="69" t="s">
        <v>121</v>
      </c>
      <c r="C78" s="69">
        <v>1</v>
      </c>
      <c r="D78" s="91" t="s">
        <v>133</v>
      </c>
      <c r="E78" s="69">
        <v>5</v>
      </c>
      <c r="F78" s="68">
        <v>294039</v>
      </c>
      <c r="G78" s="68" t="s">
        <v>198</v>
      </c>
      <c r="H78" s="68" t="s">
        <v>199</v>
      </c>
      <c r="K78" s="68">
        <v>3294039</v>
      </c>
      <c r="L78" s="69">
        <v>1</v>
      </c>
      <c r="M78" s="69">
        <v>0</v>
      </c>
      <c r="N78" s="69">
        <v>4</v>
      </c>
      <c r="O78" s="95">
        <v>200</v>
      </c>
      <c r="P78" s="69">
        <v>999</v>
      </c>
      <c r="Q78" s="69">
        <v>0</v>
      </c>
      <c r="R78" s="69">
        <v>0</v>
      </c>
      <c r="S78" s="69" t="s">
        <v>69</v>
      </c>
      <c r="T78" s="87" t="b">
        <v>1</v>
      </c>
    </row>
    <row r="79" s="69" customFormat="1" ht="14.25" spans="1:20">
      <c r="A79" s="68">
        <v>10065</v>
      </c>
      <c r="B79" s="69" t="s">
        <v>121</v>
      </c>
      <c r="C79" s="69">
        <v>1</v>
      </c>
      <c r="D79" s="91" t="s">
        <v>136</v>
      </c>
      <c r="E79" s="69">
        <v>5</v>
      </c>
      <c r="F79" s="68">
        <v>294037</v>
      </c>
      <c r="G79" s="68" t="s">
        <v>200</v>
      </c>
      <c r="H79" s="68" t="s">
        <v>199</v>
      </c>
      <c r="K79" s="68">
        <v>3294037</v>
      </c>
      <c r="L79" s="69">
        <v>1</v>
      </c>
      <c r="M79" s="69">
        <v>0</v>
      </c>
      <c r="N79" s="69">
        <v>4</v>
      </c>
      <c r="O79" s="95">
        <v>200</v>
      </c>
      <c r="P79" s="69">
        <v>999</v>
      </c>
      <c r="Q79" s="69">
        <v>0</v>
      </c>
      <c r="R79" s="69">
        <v>0</v>
      </c>
      <c r="S79" s="69" t="s">
        <v>69</v>
      </c>
      <c r="T79" s="87" t="b">
        <v>1</v>
      </c>
    </row>
    <row r="80" s="69" customFormat="1" ht="14.25" spans="1:20">
      <c r="A80" s="68">
        <v>10066</v>
      </c>
      <c r="B80" s="69" t="s">
        <v>121</v>
      </c>
      <c r="C80" s="69">
        <v>1</v>
      </c>
      <c r="D80" s="91" t="s">
        <v>138</v>
      </c>
      <c r="E80" s="69">
        <v>5</v>
      </c>
      <c r="F80" s="68">
        <v>294031</v>
      </c>
      <c r="G80" s="68" t="s">
        <v>201</v>
      </c>
      <c r="H80" s="68" t="s">
        <v>199</v>
      </c>
      <c r="K80" s="68">
        <v>3294031</v>
      </c>
      <c r="L80" s="69">
        <v>1</v>
      </c>
      <c r="M80" s="69">
        <v>0</v>
      </c>
      <c r="N80" s="69">
        <v>4</v>
      </c>
      <c r="O80" s="95">
        <v>500</v>
      </c>
      <c r="P80" s="69">
        <v>999</v>
      </c>
      <c r="Q80" s="69">
        <v>0</v>
      </c>
      <c r="R80" s="69">
        <v>0</v>
      </c>
      <c r="S80" s="69" t="s">
        <v>69</v>
      </c>
      <c r="T80" s="87" t="b">
        <v>1</v>
      </c>
    </row>
    <row r="81" s="69" customFormat="1" ht="14.25" spans="1:20">
      <c r="A81" s="68">
        <v>10067</v>
      </c>
      <c r="B81" s="69" t="s">
        <v>121</v>
      </c>
      <c r="C81" s="69">
        <v>1</v>
      </c>
      <c r="D81" s="91" t="s">
        <v>140</v>
      </c>
      <c r="E81" s="69">
        <v>5</v>
      </c>
      <c r="F81" s="68">
        <v>294028</v>
      </c>
      <c r="G81" s="68" t="s">
        <v>202</v>
      </c>
      <c r="H81" s="68" t="s">
        <v>199</v>
      </c>
      <c r="K81" s="68">
        <v>3294028</v>
      </c>
      <c r="L81" s="69">
        <v>1</v>
      </c>
      <c r="M81" s="69">
        <v>0</v>
      </c>
      <c r="N81" s="69">
        <v>4</v>
      </c>
      <c r="O81" s="95">
        <v>1000</v>
      </c>
      <c r="P81" s="69">
        <v>999</v>
      </c>
      <c r="Q81" s="69">
        <v>0</v>
      </c>
      <c r="R81" s="69">
        <v>0</v>
      </c>
      <c r="S81" s="69" t="s">
        <v>69</v>
      </c>
      <c r="T81" s="87" t="b">
        <v>1</v>
      </c>
    </row>
    <row r="82" s="69" customFormat="1" ht="14.25" spans="1:20">
      <c r="A82" s="68">
        <v>10068</v>
      </c>
      <c r="B82" s="69" t="s">
        <v>121</v>
      </c>
      <c r="C82" s="69">
        <v>1</v>
      </c>
      <c r="D82" s="91" t="s">
        <v>142</v>
      </c>
      <c r="E82" s="69">
        <v>5</v>
      </c>
      <c r="F82" s="68">
        <v>294038</v>
      </c>
      <c r="G82" s="68" t="s">
        <v>203</v>
      </c>
      <c r="H82" s="68" t="s">
        <v>199</v>
      </c>
      <c r="K82" s="68">
        <v>3294038</v>
      </c>
      <c r="L82" s="69">
        <v>1</v>
      </c>
      <c r="M82" s="69">
        <v>0</v>
      </c>
      <c r="N82" s="69">
        <v>4</v>
      </c>
      <c r="O82" s="95">
        <v>1000</v>
      </c>
      <c r="P82" s="69">
        <v>999</v>
      </c>
      <c r="Q82" s="69">
        <v>0</v>
      </c>
      <c r="R82" s="69">
        <v>0</v>
      </c>
      <c r="S82" s="69" t="s">
        <v>69</v>
      </c>
      <c r="T82" s="87" t="b">
        <v>1</v>
      </c>
    </row>
    <row r="83" s="69" customFormat="1" ht="14.25" spans="1:20">
      <c r="A83" s="68">
        <v>10069</v>
      </c>
      <c r="B83" s="69" t="s">
        <v>121</v>
      </c>
      <c r="C83" s="69">
        <v>1</v>
      </c>
      <c r="D83" s="91" t="s">
        <v>144</v>
      </c>
      <c r="E83" s="69">
        <v>5</v>
      </c>
      <c r="F83" s="68">
        <v>294034</v>
      </c>
      <c r="G83" s="68" t="s">
        <v>204</v>
      </c>
      <c r="H83" s="68" t="s">
        <v>199</v>
      </c>
      <c r="K83" s="68">
        <v>3294034</v>
      </c>
      <c r="L83" s="69">
        <v>1</v>
      </c>
      <c r="M83" s="69">
        <v>0</v>
      </c>
      <c r="N83" s="69">
        <v>4</v>
      </c>
      <c r="O83" s="95">
        <v>1000</v>
      </c>
      <c r="P83" s="69">
        <v>999</v>
      </c>
      <c r="Q83" s="69">
        <v>0</v>
      </c>
      <c r="R83" s="69">
        <v>0</v>
      </c>
      <c r="S83" s="69" t="s">
        <v>69</v>
      </c>
      <c r="T83" s="87" t="b">
        <v>1</v>
      </c>
    </row>
    <row r="84" s="69" customFormat="1" ht="14.25" spans="1:20">
      <c r="A84" s="68">
        <v>10070</v>
      </c>
      <c r="B84" s="69" t="s">
        <v>121</v>
      </c>
      <c r="C84" s="69">
        <v>1</v>
      </c>
      <c r="D84" s="91" t="s">
        <v>146</v>
      </c>
      <c r="E84" s="69">
        <v>5</v>
      </c>
      <c r="F84" s="68">
        <v>294032</v>
      </c>
      <c r="G84" s="68" t="s">
        <v>205</v>
      </c>
      <c r="H84" s="68" t="s">
        <v>199</v>
      </c>
      <c r="K84" s="68">
        <v>3294032</v>
      </c>
      <c r="L84" s="69">
        <v>1</v>
      </c>
      <c r="M84" s="69">
        <v>0</v>
      </c>
      <c r="N84" s="69">
        <v>4</v>
      </c>
      <c r="O84" s="95">
        <v>300</v>
      </c>
      <c r="P84" s="69">
        <v>999</v>
      </c>
      <c r="Q84" s="69">
        <v>0</v>
      </c>
      <c r="R84" s="69">
        <v>0</v>
      </c>
      <c r="S84" s="69" t="s">
        <v>69</v>
      </c>
      <c r="T84" s="87" t="b">
        <v>1</v>
      </c>
    </row>
    <row r="85" s="69" customFormat="1" ht="14.25" spans="1:20">
      <c r="A85" s="68">
        <v>10071</v>
      </c>
      <c r="B85" s="69" t="s">
        <v>121</v>
      </c>
      <c r="C85" s="69">
        <v>1</v>
      </c>
      <c r="D85" s="91" t="s">
        <v>148</v>
      </c>
      <c r="E85" s="69">
        <v>5</v>
      </c>
      <c r="F85" s="68">
        <v>294022</v>
      </c>
      <c r="G85" s="68" t="s">
        <v>206</v>
      </c>
      <c r="H85" s="68" t="s">
        <v>199</v>
      </c>
      <c r="K85" s="68">
        <v>3294022</v>
      </c>
      <c r="L85" s="69">
        <v>1</v>
      </c>
      <c r="M85" s="69">
        <v>0</v>
      </c>
      <c r="N85" s="69">
        <v>4</v>
      </c>
      <c r="O85" s="95">
        <v>1500</v>
      </c>
      <c r="P85" s="69">
        <v>999</v>
      </c>
      <c r="Q85" s="69">
        <v>0</v>
      </c>
      <c r="R85" s="69">
        <v>0</v>
      </c>
      <c r="S85" s="69" t="s">
        <v>69</v>
      </c>
      <c r="T85" s="87" t="b">
        <v>1</v>
      </c>
    </row>
    <row r="86" s="69" customFormat="1" ht="14.25" spans="1:20">
      <c r="A86" s="68">
        <v>10072</v>
      </c>
      <c r="B86" s="69" t="s">
        <v>121</v>
      </c>
      <c r="C86" s="69">
        <v>1</v>
      </c>
      <c r="D86" s="91" t="s">
        <v>150</v>
      </c>
      <c r="E86" s="69">
        <v>5</v>
      </c>
      <c r="F86" s="68">
        <v>294001</v>
      </c>
      <c r="G86" s="68" t="s">
        <v>207</v>
      </c>
      <c r="H86" s="68" t="s">
        <v>199</v>
      </c>
      <c r="K86" s="68">
        <v>3294001</v>
      </c>
      <c r="L86" s="69">
        <v>1</v>
      </c>
      <c r="M86" s="69">
        <v>0</v>
      </c>
      <c r="N86" s="69">
        <v>4</v>
      </c>
      <c r="O86" s="95">
        <v>1000</v>
      </c>
      <c r="P86" s="69">
        <v>999</v>
      </c>
      <c r="Q86" s="69">
        <v>0</v>
      </c>
      <c r="R86" s="69">
        <v>0</v>
      </c>
      <c r="S86" s="69" t="s">
        <v>69</v>
      </c>
      <c r="T86" s="87" t="b">
        <v>1</v>
      </c>
    </row>
    <row r="87" s="69" customFormat="1" ht="14.25" spans="1:20">
      <c r="A87" s="68">
        <v>10073</v>
      </c>
      <c r="B87" s="69" t="s">
        <v>121</v>
      </c>
      <c r="C87" s="69">
        <v>1</v>
      </c>
      <c r="D87" s="91" t="s">
        <v>152</v>
      </c>
      <c r="E87" s="69">
        <v>5</v>
      </c>
      <c r="F87" s="68">
        <v>294012</v>
      </c>
      <c r="G87" s="68" t="s">
        <v>208</v>
      </c>
      <c r="H87" s="68" t="s">
        <v>199</v>
      </c>
      <c r="K87" s="68">
        <v>3293012</v>
      </c>
      <c r="L87" s="69">
        <v>1</v>
      </c>
      <c r="M87" s="69">
        <v>0</v>
      </c>
      <c r="N87" s="69">
        <v>4</v>
      </c>
      <c r="O87" s="95">
        <v>1000</v>
      </c>
      <c r="P87" s="69">
        <v>999</v>
      </c>
      <c r="Q87" s="69">
        <v>0</v>
      </c>
      <c r="R87" s="69">
        <v>0</v>
      </c>
      <c r="S87" s="69" t="s">
        <v>69</v>
      </c>
      <c r="T87" s="87" t="b">
        <v>1</v>
      </c>
    </row>
    <row r="88" s="69" customFormat="1" ht="14.25" spans="1:20">
      <c r="A88" s="68">
        <v>10074</v>
      </c>
      <c r="B88" s="69" t="s">
        <v>121</v>
      </c>
      <c r="C88" s="69">
        <v>1</v>
      </c>
      <c r="D88" s="91" t="s">
        <v>154</v>
      </c>
      <c r="E88" s="69">
        <v>5</v>
      </c>
      <c r="F88" s="68">
        <v>294040</v>
      </c>
      <c r="G88" s="68" t="s">
        <v>209</v>
      </c>
      <c r="H88" s="68" t="s">
        <v>199</v>
      </c>
      <c r="K88" s="68">
        <v>3294040</v>
      </c>
      <c r="L88" s="69">
        <v>1</v>
      </c>
      <c r="M88" s="69">
        <v>0</v>
      </c>
      <c r="N88" s="69">
        <v>4</v>
      </c>
      <c r="O88" s="95">
        <v>1500</v>
      </c>
      <c r="P88" s="69">
        <v>999</v>
      </c>
      <c r="Q88" s="69">
        <v>0</v>
      </c>
      <c r="R88" s="69">
        <v>0</v>
      </c>
      <c r="S88" s="69" t="s">
        <v>69</v>
      </c>
      <c r="T88" s="87" t="b">
        <v>1</v>
      </c>
    </row>
    <row r="89" s="69" customFormat="1" ht="14.25" spans="1:20">
      <c r="A89" s="68">
        <v>10075</v>
      </c>
      <c r="B89" s="69" t="s">
        <v>121</v>
      </c>
      <c r="C89" s="69">
        <v>1</v>
      </c>
      <c r="D89" s="91" t="s">
        <v>156</v>
      </c>
      <c r="E89" s="69">
        <v>5</v>
      </c>
      <c r="F89" s="68">
        <v>294033</v>
      </c>
      <c r="G89" s="68" t="s">
        <v>210</v>
      </c>
      <c r="H89" s="68" t="s">
        <v>199</v>
      </c>
      <c r="K89" s="68">
        <v>3294033</v>
      </c>
      <c r="L89" s="69">
        <v>1</v>
      </c>
      <c r="M89" s="69">
        <v>0</v>
      </c>
      <c r="N89" s="69">
        <v>4</v>
      </c>
      <c r="O89" s="95">
        <v>300</v>
      </c>
      <c r="P89" s="69">
        <v>999</v>
      </c>
      <c r="Q89" s="69">
        <v>0</v>
      </c>
      <c r="R89" s="69">
        <v>0</v>
      </c>
      <c r="S89" s="69" t="s">
        <v>69</v>
      </c>
      <c r="T89" s="87" t="b">
        <v>1</v>
      </c>
    </row>
    <row r="90" s="69" customFormat="1" ht="14.25" spans="1:20">
      <c r="A90" s="68">
        <v>10076</v>
      </c>
      <c r="B90" s="69" t="s">
        <v>121</v>
      </c>
      <c r="C90" s="69">
        <v>1</v>
      </c>
      <c r="D90" s="91" t="s">
        <v>158</v>
      </c>
      <c r="E90" s="69">
        <v>5</v>
      </c>
      <c r="F90" s="68">
        <v>294025</v>
      </c>
      <c r="G90" s="68" t="s">
        <v>211</v>
      </c>
      <c r="H90" s="68" t="s">
        <v>199</v>
      </c>
      <c r="K90" s="68">
        <v>3294025</v>
      </c>
      <c r="L90" s="69">
        <v>1</v>
      </c>
      <c r="M90" s="69">
        <v>0</v>
      </c>
      <c r="N90" s="69">
        <v>4</v>
      </c>
      <c r="O90" s="95">
        <v>800</v>
      </c>
      <c r="P90" s="69">
        <v>999</v>
      </c>
      <c r="Q90" s="69">
        <v>0</v>
      </c>
      <c r="R90" s="69">
        <v>0</v>
      </c>
      <c r="S90" s="69" t="s">
        <v>69</v>
      </c>
      <c r="T90" s="87" t="b">
        <v>1</v>
      </c>
    </row>
    <row r="91" s="69" customFormat="1" ht="14.25" spans="1:20">
      <c r="A91" s="68">
        <v>10077</v>
      </c>
      <c r="B91" s="69" t="s">
        <v>121</v>
      </c>
      <c r="C91" s="69">
        <v>1</v>
      </c>
      <c r="D91" s="91" t="s">
        <v>160</v>
      </c>
      <c r="E91" s="69">
        <v>5</v>
      </c>
      <c r="F91" s="68">
        <v>294006</v>
      </c>
      <c r="G91" s="68" t="s">
        <v>212</v>
      </c>
      <c r="H91" s="68" t="s">
        <v>199</v>
      </c>
      <c r="K91" s="68">
        <v>3294006</v>
      </c>
      <c r="L91" s="69">
        <v>1</v>
      </c>
      <c r="M91" s="69">
        <v>0</v>
      </c>
      <c r="N91" s="69">
        <v>4</v>
      </c>
      <c r="O91" s="95">
        <v>1000</v>
      </c>
      <c r="P91" s="69">
        <v>999</v>
      </c>
      <c r="Q91" s="69">
        <v>0</v>
      </c>
      <c r="R91" s="69">
        <v>0</v>
      </c>
      <c r="S91" s="69" t="s">
        <v>69</v>
      </c>
      <c r="T91" s="87" t="b">
        <v>1</v>
      </c>
    </row>
    <row r="92" s="69" customFormat="1" ht="14.25" spans="1:20">
      <c r="A92" s="68">
        <v>10078</v>
      </c>
      <c r="B92" s="69" t="s">
        <v>121</v>
      </c>
      <c r="C92" s="69">
        <v>1</v>
      </c>
      <c r="D92" s="91" t="s">
        <v>162</v>
      </c>
      <c r="E92" s="69">
        <v>5</v>
      </c>
      <c r="F92" s="68">
        <v>294002</v>
      </c>
      <c r="G92" s="68" t="s">
        <v>213</v>
      </c>
      <c r="H92" s="68" t="s">
        <v>199</v>
      </c>
      <c r="K92" s="68">
        <v>3294005</v>
      </c>
      <c r="L92" s="69">
        <v>1</v>
      </c>
      <c r="M92" s="69">
        <v>0</v>
      </c>
      <c r="N92" s="69">
        <v>4</v>
      </c>
      <c r="O92" s="95">
        <v>800</v>
      </c>
      <c r="P92" s="69">
        <v>999</v>
      </c>
      <c r="Q92" s="69">
        <v>0</v>
      </c>
      <c r="R92" s="69">
        <v>0</v>
      </c>
      <c r="S92" s="69" t="s">
        <v>69</v>
      </c>
      <c r="T92" s="87" t="b">
        <v>1</v>
      </c>
    </row>
    <row r="93" s="69" customFormat="1" ht="14.25" spans="1:20">
      <c r="A93" s="68">
        <v>10079</v>
      </c>
      <c r="B93" s="69" t="s">
        <v>121</v>
      </c>
      <c r="C93" s="69">
        <v>1</v>
      </c>
      <c r="D93" s="91" t="s">
        <v>164</v>
      </c>
      <c r="E93" s="69">
        <v>5</v>
      </c>
      <c r="F93" s="68">
        <v>294036</v>
      </c>
      <c r="G93" s="68" t="s">
        <v>214</v>
      </c>
      <c r="H93" s="68" t="s">
        <v>199</v>
      </c>
      <c r="K93" s="68">
        <v>3294036</v>
      </c>
      <c r="L93" s="69">
        <v>1</v>
      </c>
      <c r="M93" s="69">
        <v>0</v>
      </c>
      <c r="N93" s="69">
        <v>4</v>
      </c>
      <c r="O93" s="95">
        <v>1500</v>
      </c>
      <c r="P93" s="69">
        <v>999</v>
      </c>
      <c r="Q93" s="69">
        <v>0</v>
      </c>
      <c r="R93" s="69">
        <v>0</v>
      </c>
      <c r="S93" s="69" t="s">
        <v>69</v>
      </c>
      <c r="T93" s="87" t="b">
        <v>1</v>
      </c>
    </row>
    <row r="94" s="69" customFormat="1" ht="14.25" spans="1:20">
      <c r="A94" s="68">
        <v>10080</v>
      </c>
      <c r="B94" s="69" t="s">
        <v>121</v>
      </c>
      <c r="C94" s="69">
        <v>1</v>
      </c>
      <c r="D94" s="91" t="s">
        <v>166</v>
      </c>
      <c r="E94" s="69">
        <v>5</v>
      </c>
      <c r="F94" s="68">
        <v>294030</v>
      </c>
      <c r="G94" s="68" t="s">
        <v>215</v>
      </c>
      <c r="H94" s="68" t="s">
        <v>199</v>
      </c>
      <c r="K94" s="68">
        <v>3294030</v>
      </c>
      <c r="L94" s="69">
        <v>1</v>
      </c>
      <c r="M94" s="69">
        <v>0</v>
      </c>
      <c r="N94" s="69">
        <v>4</v>
      </c>
      <c r="O94" s="95">
        <v>100</v>
      </c>
      <c r="P94" s="69">
        <v>999</v>
      </c>
      <c r="Q94" s="69">
        <v>0</v>
      </c>
      <c r="R94" s="69">
        <v>0</v>
      </c>
      <c r="S94" s="69" t="s">
        <v>69</v>
      </c>
      <c r="T94" s="87" t="b">
        <v>1</v>
      </c>
    </row>
    <row r="95" s="69" customFormat="1" ht="14.25" spans="1:20">
      <c r="A95" s="68">
        <v>10081</v>
      </c>
      <c r="B95" s="69" t="s">
        <v>121</v>
      </c>
      <c r="C95" s="69">
        <v>1</v>
      </c>
      <c r="D95" s="91" t="s">
        <v>168</v>
      </c>
      <c r="E95" s="69">
        <v>5</v>
      </c>
      <c r="F95" s="68">
        <v>294026</v>
      </c>
      <c r="G95" s="68" t="s">
        <v>216</v>
      </c>
      <c r="H95" s="68" t="s">
        <v>199</v>
      </c>
      <c r="K95" s="68">
        <v>3294026</v>
      </c>
      <c r="L95" s="69">
        <v>1</v>
      </c>
      <c r="M95" s="69">
        <v>0</v>
      </c>
      <c r="N95" s="69">
        <v>4</v>
      </c>
      <c r="O95" s="95">
        <v>500</v>
      </c>
      <c r="P95" s="69">
        <v>999</v>
      </c>
      <c r="Q95" s="69">
        <v>0</v>
      </c>
      <c r="R95" s="69">
        <v>0</v>
      </c>
      <c r="S95" s="69" t="s">
        <v>69</v>
      </c>
      <c r="T95" s="87" t="b">
        <v>1</v>
      </c>
    </row>
    <row r="96" s="69" customFormat="1" ht="14.25" spans="1:20">
      <c r="A96" s="68">
        <v>10082</v>
      </c>
      <c r="B96" s="69" t="s">
        <v>121</v>
      </c>
      <c r="C96" s="69">
        <v>1</v>
      </c>
      <c r="D96" s="91" t="s">
        <v>170</v>
      </c>
      <c r="E96" s="69">
        <v>5</v>
      </c>
      <c r="F96" s="68">
        <v>294024</v>
      </c>
      <c r="G96" s="68" t="s">
        <v>217</v>
      </c>
      <c r="H96" s="68" t="s">
        <v>199</v>
      </c>
      <c r="K96" s="68">
        <v>3294024</v>
      </c>
      <c r="L96" s="69">
        <v>1</v>
      </c>
      <c r="M96" s="69">
        <v>0</v>
      </c>
      <c r="N96" s="69">
        <v>4</v>
      </c>
      <c r="O96" s="95">
        <v>500</v>
      </c>
      <c r="P96" s="69">
        <v>999</v>
      </c>
      <c r="Q96" s="69">
        <v>0</v>
      </c>
      <c r="R96" s="69">
        <v>0</v>
      </c>
      <c r="S96" s="69" t="s">
        <v>69</v>
      </c>
      <c r="T96" s="87" t="b">
        <v>1</v>
      </c>
    </row>
    <row r="97" s="69" customFormat="1" ht="14.25" spans="1:20">
      <c r="A97" s="68">
        <v>10083</v>
      </c>
      <c r="B97" s="69" t="s">
        <v>121</v>
      </c>
      <c r="C97" s="69">
        <v>1</v>
      </c>
      <c r="D97" s="91" t="s">
        <v>172</v>
      </c>
      <c r="E97" s="69">
        <v>5</v>
      </c>
      <c r="F97" s="68">
        <v>294009</v>
      </c>
      <c r="G97" s="68" t="s">
        <v>218</v>
      </c>
      <c r="H97" s="68" t="s">
        <v>199</v>
      </c>
      <c r="K97" s="68">
        <v>3294009</v>
      </c>
      <c r="L97" s="69">
        <v>1</v>
      </c>
      <c r="M97" s="69">
        <v>0</v>
      </c>
      <c r="N97" s="69">
        <v>4</v>
      </c>
      <c r="O97" s="95">
        <v>100</v>
      </c>
      <c r="P97" s="69">
        <v>999</v>
      </c>
      <c r="Q97" s="69">
        <v>0</v>
      </c>
      <c r="R97" s="69">
        <v>0</v>
      </c>
      <c r="S97" s="69" t="s">
        <v>69</v>
      </c>
      <c r="T97" s="87" t="b">
        <v>1</v>
      </c>
    </row>
    <row r="98" s="69" customFormat="1" ht="14.25" spans="1:20">
      <c r="A98" s="68">
        <v>10084</v>
      </c>
      <c r="B98" s="69" t="s">
        <v>121</v>
      </c>
      <c r="C98" s="69">
        <v>1</v>
      </c>
      <c r="D98" s="91" t="s">
        <v>174</v>
      </c>
      <c r="E98" s="69">
        <v>5</v>
      </c>
      <c r="F98" s="68">
        <v>293018</v>
      </c>
      <c r="G98" s="68" t="s">
        <v>219</v>
      </c>
      <c r="H98" s="68" t="s">
        <v>199</v>
      </c>
      <c r="K98" s="68">
        <v>3293018</v>
      </c>
      <c r="L98" s="69">
        <v>1</v>
      </c>
      <c r="M98" s="69">
        <v>0</v>
      </c>
      <c r="N98" s="69">
        <v>4</v>
      </c>
      <c r="O98" s="95">
        <v>200</v>
      </c>
      <c r="P98" s="69">
        <v>999</v>
      </c>
      <c r="Q98" s="69">
        <v>0</v>
      </c>
      <c r="R98" s="69">
        <v>0</v>
      </c>
      <c r="S98" s="69" t="s">
        <v>69</v>
      </c>
      <c r="T98" s="87" t="b">
        <v>1</v>
      </c>
    </row>
    <row r="99" s="68" customFormat="1" ht="14.25" spans="1:20">
      <c r="A99" s="68">
        <v>10085</v>
      </c>
      <c r="B99" s="68" t="s">
        <v>121</v>
      </c>
      <c r="C99" s="68">
        <v>1</v>
      </c>
      <c r="D99" s="90" t="s">
        <v>220</v>
      </c>
      <c r="E99" s="68">
        <v>5</v>
      </c>
      <c r="F99" s="68">
        <v>293015</v>
      </c>
      <c r="G99" s="68" t="s">
        <v>221</v>
      </c>
      <c r="H99" s="68" t="s">
        <v>222</v>
      </c>
      <c r="K99" s="68">
        <v>3293015</v>
      </c>
      <c r="L99" s="69">
        <v>1</v>
      </c>
      <c r="M99" s="69">
        <v>0</v>
      </c>
      <c r="N99" s="68">
        <v>5</v>
      </c>
      <c r="O99" s="95">
        <v>500</v>
      </c>
      <c r="P99" s="69">
        <v>999</v>
      </c>
      <c r="Q99" s="69">
        <v>0</v>
      </c>
      <c r="R99" s="69">
        <v>0</v>
      </c>
      <c r="S99" s="68" t="s">
        <v>69</v>
      </c>
      <c r="T99" s="98" t="b">
        <v>1</v>
      </c>
    </row>
    <row r="100" s="68" customFormat="1" ht="14.25" spans="1:20">
      <c r="A100" s="68">
        <v>10086</v>
      </c>
      <c r="B100" s="68" t="s">
        <v>121</v>
      </c>
      <c r="C100" s="68">
        <v>1</v>
      </c>
      <c r="D100" s="90" t="s">
        <v>223</v>
      </c>
      <c r="E100" s="68">
        <v>5</v>
      </c>
      <c r="F100" s="68">
        <v>293013</v>
      </c>
      <c r="G100" s="68" t="s">
        <v>224</v>
      </c>
      <c r="H100" s="68" t="s">
        <v>222</v>
      </c>
      <c r="K100" s="68">
        <v>3293013</v>
      </c>
      <c r="L100" s="69">
        <v>1</v>
      </c>
      <c r="M100" s="69">
        <v>0</v>
      </c>
      <c r="N100" s="68">
        <v>5</v>
      </c>
      <c r="O100" s="95">
        <v>500</v>
      </c>
      <c r="P100" s="69">
        <v>999</v>
      </c>
      <c r="Q100" s="69">
        <v>0</v>
      </c>
      <c r="R100" s="69">
        <v>0</v>
      </c>
      <c r="S100" s="68" t="s">
        <v>69</v>
      </c>
      <c r="T100" s="98" t="b">
        <v>1</v>
      </c>
    </row>
    <row r="101" s="68" customFormat="1" ht="14.25" spans="1:20">
      <c r="A101" s="68">
        <v>10087</v>
      </c>
      <c r="B101" s="68" t="s">
        <v>121</v>
      </c>
      <c r="C101" s="68">
        <v>1</v>
      </c>
      <c r="D101" s="90" t="s">
        <v>225</v>
      </c>
      <c r="E101" s="68">
        <v>5</v>
      </c>
      <c r="F101" s="68">
        <v>293009</v>
      </c>
      <c r="G101" s="68" t="s">
        <v>226</v>
      </c>
      <c r="H101" s="68" t="s">
        <v>222</v>
      </c>
      <c r="K101" s="68">
        <v>3293009</v>
      </c>
      <c r="L101" s="69">
        <v>1</v>
      </c>
      <c r="M101" s="69">
        <v>0</v>
      </c>
      <c r="N101" s="68">
        <v>5</v>
      </c>
      <c r="O101" s="95">
        <v>500</v>
      </c>
      <c r="P101" s="69">
        <v>999</v>
      </c>
      <c r="Q101" s="69">
        <v>0</v>
      </c>
      <c r="R101" s="69">
        <v>0</v>
      </c>
      <c r="S101" s="68" t="s">
        <v>69</v>
      </c>
      <c r="T101" s="98" t="b">
        <v>1</v>
      </c>
    </row>
    <row r="102" s="68" customFormat="1" ht="14.25" spans="1:20">
      <c r="A102" s="68">
        <v>10088</v>
      </c>
      <c r="B102" s="68" t="s">
        <v>121</v>
      </c>
      <c r="C102" s="68">
        <v>1</v>
      </c>
      <c r="D102" s="90" t="s">
        <v>227</v>
      </c>
      <c r="E102" s="68">
        <v>5</v>
      </c>
      <c r="F102" s="68">
        <v>293008</v>
      </c>
      <c r="G102" s="68" t="s">
        <v>228</v>
      </c>
      <c r="H102" s="68" t="s">
        <v>222</v>
      </c>
      <c r="K102" s="68">
        <v>3293008</v>
      </c>
      <c r="L102" s="69">
        <v>1</v>
      </c>
      <c r="M102" s="69">
        <v>0</v>
      </c>
      <c r="N102" s="68">
        <v>5</v>
      </c>
      <c r="O102" s="95">
        <v>500</v>
      </c>
      <c r="P102" s="69">
        <v>999</v>
      </c>
      <c r="Q102" s="69">
        <v>0</v>
      </c>
      <c r="R102" s="69">
        <v>0</v>
      </c>
      <c r="S102" s="68" t="s">
        <v>69</v>
      </c>
      <c r="T102" s="98" t="b">
        <v>1</v>
      </c>
    </row>
    <row r="103" s="68" customFormat="1" ht="14.25" spans="1:20">
      <c r="A103" s="68">
        <v>10089</v>
      </c>
      <c r="B103" s="68" t="s">
        <v>121</v>
      </c>
      <c r="C103" s="68">
        <v>1</v>
      </c>
      <c r="D103" s="90" t="s">
        <v>229</v>
      </c>
      <c r="E103" s="68">
        <v>5</v>
      </c>
      <c r="F103" s="68">
        <v>292016</v>
      </c>
      <c r="G103" s="68" t="s">
        <v>230</v>
      </c>
      <c r="H103" s="68" t="s">
        <v>222</v>
      </c>
      <c r="K103" s="68">
        <v>3292016</v>
      </c>
      <c r="L103" s="69">
        <v>1</v>
      </c>
      <c r="M103" s="69">
        <v>0</v>
      </c>
      <c r="N103" s="68">
        <v>5</v>
      </c>
      <c r="O103" s="95">
        <v>500</v>
      </c>
      <c r="P103" s="69">
        <v>999</v>
      </c>
      <c r="Q103" s="69">
        <v>0</v>
      </c>
      <c r="R103" s="69">
        <v>0</v>
      </c>
      <c r="S103" s="68" t="s">
        <v>69</v>
      </c>
      <c r="T103" s="98" t="b">
        <v>1</v>
      </c>
    </row>
    <row r="104" s="68" customFormat="1" ht="14.25" spans="1:20">
      <c r="A104" s="68">
        <v>10090</v>
      </c>
      <c r="B104" s="68" t="s">
        <v>121</v>
      </c>
      <c r="C104" s="68">
        <v>1</v>
      </c>
      <c r="D104" s="90" t="s">
        <v>231</v>
      </c>
      <c r="E104" s="68">
        <v>5</v>
      </c>
      <c r="F104" s="68">
        <v>292003</v>
      </c>
      <c r="G104" s="68" t="s">
        <v>232</v>
      </c>
      <c r="H104" s="68" t="s">
        <v>222</v>
      </c>
      <c r="K104" s="68">
        <v>3292003</v>
      </c>
      <c r="L104" s="69">
        <v>1</v>
      </c>
      <c r="M104" s="69">
        <v>0</v>
      </c>
      <c r="N104" s="68">
        <v>5</v>
      </c>
      <c r="O104" s="95">
        <v>500</v>
      </c>
      <c r="P104" s="69">
        <v>999</v>
      </c>
      <c r="Q104" s="69">
        <v>0</v>
      </c>
      <c r="R104" s="69">
        <v>0</v>
      </c>
      <c r="S104" s="68" t="s">
        <v>69</v>
      </c>
      <c r="T104" s="98" t="b">
        <v>1</v>
      </c>
    </row>
    <row r="105" s="68" customFormat="1" ht="14.25" spans="1:20">
      <c r="A105" s="68">
        <v>10091</v>
      </c>
      <c r="B105" s="68" t="s">
        <v>121</v>
      </c>
      <c r="C105" s="68">
        <v>1</v>
      </c>
      <c r="D105" s="90" t="s">
        <v>233</v>
      </c>
      <c r="E105" s="68">
        <v>5</v>
      </c>
      <c r="F105" s="68">
        <v>292000</v>
      </c>
      <c r="G105" s="68" t="s">
        <v>234</v>
      </c>
      <c r="H105" s="68" t="s">
        <v>222</v>
      </c>
      <c r="K105" s="68">
        <v>3292000</v>
      </c>
      <c r="L105" s="69">
        <v>1</v>
      </c>
      <c r="M105" s="69">
        <v>0</v>
      </c>
      <c r="N105" s="68">
        <v>5</v>
      </c>
      <c r="O105" s="95">
        <v>500</v>
      </c>
      <c r="P105" s="69">
        <v>999</v>
      </c>
      <c r="Q105" s="69">
        <v>0</v>
      </c>
      <c r="R105" s="69">
        <v>0</v>
      </c>
      <c r="S105" s="68" t="s">
        <v>69</v>
      </c>
      <c r="T105" s="98" t="b">
        <v>1</v>
      </c>
    </row>
    <row r="106" s="68" customFormat="1" ht="14.25" spans="1:20">
      <c r="A106" s="68">
        <v>10092</v>
      </c>
      <c r="B106" s="68" t="s">
        <v>121</v>
      </c>
      <c r="C106" s="68">
        <v>1</v>
      </c>
      <c r="D106" s="90" t="s">
        <v>235</v>
      </c>
      <c r="E106" s="68">
        <v>5</v>
      </c>
      <c r="F106" s="68">
        <v>294015</v>
      </c>
      <c r="G106" s="68" t="s">
        <v>236</v>
      </c>
      <c r="H106" s="68" t="s">
        <v>222</v>
      </c>
      <c r="K106" s="68">
        <v>3294015</v>
      </c>
      <c r="L106" s="69">
        <v>1</v>
      </c>
      <c r="M106" s="69">
        <v>0</v>
      </c>
      <c r="N106" s="68">
        <v>5</v>
      </c>
      <c r="O106" s="95">
        <v>500</v>
      </c>
      <c r="P106" s="69">
        <v>999</v>
      </c>
      <c r="Q106" s="69">
        <v>0</v>
      </c>
      <c r="R106" s="69">
        <v>0</v>
      </c>
      <c r="S106" s="68" t="s">
        <v>69</v>
      </c>
      <c r="T106" s="98" t="b">
        <v>1</v>
      </c>
    </row>
    <row r="107" s="68" customFormat="1" ht="14.25" spans="1:20">
      <c r="A107" s="68">
        <v>10093</v>
      </c>
      <c r="B107" s="68" t="s">
        <v>121</v>
      </c>
      <c r="C107" s="68">
        <v>1</v>
      </c>
      <c r="D107" s="90" t="s">
        <v>237</v>
      </c>
      <c r="E107" s="68">
        <v>5</v>
      </c>
      <c r="F107" s="68">
        <v>294014</v>
      </c>
      <c r="G107" s="68" t="s">
        <v>238</v>
      </c>
      <c r="H107" s="68" t="s">
        <v>222</v>
      </c>
      <c r="K107" s="68">
        <v>3294014</v>
      </c>
      <c r="L107" s="69">
        <v>1</v>
      </c>
      <c r="M107" s="69">
        <v>0</v>
      </c>
      <c r="N107" s="68">
        <v>5</v>
      </c>
      <c r="O107" s="95">
        <v>500</v>
      </c>
      <c r="P107" s="69">
        <v>999</v>
      </c>
      <c r="Q107" s="69">
        <v>0</v>
      </c>
      <c r="R107" s="69">
        <v>0</v>
      </c>
      <c r="S107" s="68" t="s">
        <v>69</v>
      </c>
      <c r="T107" s="98" t="b">
        <v>1</v>
      </c>
    </row>
    <row r="108" s="68" customFormat="1" ht="14.25" spans="1:20">
      <c r="A108" s="68">
        <v>10094</v>
      </c>
      <c r="B108" s="68" t="s">
        <v>121</v>
      </c>
      <c r="C108" s="68">
        <v>1</v>
      </c>
      <c r="D108" s="90" t="s">
        <v>239</v>
      </c>
      <c r="E108" s="68">
        <v>5</v>
      </c>
      <c r="F108" s="68">
        <v>293013</v>
      </c>
      <c r="G108" s="68" t="s">
        <v>224</v>
      </c>
      <c r="H108" s="68" t="s">
        <v>222</v>
      </c>
      <c r="K108" s="68">
        <v>3293013</v>
      </c>
      <c r="L108" s="69">
        <v>1</v>
      </c>
      <c r="M108" s="69">
        <v>0</v>
      </c>
      <c r="N108" s="68">
        <v>5</v>
      </c>
      <c r="O108" s="95">
        <v>500</v>
      </c>
      <c r="P108" s="69">
        <v>999</v>
      </c>
      <c r="Q108" s="69">
        <v>0</v>
      </c>
      <c r="R108" s="69">
        <v>0</v>
      </c>
      <c r="S108" s="68" t="s">
        <v>69</v>
      </c>
      <c r="T108" s="98" t="b">
        <v>1</v>
      </c>
    </row>
    <row r="109" s="68" customFormat="1" ht="14.25" spans="1:20">
      <c r="A109" s="68">
        <v>10095</v>
      </c>
      <c r="B109" s="68" t="s">
        <v>121</v>
      </c>
      <c r="C109" s="68">
        <v>1</v>
      </c>
      <c r="D109" s="90" t="s">
        <v>240</v>
      </c>
      <c r="E109" s="68">
        <v>5</v>
      </c>
      <c r="F109" s="68">
        <v>293017</v>
      </c>
      <c r="G109" s="68" t="s">
        <v>241</v>
      </c>
      <c r="H109" s="68" t="s">
        <v>222</v>
      </c>
      <c r="K109" s="68">
        <v>3293017</v>
      </c>
      <c r="L109" s="69">
        <v>1</v>
      </c>
      <c r="M109" s="69">
        <v>0</v>
      </c>
      <c r="N109" s="68">
        <v>5</v>
      </c>
      <c r="O109" s="95">
        <v>500</v>
      </c>
      <c r="P109" s="69">
        <v>999</v>
      </c>
      <c r="Q109" s="69">
        <v>0</v>
      </c>
      <c r="R109" s="69">
        <v>0</v>
      </c>
      <c r="S109" s="68" t="s">
        <v>69</v>
      </c>
      <c r="T109" s="98" t="b">
        <v>1</v>
      </c>
    </row>
    <row r="110" s="68" customFormat="1" ht="14.25" spans="1:20">
      <c r="A110" s="68">
        <v>10096</v>
      </c>
      <c r="B110" s="68" t="s">
        <v>121</v>
      </c>
      <c r="C110" s="68">
        <v>1</v>
      </c>
      <c r="D110" s="90" t="s">
        <v>242</v>
      </c>
      <c r="E110" s="68">
        <v>5</v>
      </c>
      <c r="F110" s="68">
        <v>293016</v>
      </c>
      <c r="G110" s="68" t="s">
        <v>243</v>
      </c>
      <c r="H110" s="68" t="s">
        <v>222</v>
      </c>
      <c r="K110" s="68">
        <v>3293016</v>
      </c>
      <c r="L110" s="69">
        <v>1</v>
      </c>
      <c r="M110" s="69">
        <v>0</v>
      </c>
      <c r="N110" s="68">
        <v>5</v>
      </c>
      <c r="O110" s="95">
        <v>500</v>
      </c>
      <c r="P110" s="69">
        <v>999</v>
      </c>
      <c r="Q110" s="69">
        <v>0</v>
      </c>
      <c r="R110" s="69">
        <v>0</v>
      </c>
      <c r="S110" s="68" t="s">
        <v>69</v>
      </c>
      <c r="T110" s="98" t="b">
        <v>1</v>
      </c>
    </row>
    <row r="111" s="68" customFormat="1" ht="14.25" spans="1:20">
      <c r="A111" s="68">
        <v>10097</v>
      </c>
      <c r="B111" s="68" t="s">
        <v>121</v>
      </c>
      <c r="C111" s="68">
        <v>1</v>
      </c>
      <c r="D111" s="90" t="s">
        <v>244</v>
      </c>
      <c r="E111" s="68">
        <v>5</v>
      </c>
      <c r="F111" s="68">
        <v>292012</v>
      </c>
      <c r="G111" s="68" t="s">
        <v>245</v>
      </c>
      <c r="H111" s="68" t="s">
        <v>222</v>
      </c>
      <c r="K111" s="68">
        <v>3292012</v>
      </c>
      <c r="L111" s="69">
        <v>1</v>
      </c>
      <c r="M111" s="69">
        <v>0</v>
      </c>
      <c r="N111" s="68">
        <v>5</v>
      </c>
      <c r="O111" s="95">
        <v>500</v>
      </c>
      <c r="P111" s="69">
        <v>999</v>
      </c>
      <c r="Q111" s="69">
        <v>0</v>
      </c>
      <c r="R111" s="69">
        <v>0</v>
      </c>
      <c r="S111" s="68" t="s">
        <v>69</v>
      </c>
      <c r="T111" s="98" t="b">
        <v>1</v>
      </c>
    </row>
    <row r="112" s="68" customFormat="1" ht="14.25" spans="1:20">
      <c r="A112" s="68">
        <v>10098</v>
      </c>
      <c r="B112" s="68" t="s">
        <v>121</v>
      </c>
      <c r="C112" s="68">
        <v>1</v>
      </c>
      <c r="D112" s="90" t="s">
        <v>246</v>
      </c>
      <c r="E112" s="68">
        <v>5</v>
      </c>
      <c r="F112" s="68">
        <v>292011</v>
      </c>
      <c r="G112" s="68" t="s">
        <v>247</v>
      </c>
      <c r="H112" s="68" t="s">
        <v>222</v>
      </c>
      <c r="K112" s="68">
        <v>3292011</v>
      </c>
      <c r="L112" s="69">
        <v>1</v>
      </c>
      <c r="M112" s="69">
        <v>0</v>
      </c>
      <c r="N112" s="68">
        <v>5</v>
      </c>
      <c r="O112" s="95">
        <v>500</v>
      </c>
      <c r="P112" s="69">
        <v>999</v>
      </c>
      <c r="Q112" s="69">
        <v>0</v>
      </c>
      <c r="R112" s="69">
        <v>0</v>
      </c>
      <c r="S112" s="68" t="s">
        <v>69</v>
      </c>
      <c r="T112" s="98" t="b">
        <v>1</v>
      </c>
    </row>
    <row r="113" s="68" customFormat="1" ht="14.25" spans="1:20">
      <c r="A113" s="68">
        <v>10099</v>
      </c>
      <c r="B113" s="68" t="s">
        <v>121</v>
      </c>
      <c r="C113" s="68">
        <v>1</v>
      </c>
      <c r="D113" s="90" t="s">
        <v>248</v>
      </c>
      <c r="E113" s="68">
        <v>5</v>
      </c>
      <c r="F113" s="68">
        <v>292005</v>
      </c>
      <c r="G113" s="68" t="s">
        <v>249</v>
      </c>
      <c r="H113" s="68" t="s">
        <v>222</v>
      </c>
      <c r="K113" s="68">
        <v>3292005</v>
      </c>
      <c r="L113" s="69">
        <v>1</v>
      </c>
      <c r="M113" s="69">
        <v>0</v>
      </c>
      <c r="N113" s="68">
        <v>5</v>
      </c>
      <c r="O113" s="95">
        <v>500</v>
      </c>
      <c r="P113" s="69">
        <v>999</v>
      </c>
      <c r="Q113" s="69">
        <v>0</v>
      </c>
      <c r="R113" s="69">
        <v>0</v>
      </c>
      <c r="S113" s="68" t="s">
        <v>69</v>
      </c>
      <c r="T113" s="98" t="b">
        <v>1</v>
      </c>
    </row>
    <row r="114" s="68" customFormat="1" ht="14.25" spans="1:20">
      <c r="A114" s="68">
        <v>10100</v>
      </c>
      <c r="B114" s="68" t="s">
        <v>121</v>
      </c>
      <c r="C114" s="68">
        <v>1</v>
      </c>
      <c r="D114" s="90" t="s">
        <v>250</v>
      </c>
      <c r="E114" s="68">
        <v>5</v>
      </c>
      <c r="F114" s="68">
        <v>292004</v>
      </c>
      <c r="G114" s="68" t="s">
        <v>251</v>
      </c>
      <c r="H114" s="68" t="s">
        <v>222</v>
      </c>
      <c r="K114" s="68">
        <v>3292004</v>
      </c>
      <c r="L114" s="69">
        <v>1</v>
      </c>
      <c r="M114" s="69">
        <v>0</v>
      </c>
      <c r="N114" s="68">
        <v>5</v>
      </c>
      <c r="O114" s="95">
        <v>500</v>
      </c>
      <c r="P114" s="69">
        <v>999</v>
      </c>
      <c r="Q114" s="69">
        <v>0</v>
      </c>
      <c r="R114" s="69">
        <v>0</v>
      </c>
      <c r="S114" s="68" t="s">
        <v>69</v>
      </c>
      <c r="T114" s="98" t="b">
        <v>1</v>
      </c>
    </row>
    <row r="115" s="68" customFormat="1" ht="14.25" spans="1:20">
      <c r="A115" s="68">
        <v>10101</v>
      </c>
      <c r="B115" s="68" t="s">
        <v>121</v>
      </c>
      <c r="C115" s="68">
        <v>1</v>
      </c>
      <c r="D115" s="90" t="s">
        <v>252</v>
      </c>
      <c r="E115" s="68">
        <v>5</v>
      </c>
      <c r="F115" s="68">
        <v>294021</v>
      </c>
      <c r="G115" s="68" t="s">
        <v>253</v>
      </c>
      <c r="H115" s="68" t="s">
        <v>222</v>
      </c>
      <c r="K115" s="68">
        <v>3294021</v>
      </c>
      <c r="L115" s="69">
        <v>1</v>
      </c>
      <c r="M115" s="69">
        <v>0</v>
      </c>
      <c r="N115" s="68">
        <v>5</v>
      </c>
      <c r="O115" s="95">
        <v>500</v>
      </c>
      <c r="P115" s="69">
        <v>999</v>
      </c>
      <c r="Q115" s="69">
        <v>0</v>
      </c>
      <c r="R115" s="69">
        <v>0</v>
      </c>
      <c r="S115" s="68" t="s">
        <v>69</v>
      </c>
      <c r="T115" s="98" t="b">
        <v>1</v>
      </c>
    </row>
    <row r="116" s="68" customFormat="1" ht="14.25" spans="1:20">
      <c r="A116" s="68">
        <v>10102</v>
      </c>
      <c r="B116" s="68" t="s">
        <v>121</v>
      </c>
      <c r="C116" s="68">
        <v>1</v>
      </c>
      <c r="D116" s="90" t="s">
        <v>254</v>
      </c>
      <c r="E116" s="68">
        <v>5</v>
      </c>
      <c r="F116" s="68">
        <v>294018</v>
      </c>
      <c r="G116" s="68" t="s">
        <v>255</v>
      </c>
      <c r="H116" s="68" t="s">
        <v>222</v>
      </c>
      <c r="K116" s="68">
        <v>3294018</v>
      </c>
      <c r="L116" s="69">
        <v>1</v>
      </c>
      <c r="M116" s="69">
        <v>0</v>
      </c>
      <c r="N116" s="68">
        <v>5</v>
      </c>
      <c r="O116" s="95">
        <v>500</v>
      </c>
      <c r="P116" s="69">
        <v>999</v>
      </c>
      <c r="Q116" s="69">
        <v>0</v>
      </c>
      <c r="R116" s="69">
        <v>0</v>
      </c>
      <c r="S116" s="68" t="s">
        <v>69</v>
      </c>
      <c r="T116" s="98" t="b">
        <v>1</v>
      </c>
    </row>
    <row r="117" s="68" customFormat="1" ht="14.25" spans="1:20">
      <c r="A117" s="68">
        <v>10103</v>
      </c>
      <c r="B117" s="68" t="s">
        <v>121</v>
      </c>
      <c r="C117" s="68">
        <v>1</v>
      </c>
      <c r="D117" s="90" t="s">
        <v>256</v>
      </c>
      <c r="E117" s="68">
        <v>5</v>
      </c>
      <c r="F117" s="68">
        <v>294019</v>
      </c>
      <c r="G117" s="68" t="s">
        <v>257</v>
      </c>
      <c r="H117" s="68" t="s">
        <v>222</v>
      </c>
      <c r="K117" s="68">
        <v>3294019</v>
      </c>
      <c r="L117" s="69">
        <v>1</v>
      </c>
      <c r="M117" s="69">
        <v>0</v>
      </c>
      <c r="N117" s="68">
        <v>5</v>
      </c>
      <c r="O117" s="95">
        <v>500</v>
      </c>
      <c r="P117" s="69">
        <v>999</v>
      </c>
      <c r="Q117" s="69">
        <v>0</v>
      </c>
      <c r="R117" s="69">
        <v>0</v>
      </c>
      <c r="S117" s="68" t="s">
        <v>69</v>
      </c>
      <c r="T117" s="98" t="b">
        <v>1</v>
      </c>
    </row>
    <row r="118" s="68" customFormat="1" ht="14.25" spans="1:20">
      <c r="A118" s="68">
        <v>10104</v>
      </c>
      <c r="B118" s="68" t="s">
        <v>121</v>
      </c>
      <c r="C118" s="68">
        <v>1</v>
      </c>
      <c r="D118" s="90" t="s">
        <v>258</v>
      </c>
      <c r="E118" s="68">
        <v>5</v>
      </c>
      <c r="F118" s="68">
        <v>294007</v>
      </c>
      <c r="G118" s="68" t="s">
        <v>259</v>
      </c>
      <c r="H118" s="68" t="s">
        <v>222</v>
      </c>
      <c r="K118" s="68">
        <v>3294007</v>
      </c>
      <c r="L118" s="69">
        <v>1</v>
      </c>
      <c r="M118" s="69">
        <v>0</v>
      </c>
      <c r="N118" s="68">
        <v>5</v>
      </c>
      <c r="O118" s="95">
        <v>500</v>
      </c>
      <c r="P118" s="69">
        <v>999</v>
      </c>
      <c r="Q118" s="69">
        <v>0</v>
      </c>
      <c r="R118" s="69">
        <v>0</v>
      </c>
      <c r="S118" s="68" t="s">
        <v>69</v>
      </c>
      <c r="T118" s="98" t="b">
        <v>1</v>
      </c>
    </row>
    <row r="119" s="68" customFormat="1" ht="14.25" spans="1:20">
      <c r="A119" s="68">
        <v>10105</v>
      </c>
      <c r="B119" s="68" t="s">
        <v>121</v>
      </c>
      <c r="C119" s="68">
        <v>1</v>
      </c>
      <c r="D119" s="90" t="s">
        <v>260</v>
      </c>
      <c r="E119" s="68">
        <v>5</v>
      </c>
      <c r="F119" s="68">
        <v>294000</v>
      </c>
      <c r="G119" s="68" t="s">
        <v>261</v>
      </c>
      <c r="H119" s="68" t="s">
        <v>222</v>
      </c>
      <c r="K119" s="68">
        <v>3294000</v>
      </c>
      <c r="L119" s="69">
        <v>1</v>
      </c>
      <c r="M119" s="69">
        <v>0</v>
      </c>
      <c r="N119" s="68">
        <v>5</v>
      </c>
      <c r="O119" s="95">
        <v>500</v>
      </c>
      <c r="P119" s="69">
        <v>999</v>
      </c>
      <c r="Q119" s="69">
        <v>0</v>
      </c>
      <c r="R119" s="69">
        <v>0</v>
      </c>
      <c r="S119" s="68" t="s">
        <v>69</v>
      </c>
      <c r="T119" s="98" t="b">
        <v>1</v>
      </c>
    </row>
    <row r="120" s="68" customFormat="1" ht="14.25" spans="1:20">
      <c r="A120" s="68">
        <v>10106</v>
      </c>
      <c r="B120" s="68" t="s">
        <v>121</v>
      </c>
      <c r="C120" s="68">
        <v>1</v>
      </c>
      <c r="D120" s="90" t="s">
        <v>262</v>
      </c>
      <c r="E120" s="68">
        <v>5</v>
      </c>
      <c r="F120" s="68">
        <v>293021</v>
      </c>
      <c r="G120" s="68" t="s">
        <v>263</v>
      </c>
      <c r="H120" s="68" t="s">
        <v>222</v>
      </c>
      <c r="K120" s="68">
        <v>3293021</v>
      </c>
      <c r="L120" s="69">
        <v>1</v>
      </c>
      <c r="M120" s="69">
        <v>0</v>
      </c>
      <c r="N120" s="68">
        <v>5</v>
      </c>
      <c r="O120" s="95">
        <v>500</v>
      </c>
      <c r="P120" s="69">
        <v>999</v>
      </c>
      <c r="Q120" s="69">
        <v>0</v>
      </c>
      <c r="R120" s="69">
        <v>0</v>
      </c>
      <c r="S120" s="68" t="s">
        <v>69</v>
      </c>
      <c r="T120" s="98" t="b">
        <v>1</v>
      </c>
    </row>
    <row r="121" s="68" customFormat="1" ht="14.25" spans="1:20">
      <c r="A121" s="68">
        <v>10107</v>
      </c>
      <c r="B121" s="68" t="s">
        <v>121</v>
      </c>
      <c r="C121" s="68">
        <v>1</v>
      </c>
      <c r="D121" s="90" t="s">
        <v>264</v>
      </c>
      <c r="E121" s="68">
        <v>5</v>
      </c>
      <c r="F121" s="68">
        <v>293006</v>
      </c>
      <c r="G121" s="68" t="s">
        <v>265</v>
      </c>
      <c r="H121" s="68" t="s">
        <v>222</v>
      </c>
      <c r="K121" s="68">
        <v>3293006</v>
      </c>
      <c r="L121" s="69">
        <v>1</v>
      </c>
      <c r="M121" s="69">
        <v>0</v>
      </c>
      <c r="N121" s="68">
        <v>5</v>
      </c>
      <c r="O121" s="95">
        <v>500</v>
      </c>
      <c r="P121" s="69">
        <v>999</v>
      </c>
      <c r="Q121" s="69">
        <v>0</v>
      </c>
      <c r="R121" s="69">
        <v>0</v>
      </c>
      <c r="S121" s="68" t="s">
        <v>69</v>
      </c>
      <c r="T121" s="98" t="b">
        <v>1</v>
      </c>
    </row>
    <row r="122" s="68" customFormat="1" ht="14.25" spans="1:20">
      <c r="A122" s="68">
        <v>10108</v>
      </c>
      <c r="B122" s="68" t="s">
        <v>121</v>
      </c>
      <c r="C122" s="68">
        <v>1</v>
      </c>
      <c r="D122" s="90" t="s">
        <v>266</v>
      </c>
      <c r="E122" s="68">
        <v>5</v>
      </c>
      <c r="F122" s="68">
        <v>293003</v>
      </c>
      <c r="G122" s="68" t="s">
        <v>267</v>
      </c>
      <c r="H122" s="68" t="s">
        <v>222</v>
      </c>
      <c r="K122" s="68">
        <v>3293003</v>
      </c>
      <c r="L122" s="69">
        <v>1</v>
      </c>
      <c r="M122" s="69">
        <v>0</v>
      </c>
      <c r="N122" s="68">
        <v>5</v>
      </c>
      <c r="O122" s="95">
        <v>500</v>
      </c>
      <c r="P122" s="69">
        <v>999</v>
      </c>
      <c r="Q122" s="69">
        <v>0</v>
      </c>
      <c r="R122" s="69">
        <v>0</v>
      </c>
      <c r="S122" s="68" t="s">
        <v>69</v>
      </c>
      <c r="T122" s="98" t="b">
        <v>1</v>
      </c>
    </row>
    <row r="123" s="68" customFormat="1" ht="14.25" spans="1:20">
      <c r="A123" s="68">
        <v>10109</v>
      </c>
      <c r="B123" s="68" t="s">
        <v>121</v>
      </c>
      <c r="C123" s="68">
        <v>1</v>
      </c>
      <c r="D123" s="90" t="s">
        <v>268</v>
      </c>
      <c r="E123" s="68">
        <v>5</v>
      </c>
      <c r="F123" s="68">
        <v>292010</v>
      </c>
      <c r="G123" s="68" t="s">
        <v>269</v>
      </c>
      <c r="H123" s="68" t="s">
        <v>222</v>
      </c>
      <c r="K123" s="68">
        <v>3292010</v>
      </c>
      <c r="L123" s="69">
        <v>1</v>
      </c>
      <c r="M123" s="69">
        <v>0</v>
      </c>
      <c r="N123" s="68">
        <v>5</v>
      </c>
      <c r="O123" s="95">
        <v>500</v>
      </c>
      <c r="P123" s="69">
        <v>999</v>
      </c>
      <c r="Q123" s="69">
        <v>0</v>
      </c>
      <c r="R123" s="69">
        <v>0</v>
      </c>
      <c r="S123" s="68" t="s">
        <v>69</v>
      </c>
      <c r="T123" s="98" t="b">
        <v>1</v>
      </c>
    </row>
    <row r="124" s="68" customFormat="1" ht="14.25" spans="1:20">
      <c r="A124" s="68">
        <v>10110</v>
      </c>
      <c r="B124" s="68" t="s">
        <v>121</v>
      </c>
      <c r="C124" s="68">
        <v>1</v>
      </c>
      <c r="D124" s="90" t="s">
        <v>270</v>
      </c>
      <c r="E124" s="68">
        <v>5</v>
      </c>
      <c r="F124" s="68">
        <v>294023</v>
      </c>
      <c r="G124" s="68" t="s">
        <v>271</v>
      </c>
      <c r="H124" s="68" t="s">
        <v>222</v>
      </c>
      <c r="K124" s="68">
        <v>3294023</v>
      </c>
      <c r="L124" s="69">
        <v>1</v>
      </c>
      <c r="M124" s="69">
        <v>0</v>
      </c>
      <c r="N124" s="68">
        <v>5</v>
      </c>
      <c r="O124" s="95">
        <v>500</v>
      </c>
      <c r="P124" s="69">
        <v>999</v>
      </c>
      <c r="Q124" s="69">
        <v>0</v>
      </c>
      <c r="R124" s="69">
        <v>0</v>
      </c>
      <c r="S124" s="68" t="s">
        <v>69</v>
      </c>
      <c r="T124" s="98" t="b">
        <v>1</v>
      </c>
    </row>
    <row r="125" s="68" customFormat="1" ht="14.25" spans="1:20">
      <c r="A125" s="68">
        <v>10111</v>
      </c>
      <c r="B125" s="68" t="s">
        <v>121</v>
      </c>
      <c r="C125" s="68">
        <v>1</v>
      </c>
      <c r="D125" s="90" t="s">
        <v>272</v>
      </c>
      <c r="E125" s="68">
        <v>5</v>
      </c>
      <c r="F125" s="68">
        <v>294019</v>
      </c>
      <c r="G125" s="68" t="s">
        <v>257</v>
      </c>
      <c r="H125" s="68" t="s">
        <v>222</v>
      </c>
      <c r="K125" s="68">
        <v>3294019</v>
      </c>
      <c r="L125" s="69">
        <v>1</v>
      </c>
      <c r="M125" s="69">
        <v>0</v>
      </c>
      <c r="N125" s="68">
        <v>5</v>
      </c>
      <c r="O125" s="95">
        <v>500</v>
      </c>
      <c r="P125" s="69">
        <v>999</v>
      </c>
      <c r="Q125" s="69">
        <v>0</v>
      </c>
      <c r="R125" s="69">
        <v>0</v>
      </c>
      <c r="S125" s="68" t="s">
        <v>69</v>
      </c>
      <c r="T125" s="98" t="b">
        <v>1</v>
      </c>
    </row>
    <row r="126" s="68" customFormat="1" ht="14.25" spans="1:20">
      <c r="A126" s="68">
        <v>10112</v>
      </c>
      <c r="B126" s="68" t="s">
        <v>121</v>
      </c>
      <c r="C126" s="68">
        <v>1</v>
      </c>
      <c r="D126" s="90" t="s">
        <v>273</v>
      </c>
      <c r="E126" s="68">
        <v>5</v>
      </c>
      <c r="F126" s="68">
        <v>294016</v>
      </c>
      <c r="G126" s="68" t="s">
        <v>274</v>
      </c>
      <c r="H126" s="68" t="s">
        <v>222</v>
      </c>
      <c r="K126" s="68">
        <v>3294016</v>
      </c>
      <c r="L126" s="69">
        <v>1</v>
      </c>
      <c r="M126" s="69">
        <v>0</v>
      </c>
      <c r="N126" s="68">
        <v>5</v>
      </c>
      <c r="O126" s="95">
        <v>500</v>
      </c>
      <c r="P126" s="69">
        <v>999</v>
      </c>
      <c r="Q126" s="69">
        <v>0</v>
      </c>
      <c r="R126" s="69">
        <v>0</v>
      </c>
      <c r="S126" s="68" t="s">
        <v>69</v>
      </c>
      <c r="T126" s="98" t="b">
        <v>1</v>
      </c>
    </row>
    <row r="127" s="68" customFormat="1" ht="14.25" spans="1:20">
      <c r="A127" s="68">
        <v>10113</v>
      </c>
      <c r="B127" s="68" t="s">
        <v>121</v>
      </c>
      <c r="C127" s="68">
        <v>1</v>
      </c>
      <c r="D127" s="90" t="s">
        <v>275</v>
      </c>
      <c r="E127" s="68">
        <v>5</v>
      </c>
      <c r="F127" s="68">
        <v>294004</v>
      </c>
      <c r="G127" s="68" t="s">
        <v>276</v>
      </c>
      <c r="H127" s="68" t="s">
        <v>222</v>
      </c>
      <c r="K127" s="68">
        <v>3294004</v>
      </c>
      <c r="L127" s="69">
        <v>1</v>
      </c>
      <c r="M127" s="69">
        <v>0</v>
      </c>
      <c r="N127" s="68">
        <v>5</v>
      </c>
      <c r="O127" s="95">
        <v>500</v>
      </c>
      <c r="P127" s="69">
        <v>999</v>
      </c>
      <c r="Q127" s="69">
        <v>0</v>
      </c>
      <c r="R127" s="69">
        <v>0</v>
      </c>
      <c r="S127" s="68" t="s">
        <v>69</v>
      </c>
      <c r="T127" s="98" t="b">
        <v>1</v>
      </c>
    </row>
    <row r="128" s="68" customFormat="1" ht="14.25" spans="1:20">
      <c r="A128" s="68">
        <v>10114</v>
      </c>
      <c r="B128" s="68" t="s">
        <v>121</v>
      </c>
      <c r="C128" s="68">
        <v>1</v>
      </c>
      <c r="D128" s="90" t="s">
        <v>277</v>
      </c>
      <c r="E128" s="68">
        <v>5</v>
      </c>
      <c r="F128" s="68">
        <v>294002</v>
      </c>
      <c r="G128" s="68" t="s">
        <v>278</v>
      </c>
      <c r="H128" s="68" t="s">
        <v>222</v>
      </c>
      <c r="K128" s="68">
        <v>3294002</v>
      </c>
      <c r="L128" s="69">
        <v>1</v>
      </c>
      <c r="M128" s="69">
        <v>0</v>
      </c>
      <c r="N128" s="68">
        <v>5</v>
      </c>
      <c r="O128" s="95">
        <v>500</v>
      </c>
      <c r="P128" s="69">
        <v>999</v>
      </c>
      <c r="Q128" s="69">
        <v>0</v>
      </c>
      <c r="R128" s="69">
        <v>0</v>
      </c>
      <c r="S128" s="68" t="s">
        <v>69</v>
      </c>
      <c r="T128" s="98" t="b">
        <v>1</v>
      </c>
    </row>
    <row r="129" s="68" customFormat="1" ht="14.25" spans="1:20">
      <c r="A129" s="68">
        <v>10115</v>
      </c>
      <c r="B129" s="68" t="s">
        <v>121</v>
      </c>
      <c r="C129" s="68">
        <v>1</v>
      </c>
      <c r="D129" s="90" t="s">
        <v>279</v>
      </c>
      <c r="E129" s="68">
        <v>5</v>
      </c>
      <c r="F129" s="68">
        <v>293005</v>
      </c>
      <c r="G129" s="68" t="s">
        <v>280</v>
      </c>
      <c r="H129" s="68" t="s">
        <v>222</v>
      </c>
      <c r="K129" s="68">
        <v>3293005</v>
      </c>
      <c r="L129" s="69">
        <v>1</v>
      </c>
      <c r="M129" s="69">
        <v>0</v>
      </c>
      <c r="N129" s="68">
        <v>5</v>
      </c>
      <c r="O129" s="95">
        <v>500</v>
      </c>
      <c r="P129" s="69">
        <v>999</v>
      </c>
      <c r="Q129" s="69">
        <v>0</v>
      </c>
      <c r="R129" s="69">
        <v>0</v>
      </c>
      <c r="S129" s="68" t="s">
        <v>69</v>
      </c>
      <c r="T129" s="98" t="b">
        <v>1</v>
      </c>
    </row>
    <row r="130" s="68" customFormat="1" ht="14.25" spans="1:20">
      <c r="A130" s="68">
        <v>10116</v>
      </c>
      <c r="B130" s="68" t="s">
        <v>121</v>
      </c>
      <c r="C130" s="68">
        <v>1</v>
      </c>
      <c r="D130" s="90" t="s">
        <v>281</v>
      </c>
      <c r="E130" s="68">
        <v>5</v>
      </c>
      <c r="F130" s="68">
        <v>293004</v>
      </c>
      <c r="G130" s="68" t="s">
        <v>282</v>
      </c>
      <c r="H130" s="68" t="s">
        <v>222</v>
      </c>
      <c r="K130" s="68">
        <v>3293004</v>
      </c>
      <c r="L130" s="69">
        <v>1</v>
      </c>
      <c r="M130" s="69">
        <v>0</v>
      </c>
      <c r="N130" s="68">
        <v>5</v>
      </c>
      <c r="O130" s="95">
        <v>500</v>
      </c>
      <c r="P130" s="69">
        <v>999</v>
      </c>
      <c r="Q130" s="69">
        <v>0</v>
      </c>
      <c r="R130" s="69">
        <v>0</v>
      </c>
      <c r="S130" s="68" t="s">
        <v>69</v>
      </c>
      <c r="T130" s="98" t="b">
        <v>1</v>
      </c>
    </row>
    <row r="131" s="68" customFormat="1" ht="14.25" spans="1:20">
      <c r="A131" s="68">
        <v>10117</v>
      </c>
      <c r="B131" s="68" t="s">
        <v>121</v>
      </c>
      <c r="C131" s="68">
        <v>1</v>
      </c>
      <c r="D131" s="90" t="s">
        <v>283</v>
      </c>
      <c r="E131" s="68">
        <v>5</v>
      </c>
      <c r="F131" s="68">
        <v>293001</v>
      </c>
      <c r="G131" s="68" t="s">
        <v>284</v>
      </c>
      <c r="H131" s="68" t="s">
        <v>222</v>
      </c>
      <c r="K131" s="68">
        <v>3293001</v>
      </c>
      <c r="L131" s="69">
        <v>1</v>
      </c>
      <c r="M131" s="69">
        <v>0</v>
      </c>
      <c r="N131" s="68">
        <v>5</v>
      </c>
      <c r="O131" s="95">
        <v>500</v>
      </c>
      <c r="P131" s="69">
        <v>999</v>
      </c>
      <c r="Q131" s="69">
        <v>0</v>
      </c>
      <c r="R131" s="69">
        <v>0</v>
      </c>
      <c r="S131" s="68" t="s">
        <v>69</v>
      </c>
      <c r="T131" s="98" t="b">
        <v>1</v>
      </c>
    </row>
    <row r="132" s="68" customFormat="1" ht="14.25" spans="1:20">
      <c r="A132" s="68">
        <v>10118</v>
      </c>
      <c r="B132" s="68" t="s">
        <v>121</v>
      </c>
      <c r="C132" s="68">
        <v>1</v>
      </c>
      <c r="D132" s="90" t="s">
        <v>285</v>
      </c>
      <c r="E132" s="68">
        <v>5</v>
      </c>
      <c r="F132" s="68">
        <v>293000</v>
      </c>
      <c r="G132" s="68" t="s">
        <v>286</v>
      </c>
      <c r="H132" s="68" t="s">
        <v>222</v>
      </c>
      <c r="K132" s="68">
        <v>3293000</v>
      </c>
      <c r="L132" s="69">
        <v>1</v>
      </c>
      <c r="M132" s="69">
        <v>0</v>
      </c>
      <c r="N132" s="68">
        <v>6</v>
      </c>
      <c r="O132" s="95">
        <v>500</v>
      </c>
      <c r="P132" s="69">
        <v>999</v>
      </c>
      <c r="Q132" s="69">
        <v>0</v>
      </c>
      <c r="R132" s="69">
        <v>0</v>
      </c>
      <c r="S132" s="68" t="s">
        <v>69</v>
      </c>
      <c r="T132" s="98" t="b">
        <v>1</v>
      </c>
    </row>
    <row r="133" s="69" customFormat="1" ht="14.25" spans="1:20">
      <c r="A133" s="68">
        <v>10119</v>
      </c>
      <c r="B133" s="69" t="s">
        <v>121</v>
      </c>
      <c r="C133" s="69">
        <v>1</v>
      </c>
      <c r="D133" s="91" t="s">
        <v>220</v>
      </c>
      <c r="E133" s="69">
        <v>5</v>
      </c>
      <c r="F133" s="68">
        <v>293015</v>
      </c>
      <c r="G133" s="68" t="s">
        <v>287</v>
      </c>
      <c r="H133" s="68" t="s">
        <v>288</v>
      </c>
      <c r="K133" s="68">
        <v>3293015</v>
      </c>
      <c r="L133" s="69">
        <v>1</v>
      </c>
      <c r="M133" s="69">
        <v>0</v>
      </c>
      <c r="N133" s="68">
        <v>6</v>
      </c>
      <c r="O133" s="95">
        <v>400</v>
      </c>
      <c r="P133" s="69">
        <v>999</v>
      </c>
      <c r="Q133" s="69">
        <v>0</v>
      </c>
      <c r="R133" s="69">
        <v>0</v>
      </c>
      <c r="S133" s="69" t="s">
        <v>69</v>
      </c>
      <c r="T133" s="87" t="b">
        <v>1</v>
      </c>
    </row>
    <row r="134" s="69" customFormat="1" ht="14.25" spans="1:20">
      <c r="A134" s="68">
        <v>10120</v>
      </c>
      <c r="B134" s="69" t="s">
        <v>121</v>
      </c>
      <c r="C134" s="69">
        <v>1</v>
      </c>
      <c r="D134" s="91" t="s">
        <v>223</v>
      </c>
      <c r="E134" s="69">
        <v>5</v>
      </c>
      <c r="F134" s="68">
        <v>293013</v>
      </c>
      <c r="G134" s="68" t="s">
        <v>289</v>
      </c>
      <c r="H134" s="68" t="s">
        <v>288</v>
      </c>
      <c r="K134" s="68">
        <v>3293013</v>
      </c>
      <c r="L134" s="69">
        <v>1</v>
      </c>
      <c r="M134" s="69">
        <v>0</v>
      </c>
      <c r="N134" s="68">
        <v>6</v>
      </c>
      <c r="O134" s="95">
        <v>400</v>
      </c>
      <c r="P134" s="69">
        <v>999</v>
      </c>
      <c r="Q134" s="69">
        <v>0</v>
      </c>
      <c r="R134" s="69">
        <v>0</v>
      </c>
      <c r="S134" s="69" t="s">
        <v>69</v>
      </c>
      <c r="T134" s="87" t="b">
        <v>1</v>
      </c>
    </row>
    <row r="135" s="69" customFormat="1" ht="14.25" spans="1:20">
      <c r="A135" s="68">
        <v>10121</v>
      </c>
      <c r="B135" s="69" t="s">
        <v>121</v>
      </c>
      <c r="C135" s="69">
        <v>1</v>
      </c>
      <c r="D135" s="91" t="s">
        <v>225</v>
      </c>
      <c r="E135" s="69">
        <v>5</v>
      </c>
      <c r="F135" s="68">
        <v>293009</v>
      </c>
      <c r="G135" s="68" t="s">
        <v>290</v>
      </c>
      <c r="H135" s="68" t="s">
        <v>288</v>
      </c>
      <c r="K135" s="68">
        <v>3293009</v>
      </c>
      <c r="L135" s="69">
        <v>1</v>
      </c>
      <c r="M135" s="69">
        <v>0</v>
      </c>
      <c r="N135" s="68">
        <v>6</v>
      </c>
      <c r="O135" s="95">
        <v>400</v>
      </c>
      <c r="P135" s="69">
        <v>999</v>
      </c>
      <c r="Q135" s="69">
        <v>0</v>
      </c>
      <c r="R135" s="69">
        <v>0</v>
      </c>
      <c r="S135" s="69" t="s">
        <v>69</v>
      </c>
      <c r="T135" s="87" t="b">
        <v>1</v>
      </c>
    </row>
    <row r="136" s="69" customFormat="1" ht="14.25" spans="1:20">
      <c r="A136" s="68">
        <v>10122</v>
      </c>
      <c r="B136" s="69" t="s">
        <v>121</v>
      </c>
      <c r="C136" s="69">
        <v>1</v>
      </c>
      <c r="D136" s="91" t="s">
        <v>227</v>
      </c>
      <c r="E136" s="69">
        <v>5</v>
      </c>
      <c r="F136" s="68">
        <v>293008</v>
      </c>
      <c r="G136" s="68" t="s">
        <v>291</v>
      </c>
      <c r="H136" s="68" t="s">
        <v>288</v>
      </c>
      <c r="K136" s="68">
        <v>3293008</v>
      </c>
      <c r="L136" s="69">
        <v>1</v>
      </c>
      <c r="M136" s="69">
        <v>0</v>
      </c>
      <c r="N136" s="68">
        <v>6</v>
      </c>
      <c r="O136" s="95">
        <v>400</v>
      </c>
      <c r="P136" s="69">
        <v>999</v>
      </c>
      <c r="Q136" s="69">
        <v>0</v>
      </c>
      <c r="R136" s="69">
        <v>0</v>
      </c>
      <c r="S136" s="69" t="s">
        <v>69</v>
      </c>
      <c r="T136" s="87" t="b">
        <v>1</v>
      </c>
    </row>
    <row r="137" s="69" customFormat="1" ht="14.25" spans="1:20">
      <c r="A137" s="68">
        <v>10123</v>
      </c>
      <c r="B137" s="69" t="s">
        <v>121</v>
      </c>
      <c r="C137" s="69">
        <v>1</v>
      </c>
      <c r="D137" s="91" t="s">
        <v>229</v>
      </c>
      <c r="E137" s="69">
        <v>5</v>
      </c>
      <c r="F137" s="68">
        <v>292016</v>
      </c>
      <c r="G137" s="68" t="s">
        <v>292</v>
      </c>
      <c r="H137" s="68" t="s">
        <v>288</v>
      </c>
      <c r="K137" s="68">
        <v>3292016</v>
      </c>
      <c r="L137" s="69">
        <v>1</v>
      </c>
      <c r="M137" s="69">
        <v>0</v>
      </c>
      <c r="N137" s="68">
        <v>6</v>
      </c>
      <c r="O137" s="95">
        <v>400</v>
      </c>
      <c r="P137" s="69">
        <v>999</v>
      </c>
      <c r="Q137" s="69">
        <v>0</v>
      </c>
      <c r="R137" s="69">
        <v>0</v>
      </c>
      <c r="S137" s="69" t="s">
        <v>69</v>
      </c>
      <c r="T137" s="87" t="b">
        <v>1</v>
      </c>
    </row>
    <row r="138" s="69" customFormat="1" ht="14.25" spans="1:20">
      <c r="A138" s="68">
        <v>10124</v>
      </c>
      <c r="B138" s="69" t="s">
        <v>121</v>
      </c>
      <c r="C138" s="69">
        <v>1</v>
      </c>
      <c r="D138" s="91" t="s">
        <v>231</v>
      </c>
      <c r="E138" s="69">
        <v>5</v>
      </c>
      <c r="F138" s="68">
        <v>292003</v>
      </c>
      <c r="G138" s="68" t="s">
        <v>293</v>
      </c>
      <c r="H138" s="68" t="s">
        <v>288</v>
      </c>
      <c r="K138" s="68">
        <v>3292003</v>
      </c>
      <c r="L138" s="69">
        <v>1</v>
      </c>
      <c r="M138" s="69">
        <v>0</v>
      </c>
      <c r="N138" s="68">
        <v>6</v>
      </c>
      <c r="O138" s="95">
        <v>400</v>
      </c>
      <c r="P138" s="69">
        <v>999</v>
      </c>
      <c r="Q138" s="69">
        <v>0</v>
      </c>
      <c r="R138" s="69">
        <v>0</v>
      </c>
      <c r="S138" s="69" t="s">
        <v>69</v>
      </c>
      <c r="T138" s="87" t="b">
        <v>1</v>
      </c>
    </row>
    <row r="139" s="69" customFormat="1" ht="14.25" spans="1:20">
      <c r="A139" s="68">
        <v>10125</v>
      </c>
      <c r="B139" s="69" t="s">
        <v>121</v>
      </c>
      <c r="C139" s="69">
        <v>1</v>
      </c>
      <c r="D139" s="91" t="s">
        <v>233</v>
      </c>
      <c r="E139" s="69">
        <v>5</v>
      </c>
      <c r="F139" s="68">
        <v>292000</v>
      </c>
      <c r="G139" s="68" t="s">
        <v>294</v>
      </c>
      <c r="H139" s="68" t="s">
        <v>288</v>
      </c>
      <c r="K139" s="68">
        <v>3292000</v>
      </c>
      <c r="L139" s="69">
        <v>1</v>
      </c>
      <c r="M139" s="69">
        <v>0</v>
      </c>
      <c r="N139" s="68">
        <v>6</v>
      </c>
      <c r="O139" s="95">
        <v>400</v>
      </c>
      <c r="P139" s="69">
        <v>999</v>
      </c>
      <c r="Q139" s="69">
        <v>0</v>
      </c>
      <c r="R139" s="69">
        <v>0</v>
      </c>
      <c r="S139" s="69" t="s">
        <v>69</v>
      </c>
      <c r="T139" s="87" t="b">
        <v>1</v>
      </c>
    </row>
    <row r="140" s="69" customFormat="1" ht="14.25" spans="1:20">
      <c r="A140" s="68">
        <v>10126</v>
      </c>
      <c r="B140" s="69" t="s">
        <v>121</v>
      </c>
      <c r="C140" s="69">
        <v>1</v>
      </c>
      <c r="D140" s="91" t="s">
        <v>235</v>
      </c>
      <c r="E140" s="69">
        <v>5</v>
      </c>
      <c r="F140" s="68">
        <v>294015</v>
      </c>
      <c r="G140" s="68" t="s">
        <v>295</v>
      </c>
      <c r="H140" s="68" t="s">
        <v>288</v>
      </c>
      <c r="K140" s="68">
        <v>3294015</v>
      </c>
      <c r="L140" s="69">
        <v>1</v>
      </c>
      <c r="M140" s="69">
        <v>0</v>
      </c>
      <c r="N140" s="68">
        <v>6</v>
      </c>
      <c r="O140" s="95">
        <v>400</v>
      </c>
      <c r="P140" s="69">
        <v>999</v>
      </c>
      <c r="Q140" s="69">
        <v>0</v>
      </c>
      <c r="R140" s="69">
        <v>0</v>
      </c>
      <c r="S140" s="69" t="s">
        <v>69</v>
      </c>
      <c r="T140" s="87" t="b">
        <v>1</v>
      </c>
    </row>
    <row r="141" s="69" customFormat="1" ht="14.25" spans="1:20">
      <c r="A141" s="68">
        <v>10127</v>
      </c>
      <c r="B141" s="69" t="s">
        <v>121</v>
      </c>
      <c r="C141" s="69">
        <v>1</v>
      </c>
      <c r="D141" s="91" t="s">
        <v>237</v>
      </c>
      <c r="E141" s="69">
        <v>5</v>
      </c>
      <c r="F141" s="68">
        <v>294014</v>
      </c>
      <c r="G141" s="68" t="s">
        <v>296</v>
      </c>
      <c r="H141" s="68" t="s">
        <v>288</v>
      </c>
      <c r="K141" s="68">
        <v>3294014</v>
      </c>
      <c r="L141" s="69">
        <v>1</v>
      </c>
      <c r="M141" s="69">
        <v>0</v>
      </c>
      <c r="N141" s="68">
        <v>6</v>
      </c>
      <c r="O141" s="95">
        <v>400</v>
      </c>
      <c r="P141" s="69">
        <v>999</v>
      </c>
      <c r="Q141" s="69">
        <v>0</v>
      </c>
      <c r="R141" s="69">
        <v>0</v>
      </c>
      <c r="S141" s="69" t="s">
        <v>69</v>
      </c>
      <c r="T141" s="87" t="b">
        <v>1</v>
      </c>
    </row>
    <row r="142" s="69" customFormat="1" ht="14.25" spans="1:20">
      <c r="A142" s="68">
        <v>10128</v>
      </c>
      <c r="B142" s="69" t="s">
        <v>121</v>
      </c>
      <c r="C142" s="69">
        <v>1</v>
      </c>
      <c r="D142" s="91" t="s">
        <v>239</v>
      </c>
      <c r="E142" s="69">
        <v>5</v>
      </c>
      <c r="F142" s="68">
        <v>293013</v>
      </c>
      <c r="G142" s="68" t="s">
        <v>289</v>
      </c>
      <c r="H142" s="68" t="s">
        <v>288</v>
      </c>
      <c r="K142" s="68">
        <v>3293013</v>
      </c>
      <c r="L142" s="69">
        <v>1</v>
      </c>
      <c r="M142" s="69">
        <v>0</v>
      </c>
      <c r="N142" s="68">
        <v>6</v>
      </c>
      <c r="O142" s="95">
        <v>400</v>
      </c>
      <c r="P142" s="69">
        <v>999</v>
      </c>
      <c r="Q142" s="69">
        <v>0</v>
      </c>
      <c r="R142" s="69">
        <v>0</v>
      </c>
      <c r="S142" s="69" t="s">
        <v>69</v>
      </c>
      <c r="T142" s="87" t="b">
        <v>1</v>
      </c>
    </row>
    <row r="143" s="69" customFormat="1" ht="14.25" spans="1:20">
      <c r="A143" s="68">
        <v>10129</v>
      </c>
      <c r="B143" s="69" t="s">
        <v>121</v>
      </c>
      <c r="C143" s="69">
        <v>1</v>
      </c>
      <c r="D143" s="91" t="s">
        <v>240</v>
      </c>
      <c r="E143" s="69">
        <v>5</v>
      </c>
      <c r="F143" s="68">
        <v>293017</v>
      </c>
      <c r="G143" s="68" t="s">
        <v>297</v>
      </c>
      <c r="H143" s="68" t="s">
        <v>288</v>
      </c>
      <c r="K143" s="68">
        <v>3293017</v>
      </c>
      <c r="L143" s="69">
        <v>1</v>
      </c>
      <c r="M143" s="69">
        <v>0</v>
      </c>
      <c r="N143" s="68">
        <v>6</v>
      </c>
      <c r="O143" s="95">
        <v>400</v>
      </c>
      <c r="P143" s="69">
        <v>999</v>
      </c>
      <c r="Q143" s="69">
        <v>0</v>
      </c>
      <c r="R143" s="69">
        <v>0</v>
      </c>
      <c r="S143" s="69" t="s">
        <v>69</v>
      </c>
      <c r="T143" s="87" t="b">
        <v>1</v>
      </c>
    </row>
    <row r="144" s="69" customFormat="1" ht="14.25" spans="1:20">
      <c r="A144" s="68">
        <v>10130</v>
      </c>
      <c r="B144" s="69" t="s">
        <v>121</v>
      </c>
      <c r="C144" s="69">
        <v>1</v>
      </c>
      <c r="D144" s="91" t="s">
        <v>242</v>
      </c>
      <c r="E144" s="69">
        <v>5</v>
      </c>
      <c r="F144" s="68">
        <v>293016</v>
      </c>
      <c r="G144" s="68" t="s">
        <v>298</v>
      </c>
      <c r="H144" s="68" t="s">
        <v>288</v>
      </c>
      <c r="K144" s="68">
        <v>3293016</v>
      </c>
      <c r="L144" s="69">
        <v>1</v>
      </c>
      <c r="M144" s="69">
        <v>0</v>
      </c>
      <c r="N144" s="68">
        <v>6</v>
      </c>
      <c r="O144" s="95">
        <v>400</v>
      </c>
      <c r="P144" s="69">
        <v>999</v>
      </c>
      <c r="Q144" s="69">
        <v>0</v>
      </c>
      <c r="R144" s="69">
        <v>0</v>
      </c>
      <c r="S144" s="69" t="s">
        <v>69</v>
      </c>
      <c r="T144" s="87" t="b">
        <v>1</v>
      </c>
    </row>
    <row r="145" s="69" customFormat="1" ht="14.25" spans="1:20">
      <c r="A145" s="68">
        <v>10131</v>
      </c>
      <c r="B145" s="69" t="s">
        <v>121</v>
      </c>
      <c r="C145" s="69">
        <v>1</v>
      </c>
      <c r="D145" s="91" t="s">
        <v>244</v>
      </c>
      <c r="E145" s="69">
        <v>5</v>
      </c>
      <c r="F145" s="68">
        <v>292012</v>
      </c>
      <c r="G145" s="68" t="s">
        <v>299</v>
      </c>
      <c r="H145" s="68" t="s">
        <v>288</v>
      </c>
      <c r="K145" s="68">
        <v>3292012</v>
      </c>
      <c r="L145" s="69">
        <v>1</v>
      </c>
      <c r="M145" s="69">
        <v>0</v>
      </c>
      <c r="N145" s="68">
        <v>6</v>
      </c>
      <c r="O145" s="95">
        <v>400</v>
      </c>
      <c r="P145" s="69">
        <v>999</v>
      </c>
      <c r="Q145" s="69">
        <v>0</v>
      </c>
      <c r="R145" s="69">
        <v>0</v>
      </c>
      <c r="S145" s="69" t="s">
        <v>69</v>
      </c>
      <c r="T145" s="87" t="b">
        <v>1</v>
      </c>
    </row>
    <row r="146" s="69" customFormat="1" ht="14.25" spans="1:20">
      <c r="A146" s="68">
        <v>10132</v>
      </c>
      <c r="B146" s="69" t="s">
        <v>121</v>
      </c>
      <c r="C146" s="69">
        <v>1</v>
      </c>
      <c r="D146" s="91" t="s">
        <v>246</v>
      </c>
      <c r="E146" s="69">
        <v>5</v>
      </c>
      <c r="F146" s="68">
        <v>292011</v>
      </c>
      <c r="G146" s="68" t="s">
        <v>300</v>
      </c>
      <c r="H146" s="68" t="s">
        <v>288</v>
      </c>
      <c r="K146" s="68">
        <v>3292011</v>
      </c>
      <c r="L146" s="69">
        <v>1</v>
      </c>
      <c r="M146" s="69">
        <v>0</v>
      </c>
      <c r="N146" s="68">
        <v>6</v>
      </c>
      <c r="O146" s="95">
        <v>400</v>
      </c>
      <c r="P146" s="69">
        <v>999</v>
      </c>
      <c r="Q146" s="69">
        <v>0</v>
      </c>
      <c r="R146" s="69">
        <v>0</v>
      </c>
      <c r="S146" s="69" t="s">
        <v>69</v>
      </c>
      <c r="T146" s="87" t="b">
        <v>1</v>
      </c>
    </row>
    <row r="147" s="69" customFormat="1" ht="14.25" spans="1:20">
      <c r="A147" s="68">
        <v>10133</v>
      </c>
      <c r="B147" s="69" t="s">
        <v>121</v>
      </c>
      <c r="C147" s="69">
        <v>1</v>
      </c>
      <c r="D147" s="91" t="s">
        <v>248</v>
      </c>
      <c r="E147" s="69">
        <v>5</v>
      </c>
      <c r="F147" s="68">
        <v>292005</v>
      </c>
      <c r="G147" s="68" t="s">
        <v>301</v>
      </c>
      <c r="H147" s="68" t="s">
        <v>288</v>
      </c>
      <c r="K147" s="68">
        <v>3292005</v>
      </c>
      <c r="L147" s="69">
        <v>1</v>
      </c>
      <c r="M147" s="69">
        <v>0</v>
      </c>
      <c r="N147" s="68">
        <v>6</v>
      </c>
      <c r="O147" s="95">
        <v>400</v>
      </c>
      <c r="P147" s="69">
        <v>999</v>
      </c>
      <c r="Q147" s="69">
        <v>0</v>
      </c>
      <c r="R147" s="69">
        <v>0</v>
      </c>
      <c r="S147" s="69" t="s">
        <v>69</v>
      </c>
      <c r="T147" s="87" t="b">
        <v>1</v>
      </c>
    </row>
    <row r="148" s="69" customFormat="1" ht="14.25" spans="1:20">
      <c r="A148" s="68">
        <v>10134</v>
      </c>
      <c r="B148" s="69" t="s">
        <v>121</v>
      </c>
      <c r="C148" s="69">
        <v>1</v>
      </c>
      <c r="D148" s="91" t="s">
        <v>250</v>
      </c>
      <c r="E148" s="69">
        <v>5</v>
      </c>
      <c r="F148" s="68">
        <v>292004</v>
      </c>
      <c r="G148" s="68" t="s">
        <v>302</v>
      </c>
      <c r="H148" s="68" t="s">
        <v>288</v>
      </c>
      <c r="K148" s="68">
        <v>3292004</v>
      </c>
      <c r="L148" s="69">
        <v>1</v>
      </c>
      <c r="M148" s="69">
        <v>0</v>
      </c>
      <c r="N148" s="68">
        <v>6</v>
      </c>
      <c r="O148" s="95">
        <v>400</v>
      </c>
      <c r="P148" s="69">
        <v>999</v>
      </c>
      <c r="Q148" s="69">
        <v>0</v>
      </c>
      <c r="R148" s="69">
        <v>0</v>
      </c>
      <c r="S148" s="69" t="s">
        <v>69</v>
      </c>
      <c r="T148" s="87" t="b">
        <v>1</v>
      </c>
    </row>
    <row r="149" s="69" customFormat="1" ht="14.25" spans="1:20">
      <c r="A149" s="68">
        <v>10135</v>
      </c>
      <c r="B149" s="69" t="s">
        <v>121</v>
      </c>
      <c r="C149" s="69">
        <v>1</v>
      </c>
      <c r="D149" s="91" t="s">
        <v>252</v>
      </c>
      <c r="E149" s="69">
        <v>5</v>
      </c>
      <c r="F149" s="68">
        <v>294021</v>
      </c>
      <c r="G149" s="68" t="s">
        <v>303</v>
      </c>
      <c r="H149" s="68" t="s">
        <v>288</v>
      </c>
      <c r="K149" s="68">
        <v>3294021</v>
      </c>
      <c r="L149" s="69">
        <v>1</v>
      </c>
      <c r="M149" s="69">
        <v>0</v>
      </c>
      <c r="N149" s="68">
        <v>6</v>
      </c>
      <c r="O149" s="95">
        <v>400</v>
      </c>
      <c r="P149" s="69">
        <v>999</v>
      </c>
      <c r="Q149" s="69">
        <v>0</v>
      </c>
      <c r="R149" s="69">
        <v>0</v>
      </c>
      <c r="S149" s="69" t="s">
        <v>69</v>
      </c>
      <c r="T149" s="87" t="b">
        <v>1</v>
      </c>
    </row>
    <row r="150" s="69" customFormat="1" ht="14.25" spans="1:20">
      <c r="A150" s="68">
        <v>10136</v>
      </c>
      <c r="B150" s="69" t="s">
        <v>121</v>
      </c>
      <c r="C150" s="69">
        <v>1</v>
      </c>
      <c r="D150" s="91" t="s">
        <v>254</v>
      </c>
      <c r="E150" s="69">
        <v>5</v>
      </c>
      <c r="F150" s="68">
        <v>294018</v>
      </c>
      <c r="G150" s="68" t="s">
        <v>304</v>
      </c>
      <c r="H150" s="68" t="s">
        <v>288</v>
      </c>
      <c r="K150" s="68">
        <v>3294018</v>
      </c>
      <c r="L150" s="69">
        <v>1</v>
      </c>
      <c r="M150" s="69">
        <v>0</v>
      </c>
      <c r="N150" s="68">
        <v>6</v>
      </c>
      <c r="O150" s="95">
        <v>400</v>
      </c>
      <c r="P150" s="69">
        <v>999</v>
      </c>
      <c r="Q150" s="69">
        <v>0</v>
      </c>
      <c r="R150" s="69">
        <v>0</v>
      </c>
      <c r="S150" s="69" t="s">
        <v>69</v>
      </c>
      <c r="T150" s="87" t="b">
        <v>1</v>
      </c>
    </row>
    <row r="151" s="69" customFormat="1" ht="14.25" spans="1:20">
      <c r="A151" s="68">
        <v>10137</v>
      </c>
      <c r="B151" s="69" t="s">
        <v>121</v>
      </c>
      <c r="C151" s="69">
        <v>1</v>
      </c>
      <c r="D151" s="91" t="s">
        <v>256</v>
      </c>
      <c r="E151" s="69">
        <v>5</v>
      </c>
      <c r="F151" s="68">
        <v>294019</v>
      </c>
      <c r="G151" s="68" t="s">
        <v>305</v>
      </c>
      <c r="H151" s="68" t="s">
        <v>288</v>
      </c>
      <c r="K151" s="68">
        <v>3294019</v>
      </c>
      <c r="L151" s="69">
        <v>1</v>
      </c>
      <c r="M151" s="69">
        <v>0</v>
      </c>
      <c r="N151" s="68">
        <v>6</v>
      </c>
      <c r="O151" s="95">
        <v>400</v>
      </c>
      <c r="P151" s="69">
        <v>999</v>
      </c>
      <c r="Q151" s="69">
        <v>0</v>
      </c>
      <c r="R151" s="69">
        <v>0</v>
      </c>
      <c r="S151" s="69" t="s">
        <v>69</v>
      </c>
      <c r="T151" s="87" t="b">
        <v>1</v>
      </c>
    </row>
    <row r="152" s="69" customFormat="1" ht="14.25" spans="1:20">
      <c r="A152" s="68">
        <v>10138</v>
      </c>
      <c r="B152" s="69" t="s">
        <v>121</v>
      </c>
      <c r="C152" s="69">
        <v>1</v>
      </c>
      <c r="D152" s="91" t="s">
        <v>258</v>
      </c>
      <c r="E152" s="69">
        <v>5</v>
      </c>
      <c r="F152" s="68">
        <v>294007</v>
      </c>
      <c r="G152" s="68" t="s">
        <v>306</v>
      </c>
      <c r="H152" s="68" t="s">
        <v>288</v>
      </c>
      <c r="K152" s="68">
        <v>3294007</v>
      </c>
      <c r="L152" s="69">
        <v>1</v>
      </c>
      <c r="M152" s="69">
        <v>0</v>
      </c>
      <c r="N152" s="68">
        <v>6</v>
      </c>
      <c r="O152" s="95">
        <v>400</v>
      </c>
      <c r="P152" s="69">
        <v>999</v>
      </c>
      <c r="Q152" s="69">
        <v>0</v>
      </c>
      <c r="R152" s="69">
        <v>0</v>
      </c>
      <c r="S152" s="69" t="s">
        <v>69</v>
      </c>
      <c r="T152" s="87" t="b">
        <v>1</v>
      </c>
    </row>
    <row r="153" s="69" customFormat="1" ht="14.25" spans="1:20">
      <c r="A153" s="68">
        <v>10139</v>
      </c>
      <c r="B153" s="69" t="s">
        <v>121</v>
      </c>
      <c r="C153" s="69">
        <v>1</v>
      </c>
      <c r="D153" s="91" t="s">
        <v>260</v>
      </c>
      <c r="E153" s="69">
        <v>5</v>
      </c>
      <c r="F153" s="68">
        <v>294000</v>
      </c>
      <c r="G153" s="68" t="s">
        <v>307</v>
      </c>
      <c r="H153" s="68" t="s">
        <v>288</v>
      </c>
      <c r="K153" s="68">
        <v>3294000</v>
      </c>
      <c r="L153" s="69">
        <v>1</v>
      </c>
      <c r="M153" s="69">
        <v>0</v>
      </c>
      <c r="N153" s="68">
        <v>6</v>
      </c>
      <c r="O153" s="95">
        <v>400</v>
      </c>
      <c r="P153" s="69">
        <v>999</v>
      </c>
      <c r="Q153" s="69">
        <v>0</v>
      </c>
      <c r="R153" s="69">
        <v>0</v>
      </c>
      <c r="S153" s="69" t="s">
        <v>69</v>
      </c>
      <c r="T153" s="87" t="b">
        <v>1</v>
      </c>
    </row>
    <row r="154" s="69" customFormat="1" ht="14.25" spans="1:20">
      <c r="A154" s="68">
        <v>10140</v>
      </c>
      <c r="B154" s="69" t="s">
        <v>121</v>
      </c>
      <c r="C154" s="69">
        <v>1</v>
      </c>
      <c r="D154" s="91" t="s">
        <v>262</v>
      </c>
      <c r="E154" s="69">
        <v>5</v>
      </c>
      <c r="F154" s="68">
        <v>293021</v>
      </c>
      <c r="G154" s="68" t="s">
        <v>308</v>
      </c>
      <c r="H154" s="68" t="s">
        <v>288</v>
      </c>
      <c r="K154" s="68">
        <v>3293021</v>
      </c>
      <c r="L154" s="69">
        <v>1</v>
      </c>
      <c r="M154" s="69">
        <v>0</v>
      </c>
      <c r="N154" s="68">
        <v>6</v>
      </c>
      <c r="O154" s="95">
        <v>400</v>
      </c>
      <c r="P154" s="69">
        <v>999</v>
      </c>
      <c r="Q154" s="69">
        <v>0</v>
      </c>
      <c r="R154" s="69">
        <v>0</v>
      </c>
      <c r="S154" s="69" t="s">
        <v>69</v>
      </c>
      <c r="T154" s="87" t="b">
        <v>1</v>
      </c>
    </row>
    <row r="155" s="69" customFormat="1" ht="14.25" spans="1:20">
      <c r="A155" s="68">
        <v>10141</v>
      </c>
      <c r="B155" s="69" t="s">
        <v>121</v>
      </c>
      <c r="C155" s="69">
        <v>1</v>
      </c>
      <c r="D155" s="91" t="s">
        <v>264</v>
      </c>
      <c r="E155" s="69">
        <v>5</v>
      </c>
      <c r="F155" s="68">
        <v>293006</v>
      </c>
      <c r="G155" s="68" t="s">
        <v>309</v>
      </c>
      <c r="H155" s="68" t="s">
        <v>288</v>
      </c>
      <c r="K155" s="68">
        <v>3293006</v>
      </c>
      <c r="L155" s="69">
        <v>1</v>
      </c>
      <c r="M155" s="69">
        <v>0</v>
      </c>
      <c r="N155" s="68">
        <v>6</v>
      </c>
      <c r="O155" s="95">
        <v>400</v>
      </c>
      <c r="P155" s="69">
        <v>999</v>
      </c>
      <c r="Q155" s="69">
        <v>0</v>
      </c>
      <c r="R155" s="69">
        <v>0</v>
      </c>
      <c r="S155" s="69" t="s">
        <v>69</v>
      </c>
      <c r="T155" s="87" t="b">
        <v>1</v>
      </c>
    </row>
    <row r="156" s="69" customFormat="1" ht="14.25" spans="1:20">
      <c r="A156" s="68">
        <v>10142</v>
      </c>
      <c r="B156" s="69" t="s">
        <v>121</v>
      </c>
      <c r="C156" s="69">
        <v>1</v>
      </c>
      <c r="D156" s="91" t="s">
        <v>266</v>
      </c>
      <c r="E156" s="69">
        <v>5</v>
      </c>
      <c r="F156" s="68">
        <v>293003</v>
      </c>
      <c r="G156" s="68" t="s">
        <v>310</v>
      </c>
      <c r="H156" s="68" t="s">
        <v>288</v>
      </c>
      <c r="K156" s="68">
        <v>3293003</v>
      </c>
      <c r="L156" s="69">
        <v>1</v>
      </c>
      <c r="M156" s="69">
        <v>0</v>
      </c>
      <c r="N156" s="68">
        <v>6</v>
      </c>
      <c r="O156" s="95">
        <v>400</v>
      </c>
      <c r="P156" s="69">
        <v>999</v>
      </c>
      <c r="Q156" s="69">
        <v>0</v>
      </c>
      <c r="R156" s="69">
        <v>0</v>
      </c>
      <c r="S156" s="69" t="s">
        <v>69</v>
      </c>
      <c r="T156" s="87" t="b">
        <v>1</v>
      </c>
    </row>
    <row r="157" s="69" customFormat="1" ht="14.25" spans="1:20">
      <c r="A157" s="68">
        <v>10143</v>
      </c>
      <c r="B157" s="69" t="s">
        <v>121</v>
      </c>
      <c r="C157" s="69">
        <v>1</v>
      </c>
      <c r="D157" s="91" t="s">
        <v>268</v>
      </c>
      <c r="E157" s="69">
        <v>5</v>
      </c>
      <c r="F157" s="68">
        <v>292010</v>
      </c>
      <c r="G157" s="68" t="s">
        <v>311</v>
      </c>
      <c r="H157" s="68" t="s">
        <v>288</v>
      </c>
      <c r="K157" s="68">
        <v>3292010</v>
      </c>
      <c r="L157" s="69">
        <v>1</v>
      </c>
      <c r="M157" s="69">
        <v>0</v>
      </c>
      <c r="N157" s="68">
        <v>6</v>
      </c>
      <c r="O157" s="95">
        <v>400</v>
      </c>
      <c r="P157" s="69">
        <v>999</v>
      </c>
      <c r="Q157" s="69">
        <v>0</v>
      </c>
      <c r="R157" s="69">
        <v>0</v>
      </c>
      <c r="S157" s="69" t="s">
        <v>69</v>
      </c>
      <c r="T157" s="87" t="b">
        <v>1</v>
      </c>
    </row>
    <row r="158" s="69" customFormat="1" ht="14.25" spans="1:20">
      <c r="A158" s="68">
        <v>10144</v>
      </c>
      <c r="B158" s="69" t="s">
        <v>121</v>
      </c>
      <c r="C158" s="69">
        <v>1</v>
      </c>
      <c r="D158" s="91" t="s">
        <v>270</v>
      </c>
      <c r="E158" s="69">
        <v>5</v>
      </c>
      <c r="F158" s="68">
        <v>294023</v>
      </c>
      <c r="G158" s="68" t="s">
        <v>312</v>
      </c>
      <c r="H158" s="68" t="s">
        <v>288</v>
      </c>
      <c r="K158" s="68">
        <v>3294023</v>
      </c>
      <c r="L158" s="69">
        <v>1</v>
      </c>
      <c r="M158" s="69">
        <v>0</v>
      </c>
      <c r="N158" s="68">
        <v>6</v>
      </c>
      <c r="O158" s="95">
        <v>400</v>
      </c>
      <c r="P158" s="69">
        <v>999</v>
      </c>
      <c r="Q158" s="69">
        <v>0</v>
      </c>
      <c r="R158" s="69">
        <v>0</v>
      </c>
      <c r="S158" s="69" t="s">
        <v>69</v>
      </c>
      <c r="T158" s="87" t="b">
        <v>1</v>
      </c>
    </row>
    <row r="159" s="69" customFormat="1" ht="14.25" spans="1:20">
      <c r="A159" s="68">
        <v>10145</v>
      </c>
      <c r="B159" s="69" t="s">
        <v>121</v>
      </c>
      <c r="C159" s="69">
        <v>1</v>
      </c>
      <c r="D159" s="91" t="s">
        <v>272</v>
      </c>
      <c r="E159" s="69">
        <v>5</v>
      </c>
      <c r="F159" s="68">
        <v>294019</v>
      </c>
      <c r="G159" s="68" t="s">
        <v>305</v>
      </c>
      <c r="H159" s="68" t="s">
        <v>288</v>
      </c>
      <c r="K159" s="68">
        <v>3294019</v>
      </c>
      <c r="L159" s="69">
        <v>1</v>
      </c>
      <c r="M159" s="69">
        <v>0</v>
      </c>
      <c r="N159" s="68">
        <v>6</v>
      </c>
      <c r="O159" s="95">
        <v>400</v>
      </c>
      <c r="P159" s="69">
        <v>999</v>
      </c>
      <c r="Q159" s="69">
        <v>0</v>
      </c>
      <c r="R159" s="69">
        <v>0</v>
      </c>
      <c r="S159" s="69" t="s">
        <v>69</v>
      </c>
      <c r="T159" s="87" t="b">
        <v>1</v>
      </c>
    </row>
    <row r="160" s="69" customFormat="1" ht="14.25" spans="1:20">
      <c r="A160" s="68">
        <v>10146</v>
      </c>
      <c r="B160" s="69" t="s">
        <v>121</v>
      </c>
      <c r="C160" s="69">
        <v>1</v>
      </c>
      <c r="D160" s="91" t="s">
        <v>273</v>
      </c>
      <c r="E160" s="69">
        <v>5</v>
      </c>
      <c r="F160" s="68">
        <v>294016</v>
      </c>
      <c r="G160" s="68" t="s">
        <v>313</v>
      </c>
      <c r="H160" s="68" t="s">
        <v>288</v>
      </c>
      <c r="K160" s="68">
        <v>3294016</v>
      </c>
      <c r="L160" s="69">
        <v>1</v>
      </c>
      <c r="M160" s="69">
        <v>0</v>
      </c>
      <c r="N160" s="68">
        <v>6</v>
      </c>
      <c r="O160" s="95">
        <v>400</v>
      </c>
      <c r="P160" s="69">
        <v>999</v>
      </c>
      <c r="Q160" s="69">
        <v>0</v>
      </c>
      <c r="R160" s="69">
        <v>0</v>
      </c>
      <c r="S160" s="69" t="s">
        <v>69</v>
      </c>
      <c r="T160" s="87" t="b">
        <v>1</v>
      </c>
    </row>
    <row r="161" s="69" customFormat="1" ht="14.25" spans="1:20">
      <c r="A161" s="68">
        <v>10147</v>
      </c>
      <c r="B161" s="69" t="s">
        <v>121</v>
      </c>
      <c r="C161" s="69">
        <v>1</v>
      </c>
      <c r="D161" s="91" t="s">
        <v>275</v>
      </c>
      <c r="E161" s="69">
        <v>5</v>
      </c>
      <c r="F161" s="68">
        <v>294004</v>
      </c>
      <c r="G161" s="68" t="s">
        <v>314</v>
      </c>
      <c r="H161" s="68" t="s">
        <v>288</v>
      </c>
      <c r="K161" s="68">
        <v>3294004</v>
      </c>
      <c r="L161" s="69">
        <v>1</v>
      </c>
      <c r="M161" s="69">
        <v>0</v>
      </c>
      <c r="N161" s="68">
        <v>6</v>
      </c>
      <c r="O161" s="95">
        <v>400</v>
      </c>
      <c r="P161" s="69">
        <v>999</v>
      </c>
      <c r="Q161" s="69">
        <v>0</v>
      </c>
      <c r="R161" s="69">
        <v>0</v>
      </c>
      <c r="S161" s="69" t="s">
        <v>69</v>
      </c>
      <c r="T161" s="87" t="b">
        <v>1</v>
      </c>
    </row>
    <row r="162" s="69" customFormat="1" ht="14.25" spans="1:20">
      <c r="A162" s="68">
        <v>10148</v>
      </c>
      <c r="B162" s="69" t="s">
        <v>121</v>
      </c>
      <c r="C162" s="69">
        <v>1</v>
      </c>
      <c r="D162" s="91" t="s">
        <v>277</v>
      </c>
      <c r="E162" s="69">
        <v>5</v>
      </c>
      <c r="F162" s="68">
        <v>294002</v>
      </c>
      <c r="G162" s="68" t="s">
        <v>315</v>
      </c>
      <c r="H162" s="68" t="s">
        <v>288</v>
      </c>
      <c r="K162" s="68">
        <v>3294002</v>
      </c>
      <c r="L162" s="69">
        <v>1</v>
      </c>
      <c r="M162" s="69">
        <v>0</v>
      </c>
      <c r="N162" s="68">
        <v>6</v>
      </c>
      <c r="O162" s="95">
        <v>400</v>
      </c>
      <c r="P162" s="69">
        <v>999</v>
      </c>
      <c r="Q162" s="69">
        <v>0</v>
      </c>
      <c r="R162" s="69">
        <v>0</v>
      </c>
      <c r="S162" s="69" t="s">
        <v>69</v>
      </c>
      <c r="T162" s="87" t="b">
        <v>1</v>
      </c>
    </row>
    <row r="163" s="69" customFormat="1" ht="14.25" spans="1:20">
      <c r="A163" s="68">
        <v>10149</v>
      </c>
      <c r="B163" s="69" t="s">
        <v>121</v>
      </c>
      <c r="C163" s="69">
        <v>1</v>
      </c>
      <c r="D163" s="91" t="s">
        <v>279</v>
      </c>
      <c r="E163" s="69">
        <v>5</v>
      </c>
      <c r="F163" s="68">
        <v>293005</v>
      </c>
      <c r="G163" s="68" t="s">
        <v>316</v>
      </c>
      <c r="H163" s="68" t="s">
        <v>288</v>
      </c>
      <c r="K163" s="68">
        <v>3293005</v>
      </c>
      <c r="L163" s="69">
        <v>1</v>
      </c>
      <c r="M163" s="69">
        <v>0</v>
      </c>
      <c r="N163" s="68">
        <v>6</v>
      </c>
      <c r="O163" s="95">
        <v>400</v>
      </c>
      <c r="P163" s="69">
        <v>999</v>
      </c>
      <c r="Q163" s="69">
        <v>0</v>
      </c>
      <c r="R163" s="69">
        <v>0</v>
      </c>
      <c r="S163" s="69" t="s">
        <v>69</v>
      </c>
      <c r="T163" s="87" t="b">
        <v>1</v>
      </c>
    </row>
    <row r="164" s="69" customFormat="1" ht="14.25" spans="1:20">
      <c r="A164" s="68">
        <v>10150</v>
      </c>
      <c r="B164" s="69" t="s">
        <v>121</v>
      </c>
      <c r="C164" s="69">
        <v>1</v>
      </c>
      <c r="D164" s="91" t="s">
        <v>281</v>
      </c>
      <c r="E164" s="69">
        <v>5</v>
      </c>
      <c r="F164" s="68">
        <v>293004</v>
      </c>
      <c r="G164" s="68" t="s">
        <v>317</v>
      </c>
      <c r="H164" s="68" t="s">
        <v>288</v>
      </c>
      <c r="K164" s="68">
        <v>3293004</v>
      </c>
      <c r="L164" s="69">
        <v>1</v>
      </c>
      <c r="M164" s="69">
        <v>0</v>
      </c>
      <c r="N164" s="68">
        <v>6</v>
      </c>
      <c r="O164" s="95">
        <v>400</v>
      </c>
      <c r="P164" s="69">
        <v>999</v>
      </c>
      <c r="Q164" s="69">
        <v>0</v>
      </c>
      <c r="R164" s="69">
        <v>0</v>
      </c>
      <c r="S164" s="69" t="s">
        <v>69</v>
      </c>
      <c r="T164" s="87" t="b">
        <v>1</v>
      </c>
    </row>
    <row r="165" s="69" customFormat="1" ht="14.25" spans="1:20">
      <c r="A165" s="68">
        <v>10151</v>
      </c>
      <c r="B165" s="69" t="s">
        <v>121</v>
      </c>
      <c r="C165" s="69">
        <v>1</v>
      </c>
      <c r="D165" s="91" t="s">
        <v>283</v>
      </c>
      <c r="E165" s="69">
        <v>5</v>
      </c>
      <c r="F165" s="68">
        <v>293001</v>
      </c>
      <c r="G165" s="68" t="s">
        <v>318</v>
      </c>
      <c r="H165" s="68" t="s">
        <v>288</v>
      </c>
      <c r="K165" s="68">
        <v>3293001</v>
      </c>
      <c r="L165" s="69">
        <v>1</v>
      </c>
      <c r="M165" s="69">
        <v>0</v>
      </c>
      <c r="N165" s="68">
        <v>6</v>
      </c>
      <c r="O165" s="95">
        <v>400</v>
      </c>
      <c r="P165" s="69">
        <v>999</v>
      </c>
      <c r="Q165" s="69">
        <v>0</v>
      </c>
      <c r="R165" s="69">
        <v>0</v>
      </c>
      <c r="S165" s="69" t="s">
        <v>69</v>
      </c>
      <c r="T165" s="87" t="b">
        <v>1</v>
      </c>
    </row>
    <row r="166" s="69" customFormat="1" ht="14.25" spans="1:20">
      <c r="A166" s="68">
        <v>10152</v>
      </c>
      <c r="B166" s="69" t="s">
        <v>121</v>
      </c>
      <c r="C166" s="69">
        <v>1</v>
      </c>
      <c r="D166" s="91" t="s">
        <v>285</v>
      </c>
      <c r="E166" s="69">
        <v>5</v>
      </c>
      <c r="F166" s="68">
        <v>293000</v>
      </c>
      <c r="G166" s="68" t="s">
        <v>319</v>
      </c>
      <c r="H166" s="68" t="s">
        <v>288</v>
      </c>
      <c r="K166" s="68">
        <v>3293000</v>
      </c>
      <c r="L166" s="69">
        <v>1</v>
      </c>
      <c r="M166" s="69">
        <v>0</v>
      </c>
      <c r="N166" s="68">
        <v>6</v>
      </c>
      <c r="O166" s="95">
        <v>400</v>
      </c>
      <c r="P166" s="69">
        <v>999</v>
      </c>
      <c r="Q166" s="69">
        <v>0</v>
      </c>
      <c r="R166" s="69">
        <v>0</v>
      </c>
      <c r="S166" s="69" t="s">
        <v>69</v>
      </c>
      <c r="T166" s="87" t="b">
        <v>1</v>
      </c>
    </row>
    <row r="167" s="68" customFormat="1" ht="14.25" spans="1:20">
      <c r="A167" s="68">
        <v>10153</v>
      </c>
      <c r="B167" s="68" t="s">
        <v>121</v>
      </c>
      <c r="C167" s="68">
        <v>1</v>
      </c>
      <c r="D167" s="90" t="s">
        <v>320</v>
      </c>
      <c r="E167" s="68">
        <v>2</v>
      </c>
      <c r="F167" s="68">
        <v>292013</v>
      </c>
      <c r="G167" s="96" t="s">
        <v>321</v>
      </c>
      <c r="H167" s="68" t="s">
        <v>322</v>
      </c>
      <c r="K167" s="68">
        <v>3292013</v>
      </c>
      <c r="L167" s="69">
        <v>1</v>
      </c>
      <c r="M167" s="69">
        <v>0</v>
      </c>
      <c r="N167" s="68">
        <v>7</v>
      </c>
      <c r="O167" s="68">
        <v>600</v>
      </c>
      <c r="P167" s="69">
        <v>999</v>
      </c>
      <c r="Q167" s="69">
        <v>0</v>
      </c>
      <c r="R167" s="69">
        <v>0</v>
      </c>
      <c r="S167" s="68" t="s">
        <v>69</v>
      </c>
      <c r="T167" s="98" t="b">
        <v>1</v>
      </c>
    </row>
    <row r="168" s="68" customFormat="1" ht="14.25" spans="1:20">
      <c r="A168" s="68">
        <v>10154</v>
      </c>
      <c r="B168" s="68" t="s">
        <v>121</v>
      </c>
      <c r="C168" s="68">
        <v>1</v>
      </c>
      <c r="D168" s="90" t="s">
        <v>323</v>
      </c>
      <c r="E168" s="68">
        <v>2</v>
      </c>
      <c r="F168" s="68">
        <v>292007</v>
      </c>
      <c r="G168" s="96" t="s">
        <v>324</v>
      </c>
      <c r="H168" s="68" t="s">
        <v>322</v>
      </c>
      <c r="K168" s="68">
        <v>3292007</v>
      </c>
      <c r="L168" s="69">
        <v>1</v>
      </c>
      <c r="M168" s="69">
        <v>0</v>
      </c>
      <c r="N168" s="68">
        <v>7</v>
      </c>
      <c r="O168" s="68">
        <v>600</v>
      </c>
      <c r="P168" s="69">
        <v>999</v>
      </c>
      <c r="Q168" s="69">
        <v>0</v>
      </c>
      <c r="R168" s="69">
        <v>0</v>
      </c>
      <c r="S168" s="68" t="s">
        <v>69</v>
      </c>
      <c r="T168" s="98" t="b">
        <v>1</v>
      </c>
    </row>
    <row r="169" s="68" customFormat="1" ht="14.25" spans="1:20">
      <c r="A169" s="68">
        <v>10155</v>
      </c>
      <c r="B169" s="68" t="s">
        <v>121</v>
      </c>
      <c r="C169" s="68">
        <v>1</v>
      </c>
      <c r="D169" s="90" t="s">
        <v>325</v>
      </c>
      <c r="E169" s="68">
        <v>2</v>
      </c>
      <c r="F169" s="68">
        <v>292006</v>
      </c>
      <c r="G169" s="96" t="s">
        <v>326</v>
      </c>
      <c r="H169" s="68" t="s">
        <v>322</v>
      </c>
      <c r="K169" s="68">
        <v>3292006</v>
      </c>
      <c r="L169" s="69">
        <v>1</v>
      </c>
      <c r="M169" s="69">
        <v>0</v>
      </c>
      <c r="N169" s="68">
        <v>7</v>
      </c>
      <c r="O169" s="68">
        <v>600</v>
      </c>
      <c r="P169" s="69">
        <v>999</v>
      </c>
      <c r="Q169" s="69">
        <v>0</v>
      </c>
      <c r="R169" s="69">
        <v>0</v>
      </c>
      <c r="S169" s="68" t="s">
        <v>69</v>
      </c>
      <c r="T169" s="98" t="b">
        <v>1</v>
      </c>
    </row>
    <row r="170" s="68" customFormat="1" ht="14.25" spans="1:20">
      <c r="A170" s="68">
        <v>10156</v>
      </c>
      <c r="B170" s="68" t="s">
        <v>121</v>
      </c>
      <c r="C170" s="68">
        <v>1</v>
      </c>
      <c r="D170" s="90" t="s">
        <v>327</v>
      </c>
      <c r="E170" s="68">
        <v>2</v>
      </c>
      <c r="F170" s="68">
        <v>292015</v>
      </c>
      <c r="G170" s="96" t="s">
        <v>328</v>
      </c>
      <c r="H170" s="68" t="s">
        <v>322</v>
      </c>
      <c r="K170" s="68">
        <v>3292015</v>
      </c>
      <c r="L170" s="69">
        <v>1</v>
      </c>
      <c r="M170" s="69">
        <v>0</v>
      </c>
      <c r="N170" s="68">
        <v>7</v>
      </c>
      <c r="O170" s="68">
        <v>600</v>
      </c>
      <c r="P170" s="69">
        <v>999</v>
      </c>
      <c r="Q170" s="69">
        <v>0</v>
      </c>
      <c r="R170" s="69">
        <v>0</v>
      </c>
      <c r="S170" s="68" t="s">
        <v>69</v>
      </c>
      <c r="T170" s="98" t="b">
        <v>1</v>
      </c>
    </row>
    <row r="171" s="68" customFormat="1" ht="14.25" spans="1:20">
      <c r="A171" s="68">
        <v>10157</v>
      </c>
      <c r="B171" s="68" t="s">
        <v>121</v>
      </c>
      <c r="C171" s="68">
        <v>1</v>
      </c>
      <c r="D171" s="90" t="s">
        <v>329</v>
      </c>
      <c r="E171" s="68">
        <v>2</v>
      </c>
      <c r="F171" s="68">
        <v>292009</v>
      </c>
      <c r="G171" s="96" t="s">
        <v>330</v>
      </c>
      <c r="H171" s="68" t="s">
        <v>322</v>
      </c>
      <c r="K171" s="68">
        <v>3292009</v>
      </c>
      <c r="L171" s="69">
        <v>1</v>
      </c>
      <c r="M171" s="69">
        <v>0</v>
      </c>
      <c r="N171" s="68">
        <v>7</v>
      </c>
      <c r="O171" s="68">
        <v>600</v>
      </c>
      <c r="P171" s="69">
        <v>999</v>
      </c>
      <c r="Q171" s="69">
        <v>0</v>
      </c>
      <c r="R171" s="69">
        <v>0</v>
      </c>
      <c r="S171" s="68" t="s">
        <v>69</v>
      </c>
      <c r="T171" s="98" t="b">
        <v>1</v>
      </c>
    </row>
    <row r="172" s="68" customFormat="1" ht="14.25" spans="1:20">
      <c r="A172" s="68">
        <v>10158</v>
      </c>
      <c r="B172" s="68" t="s">
        <v>121</v>
      </c>
      <c r="C172" s="68">
        <v>1</v>
      </c>
      <c r="D172" s="90" t="s">
        <v>331</v>
      </c>
      <c r="E172" s="68">
        <v>2</v>
      </c>
      <c r="F172" s="68">
        <v>292008</v>
      </c>
      <c r="G172" s="96" t="s">
        <v>332</v>
      </c>
      <c r="H172" s="68" t="s">
        <v>322</v>
      </c>
      <c r="K172" s="68">
        <v>3292008</v>
      </c>
      <c r="L172" s="69">
        <v>1</v>
      </c>
      <c r="M172" s="69">
        <v>0</v>
      </c>
      <c r="N172" s="68">
        <v>7</v>
      </c>
      <c r="O172" s="68">
        <v>600</v>
      </c>
      <c r="P172" s="69">
        <v>999</v>
      </c>
      <c r="Q172" s="69">
        <v>0</v>
      </c>
      <c r="R172" s="69">
        <v>0</v>
      </c>
      <c r="S172" s="68" t="s">
        <v>69</v>
      </c>
      <c r="T172" s="98" t="b">
        <v>1</v>
      </c>
    </row>
    <row r="173" s="68" customFormat="1" ht="14.25" spans="1:20">
      <c r="A173" s="68">
        <v>10159</v>
      </c>
      <c r="B173" s="68" t="s">
        <v>121</v>
      </c>
      <c r="C173" s="68">
        <v>1</v>
      </c>
      <c r="D173" s="90" t="s">
        <v>333</v>
      </c>
      <c r="E173" s="68">
        <v>2</v>
      </c>
      <c r="F173" s="68">
        <v>291013</v>
      </c>
      <c r="G173" s="96" t="s">
        <v>334</v>
      </c>
      <c r="H173" s="68" t="s">
        <v>322</v>
      </c>
      <c r="K173" s="68">
        <v>3291013</v>
      </c>
      <c r="L173" s="69">
        <v>1</v>
      </c>
      <c r="M173" s="69">
        <v>0</v>
      </c>
      <c r="N173" s="68">
        <v>7</v>
      </c>
      <c r="O173" s="68">
        <v>600</v>
      </c>
      <c r="P173" s="69">
        <v>999</v>
      </c>
      <c r="Q173" s="69">
        <v>0</v>
      </c>
      <c r="R173" s="69">
        <v>0</v>
      </c>
      <c r="S173" s="68" t="s">
        <v>69</v>
      </c>
      <c r="T173" s="98" t="b">
        <v>1</v>
      </c>
    </row>
    <row r="174" s="68" customFormat="1" ht="14.25" spans="1:20">
      <c r="A174" s="68">
        <v>10160</v>
      </c>
      <c r="B174" s="68" t="s">
        <v>121</v>
      </c>
      <c r="C174" s="68">
        <v>1</v>
      </c>
      <c r="D174" s="90" t="s">
        <v>335</v>
      </c>
      <c r="E174" s="68">
        <v>2</v>
      </c>
      <c r="F174" s="68">
        <v>291012</v>
      </c>
      <c r="G174" s="96" t="s">
        <v>336</v>
      </c>
      <c r="H174" s="68" t="s">
        <v>322</v>
      </c>
      <c r="K174" s="68">
        <v>3291012</v>
      </c>
      <c r="L174" s="69">
        <v>1</v>
      </c>
      <c r="M174" s="69">
        <v>0</v>
      </c>
      <c r="N174" s="68">
        <v>7</v>
      </c>
      <c r="O174" s="68">
        <v>600</v>
      </c>
      <c r="P174" s="69">
        <v>999</v>
      </c>
      <c r="Q174" s="69">
        <v>0</v>
      </c>
      <c r="R174" s="69">
        <v>0</v>
      </c>
      <c r="S174" s="68" t="s">
        <v>69</v>
      </c>
      <c r="T174" s="98" t="b">
        <v>1</v>
      </c>
    </row>
    <row r="175" s="68" customFormat="1" ht="14.25" spans="1:20">
      <c r="A175" s="68">
        <v>10161</v>
      </c>
      <c r="B175" s="68" t="s">
        <v>121</v>
      </c>
      <c r="C175" s="68">
        <v>1</v>
      </c>
      <c r="D175" s="90" t="s">
        <v>337</v>
      </c>
      <c r="E175" s="68">
        <v>2</v>
      </c>
      <c r="F175" s="68">
        <v>291010</v>
      </c>
      <c r="G175" s="96" t="s">
        <v>338</v>
      </c>
      <c r="H175" s="68" t="s">
        <v>322</v>
      </c>
      <c r="K175" s="68">
        <v>3291010</v>
      </c>
      <c r="L175" s="69">
        <v>1</v>
      </c>
      <c r="M175" s="69">
        <v>0</v>
      </c>
      <c r="N175" s="68">
        <v>7</v>
      </c>
      <c r="O175" s="68">
        <v>600</v>
      </c>
      <c r="P175" s="69">
        <v>999</v>
      </c>
      <c r="Q175" s="69">
        <v>0</v>
      </c>
      <c r="R175" s="69">
        <v>0</v>
      </c>
      <c r="S175" s="68" t="s">
        <v>69</v>
      </c>
      <c r="T175" s="98" t="b">
        <v>1</v>
      </c>
    </row>
    <row r="176" s="68" customFormat="1" ht="14.25" spans="1:20">
      <c r="A176" s="68">
        <v>10162</v>
      </c>
      <c r="B176" s="68" t="s">
        <v>121</v>
      </c>
      <c r="C176" s="68">
        <v>1</v>
      </c>
      <c r="D176" s="90" t="s">
        <v>339</v>
      </c>
      <c r="E176" s="68">
        <v>2</v>
      </c>
      <c r="F176" s="68">
        <v>293010</v>
      </c>
      <c r="G176" s="96" t="s">
        <v>340</v>
      </c>
      <c r="H176" s="68" t="s">
        <v>322</v>
      </c>
      <c r="K176" s="68">
        <v>3293010</v>
      </c>
      <c r="L176" s="69">
        <v>1</v>
      </c>
      <c r="M176" s="69">
        <v>0</v>
      </c>
      <c r="N176" s="68">
        <v>7</v>
      </c>
      <c r="O176" s="68">
        <v>600</v>
      </c>
      <c r="P176" s="69">
        <v>999</v>
      </c>
      <c r="Q176" s="69">
        <v>0</v>
      </c>
      <c r="R176" s="69">
        <v>0</v>
      </c>
      <c r="S176" s="68" t="s">
        <v>69</v>
      </c>
      <c r="T176" s="98" t="b">
        <v>1</v>
      </c>
    </row>
    <row r="177" s="68" customFormat="1" ht="14.25" spans="1:20">
      <c r="A177" s="68">
        <v>10163</v>
      </c>
      <c r="B177" s="68" t="s">
        <v>121</v>
      </c>
      <c r="C177" s="68">
        <v>1</v>
      </c>
      <c r="D177" s="90" t="s">
        <v>341</v>
      </c>
      <c r="E177" s="68">
        <v>2</v>
      </c>
      <c r="F177" s="68">
        <v>291015</v>
      </c>
      <c r="G177" s="96" t="s">
        <v>342</v>
      </c>
      <c r="H177" s="68" t="s">
        <v>322</v>
      </c>
      <c r="K177" s="68">
        <v>3291015</v>
      </c>
      <c r="L177" s="69">
        <v>1</v>
      </c>
      <c r="M177" s="69">
        <v>0</v>
      </c>
      <c r="N177" s="68">
        <v>7</v>
      </c>
      <c r="O177" s="68">
        <v>600</v>
      </c>
      <c r="P177" s="69">
        <v>999</v>
      </c>
      <c r="Q177" s="69">
        <v>0</v>
      </c>
      <c r="R177" s="69">
        <v>0</v>
      </c>
      <c r="S177" s="68" t="s">
        <v>69</v>
      </c>
      <c r="T177" s="98" t="b">
        <v>1</v>
      </c>
    </row>
    <row r="178" s="68" customFormat="1" ht="14.25" spans="1:20">
      <c r="A178" s="68">
        <v>10164</v>
      </c>
      <c r="B178" s="68" t="s">
        <v>121</v>
      </c>
      <c r="C178" s="68">
        <v>1</v>
      </c>
      <c r="D178" s="90" t="s">
        <v>343</v>
      </c>
      <c r="E178" s="68">
        <v>2</v>
      </c>
      <c r="F178" s="68">
        <v>291014</v>
      </c>
      <c r="G178" s="96" t="s">
        <v>344</v>
      </c>
      <c r="H178" s="68" t="s">
        <v>322</v>
      </c>
      <c r="K178" s="68">
        <v>3291014</v>
      </c>
      <c r="L178" s="69">
        <v>1</v>
      </c>
      <c r="M178" s="69">
        <v>0</v>
      </c>
      <c r="N178" s="68">
        <v>7</v>
      </c>
      <c r="O178" s="68">
        <v>600</v>
      </c>
      <c r="P178" s="69">
        <v>999</v>
      </c>
      <c r="Q178" s="69">
        <v>0</v>
      </c>
      <c r="R178" s="69">
        <v>0</v>
      </c>
      <c r="S178" s="68" t="s">
        <v>69</v>
      </c>
      <c r="T178" s="98" t="b">
        <v>1</v>
      </c>
    </row>
    <row r="179" s="68" customFormat="1" ht="14.25" spans="1:20">
      <c r="A179" s="68">
        <v>10165</v>
      </c>
      <c r="B179" s="68" t="s">
        <v>121</v>
      </c>
      <c r="C179" s="68">
        <v>1</v>
      </c>
      <c r="D179" s="90" t="s">
        <v>345</v>
      </c>
      <c r="E179" s="68">
        <v>2</v>
      </c>
      <c r="F179" s="68">
        <v>291011</v>
      </c>
      <c r="G179" s="96" t="s">
        <v>346</v>
      </c>
      <c r="H179" s="68" t="s">
        <v>322</v>
      </c>
      <c r="K179" s="68">
        <v>3291011</v>
      </c>
      <c r="L179" s="69">
        <v>1</v>
      </c>
      <c r="M179" s="69">
        <v>0</v>
      </c>
      <c r="N179" s="68">
        <v>7</v>
      </c>
      <c r="O179" s="68">
        <v>600</v>
      </c>
      <c r="P179" s="69">
        <v>999</v>
      </c>
      <c r="Q179" s="69">
        <v>0</v>
      </c>
      <c r="R179" s="69">
        <v>0</v>
      </c>
      <c r="S179" s="68" t="s">
        <v>69</v>
      </c>
      <c r="T179" s="98" t="b">
        <v>1</v>
      </c>
    </row>
    <row r="180" s="70" customFormat="1" spans="1:20">
      <c r="A180" s="70">
        <v>60001</v>
      </c>
      <c r="B180" s="70" t="s">
        <v>347</v>
      </c>
      <c r="C180" s="70">
        <v>6</v>
      </c>
      <c r="D180" s="99" t="s">
        <v>146</v>
      </c>
      <c r="E180" s="70">
        <v>5</v>
      </c>
      <c r="F180" s="100">
        <v>294032</v>
      </c>
      <c r="G180" s="70" t="s">
        <v>348</v>
      </c>
      <c r="H180" s="70" t="s">
        <v>349</v>
      </c>
      <c r="K180" s="102">
        <v>3294032</v>
      </c>
      <c r="L180" s="70">
        <v>1</v>
      </c>
      <c r="M180" s="70">
        <v>0</v>
      </c>
      <c r="O180" s="103">
        <v>-1</v>
      </c>
      <c r="P180" s="103">
        <v>999</v>
      </c>
      <c r="Q180" s="70">
        <v>0</v>
      </c>
      <c r="R180" s="101">
        <v>0</v>
      </c>
      <c r="S180" s="101" t="s">
        <v>69</v>
      </c>
      <c r="T180" s="70" t="b">
        <v>1</v>
      </c>
    </row>
    <row r="181" s="70" customFormat="1" spans="1:20">
      <c r="A181" s="70">
        <v>60002</v>
      </c>
      <c r="B181" s="70" t="s">
        <v>347</v>
      </c>
      <c r="C181" s="70">
        <v>6</v>
      </c>
      <c r="D181" s="99" t="s">
        <v>146</v>
      </c>
      <c r="E181" s="70">
        <v>5</v>
      </c>
      <c r="F181" s="100">
        <v>294032</v>
      </c>
      <c r="G181" s="70" t="s">
        <v>183</v>
      </c>
      <c r="H181" s="70" t="s">
        <v>350</v>
      </c>
      <c r="K181" s="102">
        <v>3294032</v>
      </c>
      <c r="L181" s="70">
        <v>1</v>
      </c>
      <c r="M181" s="70">
        <v>0</v>
      </c>
      <c r="O181" s="103">
        <v>-1</v>
      </c>
      <c r="P181" s="103">
        <v>999</v>
      </c>
      <c r="Q181" s="70">
        <v>0</v>
      </c>
      <c r="R181" s="101">
        <v>0</v>
      </c>
      <c r="S181" s="101" t="s">
        <v>69</v>
      </c>
      <c r="T181" s="70" t="b">
        <v>1</v>
      </c>
    </row>
    <row r="182" s="70" customFormat="1" spans="1:20">
      <c r="A182" s="70">
        <v>60003</v>
      </c>
      <c r="B182" s="70" t="s">
        <v>347</v>
      </c>
      <c r="C182" s="70">
        <v>6</v>
      </c>
      <c r="D182" s="99" t="s">
        <v>351</v>
      </c>
      <c r="E182" s="70">
        <v>7</v>
      </c>
      <c r="F182" s="70">
        <v>500013</v>
      </c>
      <c r="G182" s="70" t="s">
        <v>352</v>
      </c>
      <c r="H182" s="70" t="s">
        <v>353</v>
      </c>
      <c r="K182" s="104">
        <v>500019</v>
      </c>
      <c r="L182" s="70">
        <v>1</v>
      </c>
      <c r="M182" s="70">
        <v>0</v>
      </c>
      <c r="O182" s="103">
        <v>1</v>
      </c>
      <c r="P182" s="103">
        <v>999</v>
      </c>
      <c r="Q182" s="70">
        <v>0</v>
      </c>
      <c r="R182" s="101">
        <v>0</v>
      </c>
      <c r="S182" s="101" t="s">
        <v>69</v>
      </c>
      <c r="T182" s="70" t="b">
        <v>1</v>
      </c>
    </row>
    <row r="183" s="70" customFormat="1" spans="1:20">
      <c r="A183" s="70">
        <v>60004</v>
      </c>
      <c r="B183" s="70" t="s">
        <v>347</v>
      </c>
      <c r="C183" s="70">
        <v>6</v>
      </c>
      <c r="D183" s="99" t="s">
        <v>354</v>
      </c>
      <c r="E183" s="70">
        <v>5</v>
      </c>
      <c r="F183" s="70">
        <v>1230</v>
      </c>
      <c r="G183" s="70" t="s">
        <v>355</v>
      </c>
      <c r="H183" s="70" t="s">
        <v>356</v>
      </c>
      <c r="K183" s="70">
        <v>1231</v>
      </c>
      <c r="L183" s="70">
        <v>1</v>
      </c>
      <c r="M183" s="70">
        <v>0</v>
      </c>
      <c r="O183" s="103">
        <v>-1</v>
      </c>
      <c r="P183" s="103">
        <v>999</v>
      </c>
      <c r="Q183" s="70">
        <v>0</v>
      </c>
      <c r="R183" s="101">
        <v>0</v>
      </c>
      <c r="S183" s="101" t="s">
        <v>69</v>
      </c>
      <c r="T183" s="70" t="b">
        <v>1</v>
      </c>
    </row>
    <row r="184" s="70" customFormat="1" spans="1:20">
      <c r="A184" s="70">
        <v>60005</v>
      </c>
      <c r="B184" s="70" t="s">
        <v>347</v>
      </c>
      <c r="C184" s="70">
        <v>6</v>
      </c>
      <c r="D184" s="99" t="s">
        <v>357</v>
      </c>
      <c r="E184" s="70">
        <v>3</v>
      </c>
      <c r="F184" s="70">
        <v>1382</v>
      </c>
      <c r="G184" s="70" t="s">
        <v>358</v>
      </c>
      <c r="H184" s="101" t="s">
        <v>359</v>
      </c>
      <c r="K184" s="70">
        <v>1383</v>
      </c>
      <c r="L184" s="70">
        <v>1</v>
      </c>
      <c r="M184" s="70">
        <v>0</v>
      </c>
      <c r="O184" s="103">
        <v>-1</v>
      </c>
      <c r="P184" s="103">
        <v>999</v>
      </c>
      <c r="Q184" s="70">
        <v>0</v>
      </c>
      <c r="R184" s="101">
        <v>0</v>
      </c>
      <c r="S184" s="101" t="s">
        <v>69</v>
      </c>
      <c r="T184" s="70" t="b">
        <v>1</v>
      </c>
    </row>
    <row r="185" s="70" customFormat="1" spans="1:20">
      <c r="A185" s="70">
        <v>60006</v>
      </c>
      <c r="B185" s="70" t="s">
        <v>347</v>
      </c>
      <c r="C185" s="70">
        <v>6</v>
      </c>
      <c r="D185" s="99" t="s">
        <v>360</v>
      </c>
      <c r="E185" s="70">
        <v>3</v>
      </c>
      <c r="F185" s="70">
        <v>294015</v>
      </c>
      <c r="G185" s="70" t="s">
        <v>236</v>
      </c>
      <c r="H185" s="101" t="s">
        <v>361</v>
      </c>
      <c r="K185" s="70">
        <v>3294015</v>
      </c>
      <c r="L185" s="70">
        <v>1</v>
      </c>
      <c r="M185" s="70">
        <v>0</v>
      </c>
      <c r="O185" s="103">
        <v>1</v>
      </c>
      <c r="P185" s="103">
        <v>999</v>
      </c>
      <c r="Q185" s="70">
        <v>0</v>
      </c>
      <c r="R185" s="101">
        <v>0</v>
      </c>
      <c r="S185" s="101" t="s">
        <v>69</v>
      </c>
      <c r="T185" s="70" t="b">
        <v>1</v>
      </c>
    </row>
    <row r="186" s="70" customFormat="1" spans="1:20">
      <c r="A186" s="70">
        <v>60007</v>
      </c>
      <c r="B186" s="70" t="s">
        <v>347</v>
      </c>
      <c r="C186" s="70">
        <v>6</v>
      </c>
      <c r="D186" s="70" t="s">
        <v>225</v>
      </c>
      <c r="E186" s="70">
        <v>5</v>
      </c>
      <c r="F186" s="70">
        <v>293009</v>
      </c>
      <c r="G186" s="70" t="s">
        <v>226</v>
      </c>
      <c r="H186" s="101" t="s">
        <v>361</v>
      </c>
      <c r="K186" s="70">
        <v>3293009</v>
      </c>
      <c r="L186" s="70">
        <v>1</v>
      </c>
      <c r="M186" s="70">
        <v>0</v>
      </c>
      <c r="O186" s="103">
        <v>1</v>
      </c>
      <c r="P186" s="70">
        <v>999</v>
      </c>
      <c r="Q186" s="70">
        <v>0</v>
      </c>
      <c r="R186" s="70">
        <v>0</v>
      </c>
      <c r="S186" s="70" t="s">
        <v>69</v>
      </c>
      <c r="T186" s="70" t="b">
        <v>1</v>
      </c>
    </row>
    <row r="187" s="70" customFormat="1" spans="1:20">
      <c r="A187" s="70">
        <v>60008</v>
      </c>
      <c r="B187" s="70" t="s">
        <v>347</v>
      </c>
      <c r="C187" s="70">
        <v>6</v>
      </c>
      <c r="D187" s="70" t="s">
        <v>362</v>
      </c>
      <c r="E187" s="70">
        <v>5</v>
      </c>
      <c r="F187" s="70">
        <v>293008</v>
      </c>
      <c r="G187" s="70" t="s">
        <v>228</v>
      </c>
      <c r="H187" s="101" t="s">
        <v>361</v>
      </c>
      <c r="K187" s="70">
        <v>3293008</v>
      </c>
      <c r="L187" s="70">
        <v>1</v>
      </c>
      <c r="M187" s="70">
        <v>0</v>
      </c>
      <c r="O187" s="103">
        <v>1</v>
      </c>
      <c r="P187" s="70">
        <v>999</v>
      </c>
      <c r="Q187" s="70">
        <v>0</v>
      </c>
      <c r="R187" s="70">
        <v>0</v>
      </c>
      <c r="S187" s="70" t="s">
        <v>69</v>
      </c>
      <c r="T187" s="70" t="b">
        <v>1</v>
      </c>
    </row>
    <row r="188" s="70" customFormat="1" spans="1:20">
      <c r="A188" s="70">
        <v>60009</v>
      </c>
      <c r="B188" s="70" t="s">
        <v>347</v>
      </c>
      <c r="C188" s="70">
        <v>6</v>
      </c>
      <c r="D188" s="70" t="s">
        <v>231</v>
      </c>
      <c r="E188" s="70">
        <v>5</v>
      </c>
      <c r="F188" s="70">
        <v>292003</v>
      </c>
      <c r="G188" s="70" t="s">
        <v>232</v>
      </c>
      <c r="H188" s="101" t="s">
        <v>361</v>
      </c>
      <c r="K188" s="70">
        <v>3292003</v>
      </c>
      <c r="L188" s="70">
        <v>1</v>
      </c>
      <c r="M188" s="70">
        <v>0</v>
      </c>
      <c r="O188" s="103">
        <v>1</v>
      </c>
      <c r="P188" s="70">
        <v>999</v>
      </c>
      <c r="Q188" s="70">
        <v>0</v>
      </c>
      <c r="R188" s="70">
        <v>0</v>
      </c>
      <c r="S188" s="70" t="s">
        <v>69</v>
      </c>
      <c r="T188" s="70" t="b">
        <v>1</v>
      </c>
    </row>
    <row r="189" s="70" customFormat="1" spans="1:20">
      <c r="A189" s="70">
        <v>60010</v>
      </c>
      <c r="B189" s="70" t="s">
        <v>347</v>
      </c>
      <c r="C189" s="70">
        <v>6</v>
      </c>
      <c r="D189" s="70" t="s">
        <v>237</v>
      </c>
      <c r="E189" s="70">
        <v>5</v>
      </c>
      <c r="F189" s="70">
        <v>294014</v>
      </c>
      <c r="G189" s="70" t="s">
        <v>238</v>
      </c>
      <c r="H189" s="101" t="s">
        <v>361</v>
      </c>
      <c r="K189" s="70">
        <v>3294014</v>
      </c>
      <c r="L189" s="70">
        <v>1</v>
      </c>
      <c r="M189" s="70">
        <v>0</v>
      </c>
      <c r="O189" s="103">
        <v>1</v>
      </c>
      <c r="P189" s="70">
        <v>999</v>
      </c>
      <c r="Q189" s="70">
        <v>0</v>
      </c>
      <c r="R189" s="70">
        <v>0</v>
      </c>
      <c r="S189" s="70" t="s">
        <v>69</v>
      </c>
      <c r="T189" s="70" t="b">
        <v>1</v>
      </c>
    </row>
    <row r="190" s="70" customFormat="1" spans="1:20">
      <c r="A190" s="70">
        <v>60011</v>
      </c>
      <c r="B190" s="70" t="s">
        <v>347</v>
      </c>
      <c r="C190" s="70">
        <v>6</v>
      </c>
      <c r="D190" s="70" t="s">
        <v>363</v>
      </c>
      <c r="E190" s="70">
        <v>5</v>
      </c>
      <c r="F190" s="70">
        <v>294000</v>
      </c>
      <c r="G190" s="70" t="s">
        <v>261</v>
      </c>
      <c r="H190" s="101" t="s">
        <v>361</v>
      </c>
      <c r="K190" s="70">
        <v>3294000</v>
      </c>
      <c r="L190" s="70">
        <v>1</v>
      </c>
      <c r="M190" s="70">
        <v>0</v>
      </c>
      <c r="O190" s="103">
        <v>1</v>
      </c>
      <c r="P190" s="70">
        <v>999</v>
      </c>
      <c r="Q190" s="70">
        <v>0</v>
      </c>
      <c r="R190" s="70">
        <v>0</v>
      </c>
      <c r="S190" s="70" t="s">
        <v>69</v>
      </c>
      <c r="T190" s="70" t="b">
        <v>1</v>
      </c>
    </row>
    <row r="191" s="70" customFormat="1" spans="1:20">
      <c r="A191" s="70">
        <v>60012</v>
      </c>
      <c r="B191" s="70" t="s">
        <v>347</v>
      </c>
      <c r="C191" s="70">
        <v>6</v>
      </c>
      <c r="D191" s="70" t="s">
        <v>239</v>
      </c>
      <c r="E191" s="70">
        <v>5</v>
      </c>
      <c r="F191" s="70">
        <v>293019</v>
      </c>
      <c r="G191" s="70" t="s">
        <v>364</v>
      </c>
      <c r="H191" s="101" t="s">
        <v>361</v>
      </c>
      <c r="K191" s="70">
        <v>3293019</v>
      </c>
      <c r="L191" s="70">
        <v>1</v>
      </c>
      <c r="M191" s="70">
        <v>0</v>
      </c>
      <c r="O191" s="103">
        <v>1</v>
      </c>
      <c r="P191" s="70">
        <v>999</v>
      </c>
      <c r="Q191" s="70">
        <v>0</v>
      </c>
      <c r="R191" s="70">
        <v>0</v>
      </c>
      <c r="S191" s="70" t="s">
        <v>69</v>
      </c>
      <c r="T191" s="70" t="b">
        <v>1</v>
      </c>
    </row>
    <row r="192" s="70" customFormat="1" spans="1:20">
      <c r="A192" s="70">
        <v>60013</v>
      </c>
      <c r="B192" s="70" t="s">
        <v>347</v>
      </c>
      <c r="C192" s="70">
        <v>6</v>
      </c>
      <c r="D192" s="70" t="s">
        <v>240</v>
      </c>
      <c r="E192" s="70">
        <v>5</v>
      </c>
      <c r="F192" s="70">
        <v>293017</v>
      </c>
      <c r="G192" s="70" t="s">
        <v>241</v>
      </c>
      <c r="H192" s="101" t="s">
        <v>361</v>
      </c>
      <c r="K192" s="70">
        <v>3293017</v>
      </c>
      <c r="L192" s="70">
        <v>1</v>
      </c>
      <c r="M192" s="70">
        <v>0</v>
      </c>
      <c r="O192" s="103">
        <v>1</v>
      </c>
      <c r="P192" s="70">
        <v>999</v>
      </c>
      <c r="Q192" s="70">
        <v>0</v>
      </c>
      <c r="R192" s="70">
        <v>0</v>
      </c>
      <c r="S192" s="70" t="s">
        <v>69</v>
      </c>
      <c r="T192" s="70" t="b">
        <v>1</v>
      </c>
    </row>
    <row r="193" s="70" customFormat="1" spans="1:20">
      <c r="A193" s="70">
        <v>60014</v>
      </c>
      <c r="B193" s="70" t="s">
        <v>347</v>
      </c>
      <c r="C193" s="70">
        <v>6</v>
      </c>
      <c r="D193" s="70" t="s">
        <v>365</v>
      </c>
      <c r="E193" s="70">
        <v>5</v>
      </c>
      <c r="F193" s="70">
        <v>294019</v>
      </c>
      <c r="G193" s="70" t="s">
        <v>257</v>
      </c>
      <c r="H193" s="101" t="s">
        <v>361</v>
      </c>
      <c r="K193" s="70">
        <v>3294019</v>
      </c>
      <c r="L193" s="70">
        <v>1</v>
      </c>
      <c r="M193" s="70">
        <v>0</v>
      </c>
      <c r="O193" s="103">
        <v>1</v>
      </c>
      <c r="P193" s="70">
        <v>999</v>
      </c>
      <c r="Q193" s="70">
        <v>0</v>
      </c>
      <c r="R193" s="70">
        <v>0</v>
      </c>
      <c r="S193" s="70" t="s">
        <v>69</v>
      </c>
      <c r="T193" s="70" t="b">
        <v>1</v>
      </c>
    </row>
    <row r="194" s="70" customFormat="1" spans="1:20">
      <c r="A194" s="70">
        <v>60015</v>
      </c>
      <c r="B194" s="70" t="s">
        <v>347</v>
      </c>
      <c r="C194" s="70">
        <v>6</v>
      </c>
      <c r="D194" s="70" t="s">
        <v>366</v>
      </c>
      <c r="E194" s="70">
        <v>5</v>
      </c>
      <c r="F194" s="70">
        <v>294018</v>
      </c>
      <c r="G194" s="70" t="s">
        <v>255</v>
      </c>
      <c r="H194" s="101" t="s">
        <v>361</v>
      </c>
      <c r="K194" s="70">
        <v>3294018</v>
      </c>
      <c r="L194" s="70">
        <v>1</v>
      </c>
      <c r="M194" s="70">
        <v>0</v>
      </c>
      <c r="O194" s="103">
        <v>1</v>
      </c>
      <c r="P194" s="70">
        <v>999</v>
      </c>
      <c r="Q194" s="70">
        <v>0</v>
      </c>
      <c r="R194" s="70">
        <v>0</v>
      </c>
      <c r="S194" s="70" t="s">
        <v>69</v>
      </c>
      <c r="T194" s="70" t="b">
        <v>1</v>
      </c>
    </row>
    <row r="195" s="70" customFormat="1" spans="1:20">
      <c r="A195" s="70">
        <v>60016</v>
      </c>
      <c r="B195" s="70" t="s">
        <v>347</v>
      </c>
      <c r="C195" s="70">
        <v>6</v>
      </c>
      <c r="D195" s="70" t="s">
        <v>258</v>
      </c>
      <c r="E195" s="70">
        <v>5</v>
      </c>
      <c r="F195" s="70">
        <v>294007</v>
      </c>
      <c r="G195" s="70" t="s">
        <v>259</v>
      </c>
      <c r="H195" s="101" t="s">
        <v>361</v>
      </c>
      <c r="K195" s="70">
        <v>3294007</v>
      </c>
      <c r="L195" s="70">
        <v>1</v>
      </c>
      <c r="M195" s="70">
        <v>0</v>
      </c>
      <c r="O195" s="103">
        <v>1</v>
      </c>
      <c r="P195" s="70">
        <v>999</v>
      </c>
      <c r="Q195" s="70">
        <v>0</v>
      </c>
      <c r="R195" s="70">
        <v>0</v>
      </c>
      <c r="S195" s="70" t="s">
        <v>69</v>
      </c>
      <c r="T195" s="70" t="b">
        <v>1</v>
      </c>
    </row>
    <row r="196" s="70" customFormat="1" spans="1:20">
      <c r="A196" s="70">
        <v>60017</v>
      </c>
      <c r="B196" s="70" t="s">
        <v>347</v>
      </c>
      <c r="C196" s="70">
        <v>6</v>
      </c>
      <c r="D196" s="70" t="s">
        <v>367</v>
      </c>
      <c r="E196" s="70">
        <v>5</v>
      </c>
      <c r="F196" s="70">
        <v>293004</v>
      </c>
      <c r="G196" s="70" t="s">
        <v>282</v>
      </c>
      <c r="H196" s="101" t="s">
        <v>361</v>
      </c>
      <c r="K196" s="70">
        <v>3293004</v>
      </c>
      <c r="L196" s="70">
        <v>1</v>
      </c>
      <c r="M196" s="70">
        <v>0</v>
      </c>
      <c r="O196" s="103">
        <v>1</v>
      </c>
      <c r="P196" s="70">
        <v>999</v>
      </c>
      <c r="Q196" s="70">
        <v>0</v>
      </c>
      <c r="R196" s="70">
        <v>0</v>
      </c>
      <c r="S196" s="70" t="s">
        <v>69</v>
      </c>
      <c r="T196" s="70" t="b">
        <v>1</v>
      </c>
    </row>
    <row r="197" s="70" customFormat="1" spans="1:20">
      <c r="A197" s="70">
        <v>60018</v>
      </c>
      <c r="B197" s="70" t="s">
        <v>347</v>
      </c>
      <c r="C197" s="70">
        <v>6</v>
      </c>
      <c r="D197" s="70" t="s">
        <v>273</v>
      </c>
      <c r="E197" s="70">
        <v>5</v>
      </c>
      <c r="F197" s="70">
        <v>294016</v>
      </c>
      <c r="G197" s="70" t="s">
        <v>274</v>
      </c>
      <c r="H197" s="101" t="s">
        <v>361</v>
      </c>
      <c r="K197" s="70">
        <v>3294016</v>
      </c>
      <c r="L197" s="70">
        <v>1</v>
      </c>
      <c r="M197" s="70">
        <v>0</v>
      </c>
      <c r="O197" s="103">
        <v>1</v>
      </c>
      <c r="P197" s="70">
        <v>999</v>
      </c>
      <c r="Q197" s="70">
        <v>0</v>
      </c>
      <c r="R197" s="70">
        <v>0</v>
      </c>
      <c r="S197" s="70" t="s">
        <v>69</v>
      </c>
      <c r="T197" s="70" t="b">
        <v>1</v>
      </c>
    </row>
    <row r="198" s="70" customFormat="1" spans="1:20">
      <c r="A198" s="70">
        <v>60019</v>
      </c>
      <c r="B198" s="70" t="s">
        <v>347</v>
      </c>
      <c r="C198" s="70">
        <v>6</v>
      </c>
      <c r="D198" s="70" t="s">
        <v>368</v>
      </c>
      <c r="E198" s="70">
        <v>5</v>
      </c>
      <c r="F198" s="70">
        <v>294004</v>
      </c>
      <c r="G198" s="70" t="s">
        <v>276</v>
      </c>
      <c r="H198" s="101" t="s">
        <v>361</v>
      </c>
      <c r="K198" s="70">
        <v>3294004</v>
      </c>
      <c r="L198" s="70">
        <v>1</v>
      </c>
      <c r="M198" s="70">
        <v>0</v>
      </c>
      <c r="O198" s="103">
        <v>1</v>
      </c>
      <c r="P198" s="70">
        <v>999</v>
      </c>
      <c r="Q198" s="70">
        <v>0</v>
      </c>
      <c r="R198" s="70">
        <v>0</v>
      </c>
      <c r="S198" s="70" t="s">
        <v>69</v>
      </c>
      <c r="T198" s="70" t="b">
        <v>1</v>
      </c>
    </row>
    <row r="199" s="70" customFormat="1" spans="1:20">
      <c r="A199" s="70">
        <v>60020</v>
      </c>
      <c r="B199" s="70" t="s">
        <v>347</v>
      </c>
      <c r="C199" s="70">
        <v>6</v>
      </c>
      <c r="D199" s="70" t="s">
        <v>279</v>
      </c>
      <c r="E199" s="70">
        <v>5</v>
      </c>
      <c r="F199" s="70">
        <v>293005</v>
      </c>
      <c r="G199" s="70" t="s">
        <v>280</v>
      </c>
      <c r="H199" s="101" t="s">
        <v>361</v>
      </c>
      <c r="K199" s="70">
        <v>3293005</v>
      </c>
      <c r="L199" s="70">
        <v>1</v>
      </c>
      <c r="M199" s="70">
        <v>0</v>
      </c>
      <c r="O199" s="103">
        <v>1</v>
      </c>
      <c r="P199" s="70">
        <v>999</v>
      </c>
      <c r="Q199" s="70">
        <v>0</v>
      </c>
      <c r="R199" s="70">
        <v>0</v>
      </c>
      <c r="S199" s="70" t="s">
        <v>69</v>
      </c>
      <c r="T199" s="70" t="b">
        <v>1</v>
      </c>
    </row>
    <row r="200" s="70" customFormat="1" spans="1:20">
      <c r="A200" s="70">
        <v>60021</v>
      </c>
      <c r="B200" s="70" t="s">
        <v>347</v>
      </c>
      <c r="C200" s="70">
        <v>6</v>
      </c>
      <c r="D200" s="105" t="s">
        <v>369</v>
      </c>
      <c r="E200" s="70">
        <v>7</v>
      </c>
      <c r="F200" s="70">
        <v>500014</v>
      </c>
      <c r="G200" s="70" t="s">
        <v>370</v>
      </c>
      <c r="H200" s="70" t="s">
        <v>353</v>
      </c>
      <c r="K200" s="70">
        <v>500020</v>
      </c>
      <c r="L200" s="70">
        <v>1</v>
      </c>
      <c r="M200" s="70">
        <v>0</v>
      </c>
      <c r="O200" s="103">
        <v>1</v>
      </c>
      <c r="P200" s="70">
        <v>999</v>
      </c>
      <c r="Q200" s="70">
        <v>0</v>
      </c>
      <c r="R200" s="70">
        <v>0</v>
      </c>
      <c r="S200" s="70" t="s">
        <v>69</v>
      </c>
      <c r="T200" s="70" t="b">
        <v>1</v>
      </c>
    </row>
    <row r="201" s="70" customFormat="1" spans="1:20">
      <c r="A201" s="70">
        <v>60022</v>
      </c>
      <c r="B201" s="70" t="s">
        <v>347</v>
      </c>
      <c r="C201" s="70">
        <v>6</v>
      </c>
      <c r="D201" s="105" t="s">
        <v>371</v>
      </c>
      <c r="E201" s="70">
        <v>7</v>
      </c>
      <c r="F201" s="70">
        <v>500015</v>
      </c>
      <c r="G201" s="70" t="s">
        <v>372</v>
      </c>
      <c r="H201" s="70" t="s">
        <v>353</v>
      </c>
      <c r="K201" s="70">
        <v>500021</v>
      </c>
      <c r="L201" s="70">
        <v>1</v>
      </c>
      <c r="M201" s="70">
        <v>0</v>
      </c>
      <c r="O201" s="103">
        <v>1</v>
      </c>
      <c r="P201" s="70">
        <v>999</v>
      </c>
      <c r="Q201" s="70">
        <v>0</v>
      </c>
      <c r="R201" s="70">
        <v>0</v>
      </c>
      <c r="S201" s="70" t="s">
        <v>69</v>
      </c>
      <c r="T201" s="70" t="b">
        <v>1</v>
      </c>
    </row>
    <row r="202" s="70" customFormat="1" spans="1:20">
      <c r="A202" s="70">
        <v>60023</v>
      </c>
      <c r="B202" s="70" t="s">
        <v>347</v>
      </c>
      <c r="C202" s="70">
        <v>6</v>
      </c>
      <c r="D202" s="105" t="s">
        <v>373</v>
      </c>
      <c r="E202" s="70">
        <v>7</v>
      </c>
      <c r="F202" s="70">
        <v>500016</v>
      </c>
      <c r="G202" s="70" t="s">
        <v>374</v>
      </c>
      <c r="H202" s="70" t="s">
        <v>353</v>
      </c>
      <c r="K202" s="70">
        <v>500022</v>
      </c>
      <c r="L202" s="70">
        <v>1</v>
      </c>
      <c r="M202" s="70">
        <v>0</v>
      </c>
      <c r="O202" s="103">
        <v>1</v>
      </c>
      <c r="P202" s="70">
        <v>999</v>
      </c>
      <c r="Q202" s="70">
        <v>0</v>
      </c>
      <c r="R202" s="70">
        <v>0</v>
      </c>
      <c r="S202" s="70" t="s">
        <v>69</v>
      </c>
      <c r="T202" s="70" t="b">
        <v>1</v>
      </c>
    </row>
    <row r="203" s="70" customFormat="1" spans="1:20">
      <c r="A203" s="70">
        <v>60024</v>
      </c>
      <c r="B203" s="70" t="s">
        <v>347</v>
      </c>
      <c r="C203" s="70">
        <v>6</v>
      </c>
      <c r="D203" s="105" t="s">
        <v>375</v>
      </c>
      <c r="E203" s="70">
        <v>7</v>
      </c>
      <c r="F203" s="70">
        <v>500017</v>
      </c>
      <c r="G203" s="70" t="s">
        <v>376</v>
      </c>
      <c r="H203" s="70" t="s">
        <v>353</v>
      </c>
      <c r="K203" s="70">
        <v>500023</v>
      </c>
      <c r="L203" s="70">
        <v>1</v>
      </c>
      <c r="M203" s="70">
        <v>0</v>
      </c>
      <c r="O203" s="103">
        <v>1</v>
      </c>
      <c r="P203" s="70">
        <v>999</v>
      </c>
      <c r="Q203" s="70">
        <v>0</v>
      </c>
      <c r="R203" s="70">
        <v>0</v>
      </c>
      <c r="S203" s="70" t="s">
        <v>69</v>
      </c>
      <c r="T203" s="70" t="b">
        <v>1</v>
      </c>
    </row>
    <row r="204" s="70" customFormat="1" spans="1:20">
      <c r="A204" s="70">
        <v>60025</v>
      </c>
      <c r="B204" s="70" t="s">
        <v>347</v>
      </c>
      <c r="C204" s="70">
        <v>6</v>
      </c>
      <c r="D204" s="105" t="s">
        <v>377</v>
      </c>
      <c r="E204" s="70">
        <v>5</v>
      </c>
      <c r="F204" s="70">
        <v>290006</v>
      </c>
      <c r="G204" s="70" t="s">
        <v>378</v>
      </c>
      <c r="H204" s="70" t="s">
        <v>379</v>
      </c>
      <c r="K204" s="113">
        <v>3290004</v>
      </c>
      <c r="L204" s="70">
        <v>1</v>
      </c>
      <c r="M204" s="70">
        <v>0</v>
      </c>
      <c r="O204" s="103">
        <v>-1</v>
      </c>
      <c r="P204" s="70">
        <v>999</v>
      </c>
      <c r="Q204" s="70">
        <v>0</v>
      </c>
      <c r="R204" s="70">
        <v>0</v>
      </c>
      <c r="S204" s="70" t="s">
        <v>69</v>
      </c>
      <c r="T204" s="70" t="b">
        <v>1</v>
      </c>
    </row>
    <row r="205" s="70" customFormat="1" spans="1:20">
      <c r="A205" s="70">
        <v>60026</v>
      </c>
      <c r="B205" s="70" t="s">
        <v>347</v>
      </c>
      <c r="C205" s="70">
        <v>6</v>
      </c>
      <c r="D205" s="105" t="s">
        <v>380</v>
      </c>
      <c r="E205" s="70">
        <v>5</v>
      </c>
      <c r="F205" s="70">
        <v>290010</v>
      </c>
      <c r="G205" s="70" t="s">
        <v>381</v>
      </c>
      <c r="H205" s="70" t="s">
        <v>379</v>
      </c>
      <c r="K205" s="113">
        <v>3290008</v>
      </c>
      <c r="L205" s="70">
        <v>1</v>
      </c>
      <c r="M205" s="70">
        <v>0</v>
      </c>
      <c r="O205" s="103">
        <v>-1</v>
      </c>
      <c r="P205" s="70">
        <v>999</v>
      </c>
      <c r="Q205" s="70">
        <v>0</v>
      </c>
      <c r="R205" s="70">
        <v>0</v>
      </c>
      <c r="S205" s="70" t="s">
        <v>69</v>
      </c>
      <c r="T205" s="70" t="b">
        <v>1</v>
      </c>
    </row>
    <row r="206" s="70" customFormat="1" spans="1:20">
      <c r="A206" s="70">
        <v>60027</v>
      </c>
      <c r="B206" s="70" t="s">
        <v>347</v>
      </c>
      <c r="C206" s="70">
        <v>6</v>
      </c>
      <c r="D206" s="105" t="s">
        <v>382</v>
      </c>
      <c r="E206" s="70">
        <v>5</v>
      </c>
      <c r="F206" s="70">
        <v>290016</v>
      </c>
      <c r="G206" s="70" t="s">
        <v>383</v>
      </c>
      <c r="H206" s="70" t="s">
        <v>379</v>
      </c>
      <c r="K206" s="113">
        <v>3290016</v>
      </c>
      <c r="L206" s="70">
        <v>1</v>
      </c>
      <c r="M206" s="70">
        <v>0</v>
      </c>
      <c r="O206" s="103">
        <v>-1</v>
      </c>
      <c r="P206" s="70">
        <v>999</v>
      </c>
      <c r="Q206" s="70">
        <v>0</v>
      </c>
      <c r="R206" s="70">
        <v>0</v>
      </c>
      <c r="S206" s="70" t="s">
        <v>69</v>
      </c>
      <c r="T206" s="70" t="b">
        <v>1</v>
      </c>
    </row>
    <row r="207" s="70" customFormat="1" spans="1:20">
      <c r="A207" s="70">
        <v>60028</v>
      </c>
      <c r="B207" s="70" t="s">
        <v>347</v>
      </c>
      <c r="C207" s="70">
        <v>6</v>
      </c>
      <c r="D207" s="105" t="s">
        <v>384</v>
      </c>
      <c r="E207" s="70">
        <v>5</v>
      </c>
      <c r="F207" s="70">
        <v>290012</v>
      </c>
      <c r="G207" s="70" t="s">
        <v>385</v>
      </c>
      <c r="H207" s="70" t="s">
        <v>379</v>
      </c>
      <c r="K207" s="70">
        <v>3290012</v>
      </c>
      <c r="L207" s="70">
        <v>1</v>
      </c>
      <c r="M207" s="70">
        <v>0</v>
      </c>
      <c r="O207" s="103">
        <v>-1</v>
      </c>
      <c r="P207" s="70">
        <v>999</v>
      </c>
      <c r="Q207" s="70">
        <v>0</v>
      </c>
      <c r="R207" s="70">
        <v>0</v>
      </c>
      <c r="S207" s="70" t="s">
        <v>69</v>
      </c>
      <c r="T207" s="70" t="b">
        <v>1</v>
      </c>
    </row>
    <row r="208" s="70" customFormat="1" spans="1:20">
      <c r="A208" s="70">
        <v>60029</v>
      </c>
      <c r="B208" s="70" t="s">
        <v>347</v>
      </c>
      <c r="C208" s="70">
        <v>6</v>
      </c>
      <c r="D208" s="70" t="s">
        <v>386</v>
      </c>
      <c r="E208" s="70">
        <v>5</v>
      </c>
      <c r="F208" s="70">
        <v>294023</v>
      </c>
      <c r="G208" s="70" t="s">
        <v>271</v>
      </c>
      <c r="H208" s="101" t="s">
        <v>361</v>
      </c>
      <c r="K208" s="70">
        <v>3294023</v>
      </c>
      <c r="L208" s="70">
        <v>1</v>
      </c>
      <c r="M208" s="70">
        <v>0</v>
      </c>
      <c r="O208" s="103">
        <v>1</v>
      </c>
      <c r="P208" s="70">
        <v>999</v>
      </c>
      <c r="Q208" s="70">
        <v>0</v>
      </c>
      <c r="R208" s="70">
        <v>0</v>
      </c>
      <c r="S208" s="70" t="s">
        <v>69</v>
      </c>
      <c r="T208" s="70" t="b">
        <v>1</v>
      </c>
    </row>
    <row r="209" s="71" customFormat="1" spans="1:20">
      <c r="A209" s="71">
        <v>80001</v>
      </c>
      <c r="B209" s="71" t="s">
        <v>387</v>
      </c>
      <c r="C209" s="71">
        <v>8</v>
      </c>
      <c r="D209" s="71" t="s">
        <v>96</v>
      </c>
      <c r="E209" s="71">
        <v>5</v>
      </c>
      <c r="F209" s="71">
        <v>201006</v>
      </c>
      <c r="G209" s="71" t="s">
        <v>388</v>
      </c>
      <c r="H209" s="71" t="s">
        <v>389</v>
      </c>
      <c r="K209" s="71">
        <v>151</v>
      </c>
      <c r="L209" s="71">
        <v>1</v>
      </c>
      <c r="M209" s="71">
        <v>0</v>
      </c>
      <c r="O209" s="114">
        <v>-1</v>
      </c>
      <c r="P209" s="114">
        <v>999</v>
      </c>
      <c r="Q209" s="71">
        <v>0</v>
      </c>
      <c r="R209" s="106">
        <v>0</v>
      </c>
      <c r="S209" s="106" t="s">
        <v>69</v>
      </c>
      <c r="T209" s="71" t="b">
        <v>1</v>
      </c>
    </row>
    <row r="210" s="71" customFormat="1" spans="1:20">
      <c r="A210" s="71">
        <v>80002</v>
      </c>
      <c r="B210" s="71" t="s">
        <v>387</v>
      </c>
      <c r="C210" s="71">
        <v>8</v>
      </c>
      <c r="D210" s="71" t="s">
        <v>390</v>
      </c>
      <c r="E210" s="71">
        <v>5</v>
      </c>
      <c r="F210" s="71">
        <v>201011</v>
      </c>
      <c r="G210" s="71" t="s">
        <v>391</v>
      </c>
      <c r="H210" s="71" t="s">
        <v>392</v>
      </c>
      <c r="K210" s="71">
        <v>156</v>
      </c>
      <c r="L210" s="71">
        <v>1</v>
      </c>
      <c r="M210" s="71">
        <v>0</v>
      </c>
      <c r="O210" s="114">
        <v>-1</v>
      </c>
      <c r="P210" s="114">
        <v>999</v>
      </c>
      <c r="Q210" s="71">
        <v>0</v>
      </c>
      <c r="R210" s="106">
        <v>0</v>
      </c>
      <c r="S210" s="106" t="s">
        <v>69</v>
      </c>
      <c r="T210" s="71" t="b">
        <v>1</v>
      </c>
    </row>
    <row r="211" s="71" customFormat="1" spans="1:20">
      <c r="A211" s="71">
        <v>80003</v>
      </c>
      <c r="B211" s="71" t="s">
        <v>387</v>
      </c>
      <c r="C211" s="71">
        <v>8</v>
      </c>
      <c r="D211" s="71" t="s">
        <v>393</v>
      </c>
      <c r="E211" s="71">
        <v>7</v>
      </c>
      <c r="F211" s="71">
        <v>1702</v>
      </c>
      <c r="G211" s="71" t="s">
        <v>394</v>
      </c>
      <c r="H211" s="71" t="s">
        <v>395</v>
      </c>
      <c r="K211" s="71">
        <v>1711</v>
      </c>
      <c r="L211" s="71">
        <v>10</v>
      </c>
      <c r="M211" s="71">
        <v>0</v>
      </c>
      <c r="O211" s="114">
        <v>-1</v>
      </c>
      <c r="P211" s="114">
        <v>999</v>
      </c>
      <c r="Q211" s="71">
        <v>0</v>
      </c>
      <c r="R211" s="106">
        <v>0</v>
      </c>
      <c r="S211" s="106" t="s">
        <v>69</v>
      </c>
      <c r="T211" s="71" t="b">
        <v>1</v>
      </c>
    </row>
    <row r="212" s="71" customFormat="1" spans="1:20">
      <c r="A212" s="71">
        <v>80004</v>
      </c>
      <c r="B212" s="71" t="s">
        <v>387</v>
      </c>
      <c r="C212" s="71">
        <v>8</v>
      </c>
      <c r="D212" s="71" t="s">
        <v>396</v>
      </c>
      <c r="E212" s="71">
        <v>7</v>
      </c>
      <c r="F212" s="71">
        <v>1705</v>
      </c>
      <c r="G212" s="71" t="s">
        <v>397</v>
      </c>
      <c r="H212" s="71" t="s">
        <v>398</v>
      </c>
      <c r="K212" s="71">
        <v>1714</v>
      </c>
      <c r="L212" s="71">
        <v>10</v>
      </c>
      <c r="M212" s="71">
        <v>0</v>
      </c>
      <c r="O212" s="114">
        <v>-1</v>
      </c>
      <c r="P212" s="114">
        <v>999</v>
      </c>
      <c r="Q212" s="71">
        <v>0</v>
      </c>
      <c r="R212" s="106">
        <v>0</v>
      </c>
      <c r="S212" s="106" t="s">
        <v>69</v>
      </c>
      <c r="T212" s="71" t="b">
        <v>1</v>
      </c>
    </row>
    <row r="213" s="71" customFormat="1" spans="1:20">
      <c r="A213" s="71">
        <v>80005</v>
      </c>
      <c r="B213" s="71" t="s">
        <v>387</v>
      </c>
      <c r="C213" s="71">
        <v>8</v>
      </c>
      <c r="D213" s="71" t="s">
        <v>399</v>
      </c>
      <c r="E213" s="71">
        <v>7</v>
      </c>
      <c r="F213" s="71">
        <v>1699</v>
      </c>
      <c r="G213" s="71" t="s">
        <v>400</v>
      </c>
      <c r="H213" s="71" t="s">
        <v>401</v>
      </c>
      <c r="K213" s="71">
        <v>1708</v>
      </c>
      <c r="L213" s="71">
        <v>10</v>
      </c>
      <c r="M213" s="71">
        <v>0</v>
      </c>
      <c r="O213" s="114">
        <v>-1</v>
      </c>
      <c r="P213" s="114">
        <v>999</v>
      </c>
      <c r="Q213" s="71">
        <v>0</v>
      </c>
      <c r="R213" s="106">
        <v>0</v>
      </c>
      <c r="S213" s="106" t="s">
        <v>69</v>
      </c>
      <c r="T213" s="71" t="b">
        <v>1</v>
      </c>
    </row>
    <row r="214" s="71" customFormat="1" spans="1:20">
      <c r="A214" s="71">
        <v>80006</v>
      </c>
      <c r="B214" s="71" t="s">
        <v>387</v>
      </c>
      <c r="C214" s="71">
        <v>8</v>
      </c>
      <c r="D214" s="71" t="s">
        <v>223</v>
      </c>
      <c r="E214" s="71">
        <v>5</v>
      </c>
      <c r="F214" s="71">
        <v>293013</v>
      </c>
      <c r="G214" s="71" t="s">
        <v>224</v>
      </c>
      <c r="H214" s="71" t="s">
        <v>402</v>
      </c>
      <c r="K214" s="71">
        <v>3293013</v>
      </c>
      <c r="L214" s="71">
        <v>1</v>
      </c>
      <c r="M214" s="71">
        <v>0</v>
      </c>
      <c r="O214" s="114">
        <v>1</v>
      </c>
      <c r="P214" s="114">
        <v>999</v>
      </c>
      <c r="Q214" s="71">
        <v>0</v>
      </c>
      <c r="R214" s="106">
        <v>0</v>
      </c>
      <c r="S214" s="106" t="s">
        <v>69</v>
      </c>
      <c r="T214" s="71" t="b">
        <v>1</v>
      </c>
    </row>
    <row r="215" s="71" customFormat="1" spans="1:20">
      <c r="A215" s="71">
        <v>80007</v>
      </c>
      <c r="B215" s="71" t="s">
        <v>387</v>
      </c>
      <c r="C215" s="71">
        <v>8</v>
      </c>
      <c r="D215" s="71" t="s">
        <v>220</v>
      </c>
      <c r="E215" s="71">
        <v>5</v>
      </c>
      <c r="F215" s="71">
        <v>293015</v>
      </c>
      <c r="G215" s="71" t="s">
        <v>221</v>
      </c>
      <c r="H215" s="71" t="s">
        <v>402</v>
      </c>
      <c r="K215" s="71">
        <v>3293015</v>
      </c>
      <c r="L215" s="71">
        <v>1</v>
      </c>
      <c r="M215" s="71">
        <v>0</v>
      </c>
      <c r="O215" s="114">
        <v>1</v>
      </c>
      <c r="P215" s="114">
        <v>999</v>
      </c>
      <c r="Q215" s="71">
        <v>0</v>
      </c>
      <c r="R215" s="106">
        <v>0</v>
      </c>
      <c r="S215" s="106" t="s">
        <v>69</v>
      </c>
      <c r="T215" s="71" t="b">
        <v>1</v>
      </c>
    </row>
    <row r="216" s="72" customFormat="1" spans="1:20">
      <c r="A216" s="71">
        <v>80008</v>
      </c>
      <c r="B216" s="71" t="s">
        <v>387</v>
      </c>
      <c r="C216" s="106">
        <v>8</v>
      </c>
      <c r="D216" s="106" t="s">
        <v>403</v>
      </c>
      <c r="E216" s="106">
        <v>5</v>
      </c>
      <c r="F216" s="106">
        <v>292017</v>
      </c>
      <c r="G216" s="72" t="s">
        <v>404</v>
      </c>
      <c r="H216" s="72" t="s">
        <v>402</v>
      </c>
      <c r="K216" s="106">
        <v>3292017</v>
      </c>
      <c r="L216" s="106">
        <v>1</v>
      </c>
      <c r="M216" s="106">
        <v>0</v>
      </c>
      <c r="N216" s="106"/>
      <c r="O216" s="114">
        <v>1</v>
      </c>
      <c r="P216" s="106">
        <v>999</v>
      </c>
      <c r="Q216" s="71">
        <v>0</v>
      </c>
      <c r="R216" s="106">
        <v>0</v>
      </c>
      <c r="S216" s="106" t="s">
        <v>69</v>
      </c>
      <c r="T216" s="106" t="b">
        <v>1</v>
      </c>
    </row>
    <row r="217" s="72" customFormat="1" spans="1:20">
      <c r="A217" s="71">
        <v>80009</v>
      </c>
      <c r="B217" s="71" t="s">
        <v>387</v>
      </c>
      <c r="C217" s="71">
        <v>8</v>
      </c>
      <c r="D217" s="71" t="s">
        <v>233</v>
      </c>
      <c r="E217" s="71">
        <v>5</v>
      </c>
      <c r="F217" s="71">
        <v>292000</v>
      </c>
      <c r="G217" s="72" t="s">
        <v>234</v>
      </c>
      <c r="H217" s="72" t="s">
        <v>402</v>
      </c>
      <c r="K217" s="71">
        <v>3292000</v>
      </c>
      <c r="L217" s="71">
        <v>1</v>
      </c>
      <c r="M217" s="71">
        <v>0</v>
      </c>
      <c r="N217" s="71"/>
      <c r="O217" s="114">
        <v>1</v>
      </c>
      <c r="P217" s="71">
        <v>999</v>
      </c>
      <c r="Q217" s="71">
        <v>0</v>
      </c>
      <c r="R217" s="71">
        <v>0</v>
      </c>
      <c r="S217" s="71" t="s">
        <v>69</v>
      </c>
      <c r="T217" s="71" t="b">
        <v>1</v>
      </c>
    </row>
    <row r="218" s="72" customFormat="1" spans="1:20">
      <c r="A218" s="71">
        <v>80010</v>
      </c>
      <c r="B218" s="71" t="s">
        <v>387</v>
      </c>
      <c r="C218" s="71">
        <v>8</v>
      </c>
      <c r="D218" s="71" t="s">
        <v>405</v>
      </c>
      <c r="E218" s="71">
        <v>5</v>
      </c>
      <c r="F218" s="71">
        <v>293010</v>
      </c>
      <c r="G218" s="72" t="s">
        <v>406</v>
      </c>
      <c r="H218" s="72" t="s">
        <v>402</v>
      </c>
      <c r="K218" s="71">
        <v>3293010</v>
      </c>
      <c r="L218" s="71">
        <v>1</v>
      </c>
      <c r="M218" s="71">
        <v>0</v>
      </c>
      <c r="N218" s="71"/>
      <c r="O218" s="114">
        <v>1</v>
      </c>
      <c r="P218" s="71">
        <v>999</v>
      </c>
      <c r="Q218" s="71">
        <v>0</v>
      </c>
      <c r="R218" s="71">
        <v>0</v>
      </c>
      <c r="S218" s="71" t="s">
        <v>69</v>
      </c>
      <c r="T218" s="71" t="b">
        <v>1</v>
      </c>
    </row>
    <row r="219" s="72" customFormat="1" spans="1:20">
      <c r="A219" s="71">
        <v>80011</v>
      </c>
      <c r="B219" s="71" t="s">
        <v>387</v>
      </c>
      <c r="C219" s="71">
        <v>8</v>
      </c>
      <c r="D219" s="71" t="s">
        <v>248</v>
      </c>
      <c r="E219" s="71">
        <v>5</v>
      </c>
      <c r="F219" s="71">
        <v>292005</v>
      </c>
      <c r="G219" s="72" t="s">
        <v>249</v>
      </c>
      <c r="H219" s="106" t="s">
        <v>402</v>
      </c>
      <c r="K219" s="71">
        <v>3292005</v>
      </c>
      <c r="L219" s="71">
        <v>1</v>
      </c>
      <c r="M219" s="71">
        <v>0</v>
      </c>
      <c r="N219" s="71"/>
      <c r="O219" s="114">
        <v>1</v>
      </c>
      <c r="P219" s="71">
        <v>999</v>
      </c>
      <c r="Q219" s="71">
        <v>0</v>
      </c>
      <c r="R219" s="71">
        <v>0</v>
      </c>
      <c r="S219" s="71" t="s">
        <v>69</v>
      </c>
      <c r="T219" s="71" t="b">
        <v>1</v>
      </c>
    </row>
    <row r="220" s="72" customFormat="1" spans="1:20">
      <c r="A220" s="71">
        <v>80012</v>
      </c>
      <c r="B220" s="71" t="s">
        <v>387</v>
      </c>
      <c r="C220" s="71">
        <v>8</v>
      </c>
      <c r="D220" s="71" t="s">
        <v>242</v>
      </c>
      <c r="E220" s="71">
        <v>5</v>
      </c>
      <c r="F220" s="71">
        <v>293016</v>
      </c>
      <c r="G220" s="72" t="s">
        <v>243</v>
      </c>
      <c r="H220" s="72" t="s">
        <v>402</v>
      </c>
      <c r="K220" s="71">
        <v>3293016</v>
      </c>
      <c r="L220" s="71">
        <v>1</v>
      </c>
      <c r="M220" s="71">
        <v>0</v>
      </c>
      <c r="N220" s="71"/>
      <c r="O220" s="114">
        <v>1</v>
      </c>
      <c r="P220" s="71">
        <v>999</v>
      </c>
      <c r="Q220" s="71">
        <v>0</v>
      </c>
      <c r="R220" s="71">
        <v>0</v>
      </c>
      <c r="S220" s="71" t="s">
        <v>69</v>
      </c>
      <c r="T220" s="71" t="b">
        <v>1</v>
      </c>
    </row>
    <row r="221" s="72" customFormat="1" spans="1:20">
      <c r="A221" s="71">
        <v>80013</v>
      </c>
      <c r="B221" s="71" t="s">
        <v>387</v>
      </c>
      <c r="C221" s="71">
        <v>8</v>
      </c>
      <c r="D221" s="71" t="s">
        <v>407</v>
      </c>
      <c r="E221" s="71">
        <v>5</v>
      </c>
      <c r="F221" s="71">
        <v>292010</v>
      </c>
      <c r="G221" s="72" t="s">
        <v>269</v>
      </c>
      <c r="H221" s="72" t="s">
        <v>402</v>
      </c>
      <c r="K221" s="71">
        <v>3292010</v>
      </c>
      <c r="L221" s="71">
        <v>1</v>
      </c>
      <c r="M221" s="71">
        <v>0</v>
      </c>
      <c r="N221" s="71"/>
      <c r="O221" s="114">
        <v>1</v>
      </c>
      <c r="P221" s="71">
        <v>999</v>
      </c>
      <c r="Q221" s="71">
        <v>0</v>
      </c>
      <c r="R221" s="71">
        <v>0</v>
      </c>
      <c r="S221" s="71" t="s">
        <v>69</v>
      </c>
      <c r="T221" s="71" t="b">
        <v>1</v>
      </c>
    </row>
    <row r="222" s="72" customFormat="1" spans="1:20">
      <c r="A222" s="71">
        <v>80014</v>
      </c>
      <c r="B222" s="71" t="s">
        <v>387</v>
      </c>
      <c r="C222" s="71">
        <v>8</v>
      </c>
      <c r="D222" s="71" t="s">
        <v>408</v>
      </c>
      <c r="E222" s="71">
        <v>5</v>
      </c>
      <c r="F222" s="71">
        <v>294012</v>
      </c>
      <c r="G222" s="72" t="s">
        <v>409</v>
      </c>
      <c r="H222" s="72" t="s">
        <v>410</v>
      </c>
      <c r="K222" s="71">
        <v>3294012</v>
      </c>
      <c r="L222" s="71">
        <v>1</v>
      </c>
      <c r="M222" s="71">
        <v>0</v>
      </c>
      <c r="N222" s="71"/>
      <c r="O222" s="114">
        <v>1</v>
      </c>
      <c r="P222" s="71">
        <v>999</v>
      </c>
      <c r="Q222" s="71">
        <v>0</v>
      </c>
      <c r="R222" s="71">
        <v>0</v>
      </c>
      <c r="S222" s="71" t="s">
        <v>69</v>
      </c>
      <c r="T222" s="71" t="b">
        <v>1</v>
      </c>
    </row>
    <row r="223" s="72" customFormat="1" spans="1:20">
      <c r="A223" s="71">
        <v>80015</v>
      </c>
      <c r="B223" s="71" t="s">
        <v>387</v>
      </c>
      <c r="C223" s="71">
        <v>8</v>
      </c>
      <c r="D223" s="71" t="s">
        <v>264</v>
      </c>
      <c r="E223" s="71">
        <v>5</v>
      </c>
      <c r="F223" s="71">
        <v>293006</v>
      </c>
      <c r="G223" s="72" t="s">
        <v>265</v>
      </c>
      <c r="H223" s="106" t="s">
        <v>402</v>
      </c>
      <c r="K223" s="71">
        <v>3293006</v>
      </c>
      <c r="L223" s="71">
        <v>1</v>
      </c>
      <c r="M223" s="71">
        <v>0</v>
      </c>
      <c r="N223" s="71"/>
      <c r="O223" s="114">
        <v>1</v>
      </c>
      <c r="P223" s="71">
        <v>999</v>
      </c>
      <c r="Q223" s="71">
        <v>0</v>
      </c>
      <c r="R223" s="71">
        <v>0</v>
      </c>
      <c r="S223" s="71" t="s">
        <v>69</v>
      </c>
      <c r="T223" s="71" t="b">
        <v>1</v>
      </c>
    </row>
    <row r="224" s="72" customFormat="1" spans="1:20">
      <c r="A224" s="71">
        <v>80016</v>
      </c>
      <c r="B224" s="71" t="s">
        <v>387</v>
      </c>
      <c r="C224" s="71">
        <v>8</v>
      </c>
      <c r="D224" s="71" t="s">
        <v>411</v>
      </c>
      <c r="E224" s="71">
        <v>5</v>
      </c>
      <c r="F224" s="71">
        <v>294012</v>
      </c>
      <c r="G224" s="72" t="s">
        <v>409</v>
      </c>
      <c r="H224" s="72" t="s">
        <v>402</v>
      </c>
      <c r="K224" s="71">
        <v>3294012</v>
      </c>
      <c r="L224" s="71">
        <v>1</v>
      </c>
      <c r="M224" s="71">
        <v>0</v>
      </c>
      <c r="N224" s="71"/>
      <c r="O224" s="114">
        <v>1</v>
      </c>
      <c r="P224" s="71">
        <v>999</v>
      </c>
      <c r="Q224" s="71">
        <v>0</v>
      </c>
      <c r="R224" s="71">
        <v>0</v>
      </c>
      <c r="S224" s="71" t="s">
        <v>69</v>
      </c>
      <c r="T224" s="71" t="b">
        <v>1</v>
      </c>
    </row>
    <row r="225" s="72" customFormat="1" spans="1:20">
      <c r="A225" s="71">
        <v>80017</v>
      </c>
      <c r="B225" s="71" t="s">
        <v>387</v>
      </c>
      <c r="C225" s="71">
        <v>8</v>
      </c>
      <c r="D225" s="71" t="s">
        <v>262</v>
      </c>
      <c r="E225" s="71">
        <v>5</v>
      </c>
      <c r="F225" s="71">
        <v>293021</v>
      </c>
      <c r="G225" s="72" t="s">
        <v>263</v>
      </c>
      <c r="H225" s="72" t="s">
        <v>402</v>
      </c>
      <c r="K225" s="71">
        <v>3293021</v>
      </c>
      <c r="L225" s="71">
        <v>1</v>
      </c>
      <c r="M225" s="71">
        <v>0</v>
      </c>
      <c r="N225" s="71"/>
      <c r="O225" s="114">
        <v>1</v>
      </c>
      <c r="P225" s="71">
        <v>999</v>
      </c>
      <c r="Q225" s="71">
        <v>0</v>
      </c>
      <c r="R225" s="71">
        <v>0</v>
      </c>
      <c r="S225" s="71" t="s">
        <v>69</v>
      </c>
      <c r="T225" s="71" t="b">
        <v>1</v>
      </c>
    </row>
    <row r="226" s="72" customFormat="1" spans="1:20">
      <c r="A226" s="71">
        <v>80018</v>
      </c>
      <c r="B226" s="71" t="s">
        <v>387</v>
      </c>
      <c r="C226" s="71">
        <v>8</v>
      </c>
      <c r="D226" s="71" t="s">
        <v>283</v>
      </c>
      <c r="E226" s="71">
        <v>5</v>
      </c>
      <c r="F226" s="71">
        <v>293001</v>
      </c>
      <c r="G226" s="72" t="s">
        <v>284</v>
      </c>
      <c r="H226" s="72" t="s">
        <v>410</v>
      </c>
      <c r="K226" s="71">
        <v>3293001</v>
      </c>
      <c r="L226" s="71">
        <v>1</v>
      </c>
      <c r="M226" s="71">
        <v>0</v>
      </c>
      <c r="N226" s="71"/>
      <c r="O226" s="114">
        <v>1</v>
      </c>
      <c r="P226" s="71">
        <v>999</v>
      </c>
      <c r="Q226" s="71">
        <v>0</v>
      </c>
      <c r="R226" s="71">
        <v>0</v>
      </c>
      <c r="S226" s="71" t="s">
        <v>69</v>
      </c>
      <c r="T226" s="71" t="b">
        <v>1</v>
      </c>
    </row>
    <row r="227" s="72" customFormat="1" spans="1:20">
      <c r="A227" s="71">
        <v>80019</v>
      </c>
      <c r="B227" s="71" t="s">
        <v>387</v>
      </c>
      <c r="C227" s="71">
        <v>8</v>
      </c>
      <c r="D227" s="71" t="s">
        <v>412</v>
      </c>
      <c r="E227" s="71">
        <v>5</v>
      </c>
      <c r="F227" s="71">
        <v>293000</v>
      </c>
      <c r="G227" s="72" t="s">
        <v>286</v>
      </c>
      <c r="H227" s="106" t="s">
        <v>402</v>
      </c>
      <c r="K227" s="71">
        <v>3293000</v>
      </c>
      <c r="L227" s="71">
        <v>1</v>
      </c>
      <c r="M227" s="71">
        <v>0</v>
      </c>
      <c r="N227" s="71"/>
      <c r="O227" s="114">
        <v>1</v>
      </c>
      <c r="P227" s="71">
        <v>999</v>
      </c>
      <c r="Q227" s="71">
        <v>0</v>
      </c>
      <c r="R227" s="71">
        <v>0</v>
      </c>
      <c r="S227" s="71" t="s">
        <v>69</v>
      </c>
      <c r="T227" s="71" t="b">
        <v>1</v>
      </c>
    </row>
    <row r="228" s="72" customFormat="1" spans="1:20">
      <c r="A228" s="71">
        <v>80020</v>
      </c>
      <c r="B228" s="71" t="s">
        <v>387</v>
      </c>
      <c r="C228" s="71">
        <v>8</v>
      </c>
      <c r="D228" s="71" t="s">
        <v>386</v>
      </c>
      <c r="E228" s="71">
        <v>5</v>
      </c>
      <c r="F228" s="71">
        <v>294023</v>
      </c>
      <c r="G228" s="72" t="s">
        <v>271</v>
      </c>
      <c r="H228" s="72" t="s">
        <v>402</v>
      </c>
      <c r="K228" s="71">
        <v>3294023</v>
      </c>
      <c r="L228" s="71">
        <v>1</v>
      </c>
      <c r="M228" s="71">
        <v>0</v>
      </c>
      <c r="N228" s="71"/>
      <c r="O228" s="114">
        <v>1</v>
      </c>
      <c r="P228" s="71">
        <v>999</v>
      </c>
      <c r="Q228" s="71">
        <v>0</v>
      </c>
      <c r="R228" s="71">
        <v>0</v>
      </c>
      <c r="S228" s="71" t="s">
        <v>69</v>
      </c>
      <c r="T228" s="71" t="b">
        <v>1</v>
      </c>
    </row>
    <row r="229" s="72" customFormat="1" spans="1:20">
      <c r="A229" s="71">
        <v>80021</v>
      </c>
      <c r="B229" s="71" t="s">
        <v>387</v>
      </c>
      <c r="C229" s="71">
        <v>8</v>
      </c>
      <c r="D229" s="71" t="s">
        <v>413</v>
      </c>
      <c r="E229" s="106">
        <v>5</v>
      </c>
      <c r="F229" s="71">
        <v>294002</v>
      </c>
      <c r="G229" s="72" t="s">
        <v>278</v>
      </c>
      <c r="H229" s="72" t="s">
        <v>402</v>
      </c>
      <c r="K229" s="71">
        <v>3294002</v>
      </c>
      <c r="L229" s="71">
        <v>1</v>
      </c>
      <c r="M229" s="71">
        <v>0</v>
      </c>
      <c r="N229" s="71"/>
      <c r="O229" s="114">
        <v>1</v>
      </c>
      <c r="P229" s="71">
        <v>999</v>
      </c>
      <c r="Q229" s="71">
        <v>0</v>
      </c>
      <c r="R229" s="71">
        <v>0</v>
      </c>
      <c r="S229" s="71" t="s">
        <v>69</v>
      </c>
      <c r="T229" s="71" t="b">
        <v>1</v>
      </c>
    </row>
    <row r="230" s="73" customFormat="1" spans="1:20">
      <c r="A230" s="107">
        <v>80022</v>
      </c>
      <c r="B230" s="107" t="s">
        <v>387</v>
      </c>
      <c r="C230" s="107">
        <v>8</v>
      </c>
      <c r="D230" s="108" t="s">
        <v>414</v>
      </c>
      <c r="E230" s="73">
        <v>3</v>
      </c>
      <c r="F230" s="109">
        <v>828</v>
      </c>
      <c r="G230" s="73" t="s">
        <v>415</v>
      </c>
      <c r="H230" s="73" t="s">
        <v>416</v>
      </c>
      <c r="K230" s="73">
        <v>846</v>
      </c>
      <c r="L230" s="73">
        <v>1</v>
      </c>
      <c r="M230" s="73">
        <v>0</v>
      </c>
      <c r="O230" s="115">
        <v>1</v>
      </c>
      <c r="P230" s="73">
        <v>999</v>
      </c>
      <c r="Q230" s="73">
        <v>0</v>
      </c>
      <c r="R230" s="73">
        <v>0</v>
      </c>
      <c r="S230" s="73" t="s">
        <v>69</v>
      </c>
      <c r="T230" s="73" t="b">
        <v>1</v>
      </c>
    </row>
    <row r="231" s="73" customFormat="1" spans="1:20">
      <c r="A231" s="107">
        <v>80023</v>
      </c>
      <c r="B231" s="107" t="s">
        <v>387</v>
      </c>
      <c r="C231" s="107">
        <v>8</v>
      </c>
      <c r="D231" s="108" t="s">
        <v>417</v>
      </c>
      <c r="E231" s="73">
        <v>5</v>
      </c>
      <c r="F231" s="109">
        <v>829</v>
      </c>
      <c r="G231" s="73" t="s">
        <v>418</v>
      </c>
      <c r="H231" s="73" t="s">
        <v>419</v>
      </c>
      <c r="K231" s="109">
        <v>847</v>
      </c>
      <c r="L231" s="73">
        <v>1</v>
      </c>
      <c r="M231" s="73">
        <v>0</v>
      </c>
      <c r="O231" s="115">
        <v>1</v>
      </c>
      <c r="P231" s="73">
        <v>999</v>
      </c>
      <c r="Q231" s="73">
        <v>0</v>
      </c>
      <c r="R231" s="73">
        <v>0</v>
      </c>
      <c r="S231" s="73" t="s">
        <v>69</v>
      </c>
      <c r="T231" s="73" t="b">
        <v>1</v>
      </c>
    </row>
    <row r="232" s="73" customFormat="1" spans="1:20">
      <c r="A232" s="107">
        <v>80024</v>
      </c>
      <c r="B232" s="107" t="s">
        <v>387</v>
      </c>
      <c r="C232" s="107">
        <v>8</v>
      </c>
      <c r="D232" s="108" t="s">
        <v>420</v>
      </c>
      <c r="E232" s="73">
        <v>7</v>
      </c>
      <c r="F232" s="109">
        <v>827</v>
      </c>
      <c r="G232" s="73" t="s">
        <v>421</v>
      </c>
      <c r="H232" s="73" t="s">
        <v>416</v>
      </c>
      <c r="K232" s="109">
        <v>845</v>
      </c>
      <c r="L232" s="73">
        <v>1</v>
      </c>
      <c r="M232" s="73">
        <v>0</v>
      </c>
      <c r="O232" s="115">
        <v>1</v>
      </c>
      <c r="P232" s="73">
        <v>999</v>
      </c>
      <c r="Q232" s="73">
        <v>0</v>
      </c>
      <c r="R232" s="73">
        <v>0</v>
      </c>
      <c r="S232" s="73" t="s">
        <v>69</v>
      </c>
      <c r="T232" s="73" t="b">
        <v>1</v>
      </c>
    </row>
    <row r="233" s="73" customFormat="1" spans="1:20">
      <c r="A233" s="107">
        <v>80025</v>
      </c>
      <c r="B233" s="107" t="s">
        <v>387</v>
      </c>
      <c r="C233" s="107">
        <v>8</v>
      </c>
      <c r="D233" s="108" t="s">
        <v>422</v>
      </c>
      <c r="E233" s="73">
        <v>7</v>
      </c>
      <c r="F233" s="110">
        <v>201005</v>
      </c>
      <c r="G233" s="73" t="s">
        <v>423</v>
      </c>
      <c r="H233" s="73" t="s">
        <v>424</v>
      </c>
      <c r="K233" s="73">
        <v>150</v>
      </c>
      <c r="L233" s="73">
        <v>1</v>
      </c>
      <c r="M233" s="73">
        <v>0</v>
      </c>
      <c r="O233" s="115">
        <v>1</v>
      </c>
      <c r="P233" s="73">
        <v>999</v>
      </c>
      <c r="Q233" s="73">
        <v>0</v>
      </c>
      <c r="R233" s="73">
        <v>0</v>
      </c>
      <c r="S233" s="73" t="s">
        <v>69</v>
      </c>
      <c r="T233" s="73" t="b">
        <v>1</v>
      </c>
    </row>
    <row r="234" s="73" customFormat="1" spans="1:20">
      <c r="A234" s="107">
        <v>80026</v>
      </c>
      <c r="B234" s="107" t="s">
        <v>387</v>
      </c>
      <c r="C234" s="107">
        <v>8</v>
      </c>
      <c r="D234" s="108" t="s">
        <v>425</v>
      </c>
      <c r="E234" s="73">
        <v>5</v>
      </c>
      <c r="F234" s="109">
        <v>290025</v>
      </c>
      <c r="G234" s="73" t="s">
        <v>426</v>
      </c>
      <c r="H234" s="73" t="s">
        <v>427</v>
      </c>
      <c r="K234" s="109">
        <v>3290137</v>
      </c>
      <c r="L234" s="73">
        <v>1</v>
      </c>
      <c r="M234" s="73">
        <v>0</v>
      </c>
      <c r="O234" s="115">
        <v>1</v>
      </c>
      <c r="P234" s="73">
        <v>999</v>
      </c>
      <c r="Q234" s="73">
        <v>0</v>
      </c>
      <c r="R234" s="73">
        <v>0</v>
      </c>
      <c r="S234" s="73" t="s">
        <v>69</v>
      </c>
      <c r="T234" s="73" t="b">
        <v>1</v>
      </c>
    </row>
    <row r="235" s="73" customFormat="1" spans="1:20">
      <c r="A235" s="107">
        <v>80027</v>
      </c>
      <c r="B235" s="107" t="s">
        <v>387</v>
      </c>
      <c r="C235" s="107">
        <v>8</v>
      </c>
      <c r="D235" s="108" t="s">
        <v>428</v>
      </c>
      <c r="E235" s="73">
        <v>5</v>
      </c>
      <c r="F235" s="110">
        <v>201099</v>
      </c>
      <c r="G235" s="73" t="s">
        <v>429</v>
      </c>
      <c r="H235" s="73" t="s">
        <v>430</v>
      </c>
      <c r="K235" s="109">
        <v>201100</v>
      </c>
      <c r="L235" s="73">
        <v>1</v>
      </c>
      <c r="M235" s="73">
        <v>0</v>
      </c>
      <c r="O235" s="115">
        <v>1</v>
      </c>
      <c r="P235" s="73">
        <v>999</v>
      </c>
      <c r="Q235" s="73">
        <v>0</v>
      </c>
      <c r="R235" s="73">
        <v>0</v>
      </c>
      <c r="S235" s="73" t="s">
        <v>69</v>
      </c>
      <c r="T235" s="73" t="b">
        <v>1</v>
      </c>
    </row>
    <row r="236" s="74" customFormat="1" spans="1:20">
      <c r="A236" s="74">
        <v>70001</v>
      </c>
      <c r="B236" s="74" t="s">
        <v>431</v>
      </c>
      <c r="C236" s="74">
        <v>7</v>
      </c>
      <c r="D236" s="111" t="s">
        <v>432</v>
      </c>
      <c r="E236" s="74">
        <v>5</v>
      </c>
      <c r="F236" s="112">
        <v>290002</v>
      </c>
      <c r="G236" s="111" t="s">
        <v>433</v>
      </c>
      <c r="H236" s="111" t="s">
        <v>434</v>
      </c>
      <c r="I236" s="111"/>
      <c r="J236" s="111"/>
      <c r="K236" s="116">
        <v>3290000</v>
      </c>
      <c r="L236" s="111">
        <v>1</v>
      </c>
      <c r="M236" s="111">
        <v>0</v>
      </c>
      <c r="N236" s="111"/>
      <c r="O236" s="112">
        <v>1</v>
      </c>
      <c r="P236" s="112">
        <v>1</v>
      </c>
      <c r="Q236" s="74">
        <v>0</v>
      </c>
      <c r="R236" s="116">
        <v>0</v>
      </c>
      <c r="S236" s="116" t="s">
        <v>69</v>
      </c>
      <c r="T236" s="74" t="b">
        <v>1</v>
      </c>
    </row>
    <row r="237" s="74" customFormat="1" spans="1:20">
      <c r="A237" s="74">
        <v>70002</v>
      </c>
      <c r="B237" s="74" t="s">
        <v>431</v>
      </c>
      <c r="C237" s="74">
        <v>7</v>
      </c>
      <c r="D237" s="111" t="s">
        <v>435</v>
      </c>
      <c r="E237" s="74">
        <v>3</v>
      </c>
      <c r="F237" s="112">
        <v>290003</v>
      </c>
      <c r="G237" s="111" t="s">
        <v>436</v>
      </c>
      <c r="H237" s="111" t="s">
        <v>437</v>
      </c>
      <c r="I237" s="111"/>
      <c r="J237" s="111"/>
      <c r="K237" s="116">
        <v>3290001</v>
      </c>
      <c r="L237" s="111">
        <v>1</v>
      </c>
      <c r="M237" s="111">
        <v>0</v>
      </c>
      <c r="N237" s="111"/>
      <c r="O237" s="112">
        <v>1</v>
      </c>
      <c r="P237" s="112">
        <v>1</v>
      </c>
      <c r="Q237" s="74">
        <v>0</v>
      </c>
      <c r="R237" s="116">
        <v>0</v>
      </c>
      <c r="S237" s="116" t="s">
        <v>69</v>
      </c>
      <c r="T237" s="74" t="b">
        <v>1</v>
      </c>
    </row>
    <row r="238" s="74" customFormat="1" spans="1:20">
      <c r="A238" s="74">
        <v>70003</v>
      </c>
      <c r="B238" s="74" t="s">
        <v>431</v>
      </c>
      <c r="C238" s="74">
        <v>7</v>
      </c>
      <c r="D238" s="111" t="s">
        <v>438</v>
      </c>
      <c r="E238" s="74">
        <v>5</v>
      </c>
      <c r="F238" s="112">
        <v>290006</v>
      </c>
      <c r="G238" s="111" t="s">
        <v>378</v>
      </c>
      <c r="H238" s="111" t="s">
        <v>439</v>
      </c>
      <c r="I238" s="111"/>
      <c r="K238" s="116">
        <v>3290004</v>
      </c>
      <c r="L238" s="74">
        <v>1</v>
      </c>
      <c r="M238" s="111">
        <v>0</v>
      </c>
      <c r="N238" s="111"/>
      <c r="O238" s="112">
        <v>1</v>
      </c>
      <c r="P238" s="112">
        <v>1</v>
      </c>
      <c r="Q238" s="74">
        <v>0</v>
      </c>
      <c r="R238" s="116">
        <v>0</v>
      </c>
      <c r="S238" s="116" t="s">
        <v>69</v>
      </c>
      <c r="T238" s="74" t="b">
        <v>1</v>
      </c>
    </row>
    <row r="239" s="74" customFormat="1" spans="1:20">
      <c r="A239" s="74">
        <v>70004</v>
      </c>
      <c r="B239" s="74" t="s">
        <v>431</v>
      </c>
      <c r="C239" s="74">
        <v>7</v>
      </c>
      <c r="D239" s="111" t="s">
        <v>440</v>
      </c>
      <c r="E239" s="74">
        <v>5</v>
      </c>
      <c r="F239" s="112">
        <v>290010</v>
      </c>
      <c r="G239" s="111" t="s">
        <v>381</v>
      </c>
      <c r="H239" s="111" t="s">
        <v>439</v>
      </c>
      <c r="I239" s="111"/>
      <c r="K239" s="116">
        <v>3290008</v>
      </c>
      <c r="L239" s="74">
        <v>1</v>
      </c>
      <c r="M239" s="111">
        <v>0</v>
      </c>
      <c r="N239" s="111"/>
      <c r="O239" s="112">
        <v>1</v>
      </c>
      <c r="P239" s="112">
        <v>1</v>
      </c>
      <c r="Q239" s="74">
        <v>0</v>
      </c>
      <c r="R239" s="116">
        <v>0</v>
      </c>
      <c r="S239" s="116" t="s">
        <v>69</v>
      </c>
      <c r="T239" s="74" t="b">
        <v>1</v>
      </c>
    </row>
    <row r="240" s="74" customFormat="1" spans="1:20">
      <c r="A240" s="74">
        <v>70005</v>
      </c>
      <c r="B240" s="74" t="s">
        <v>431</v>
      </c>
      <c r="C240" s="74">
        <v>7</v>
      </c>
      <c r="D240" s="111" t="s">
        <v>441</v>
      </c>
      <c r="E240" s="74">
        <v>5</v>
      </c>
      <c r="F240" s="112">
        <v>290014</v>
      </c>
      <c r="G240" s="111" t="s">
        <v>385</v>
      </c>
      <c r="H240" s="111" t="s">
        <v>439</v>
      </c>
      <c r="I240" s="111"/>
      <c r="K240" s="116">
        <v>3290012</v>
      </c>
      <c r="L240" s="74">
        <v>1</v>
      </c>
      <c r="M240" s="111">
        <v>0</v>
      </c>
      <c r="N240" s="111"/>
      <c r="O240" s="112">
        <v>1</v>
      </c>
      <c r="P240" s="112">
        <v>1</v>
      </c>
      <c r="Q240" s="74">
        <v>0</v>
      </c>
      <c r="R240" s="116">
        <v>0</v>
      </c>
      <c r="S240" s="116" t="s">
        <v>69</v>
      </c>
      <c r="T240" s="74" t="b">
        <v>1</v>
      </c>
    </row>
    <row r="241" s="74" customFormat="1" spans="1:20">
      <c r="A241" s="74">
        <v>70006</v>
      </c>
      <c r="B241" s="74" t="s">
        <v>431</v>
      </c>
      <c r="C241" s="74">
        <v>7</v>
      </c>
      <c r="D241" s="111" t="s">
        <v>442</v>
      </c>
      <c r="E241" s="74">
        <v>5</v>
      </c>
      <c r="F241" s="112">
        <v>290018</v>
      </c>
      <c r="G241" s="111" t="s">
        <v>383</v>
      </c>
      <c r="H241" s="111" t="s">
        <v>439</v>
      </c>
      <c r="I241" s="111"/>
      <c r="K241" s="116">
        <v>3290016</v>
      </c>
      <c r="L241" s="74">
        <v>1</v>
      </c>
      <c r="M241" s="111">
        <v>0</v>
      </c>
      <c r="N241" s="111"/>
      <c r="O241" s="112">
        <v>1</v>
      </c>
      <c r="P241" s="112">
        <v>1</v>
      </c>
      <c r="Q241" s="74">
        <v>0</v>
      </c>
      <c r="R241" s="116">
        <v>0</v>
      </c>
      <c r="S241" s="116" t="s">
        <v>69</v>
      </c>
      <c r="T241" s="74" t="b">
        <v>1</v>
      </c>
    </row>
    <row r="242" s="74" customFormat="1" spans="1:20">
      <c r="A242" s="74">
        <v>70007</v>
      </c>
      <c r="B242" s="74" t="s">
        <v>431</v>
      </c>
      <c r="C242" s="74">
        <v>7</v>
      </c>
      <c r="D242" s="111" t="s">
        <v>443</v>
      </c>
      <c r="E242" s="74">
        <v>3</v>
      </c>
      <c r="F242" s="112">
        <v>290007</v>
      </c>
      <c r="G242" s="111" t="s">
        <v>444</v>
      </c>
      <c r="H242" s="111" t="s">
        <v>445</v>
      </c>
      <c r="I242" s="111"/>
      <c r="K242" s="116">
        <v>3290005</v>
      </c>
      <c r="L242" s="74">
        <v>1</v>
      </c>
      <c r="M242" s="111">
        <v>0</v>
      </c>
      <c r="N242" s="111"/>
      <c r="O242" s="112">
        <v>1</v>
      </c>
      <c r="P242" s="112">
        <v>1</v>
      </c>
      <c r="Q242" s="74">
        <v>0</v>
      </c>
      <c r="R242" s="116">
        <v>0</v>
      </c>
      <c r="S242" s="116" t="s">
        <v>69</v>
      </c>
      <c r="T242" s="74" t="b">
        <v>1</v>
      </c>
    </row>
    <row r="243" s="74" customFormat="1" spans="1:20">
      <c r="A243" s="74">
        <v>70008</v>
      </c>
      <c r="B243" s="74" t="s">
        <v>431</v>
      </c>
      <c r="C243" s="74">
        <v>7</v>
      </c>
      <c r="D243" s="111" t="s">
        <v>446</v>
      </c>
      <c r="E243" s="74">
        <v>3</v>
      </c>
      <c r="F243" s="112">
        <v>290011</v>
      </c>
      <c r="G243" s="111" t="s">
        <v>447</v>
      </c>
      <c r="H243" s="111" t="s">
        <v>445</v>
      </c>
      <c r="I243" s="111"/>
      <c r="K243" s="116">
        <v>3290009</v>
      </c>
      <c r="L243" s="74">
        <v>1</v>
      </c>
      <c r="M243" s="111">
        <v>0</v>
      </c>
      <c r="N243" s="111"/>
      <c r="O243" s="112">
        <v>1</v>
      </c>
      <c r="P243" s="112">
        <v>1</v>
      </c>
      <c r="Q243" s="74">
        <v>0</v>
      </c>
      <c r="R243" s="116">
        <v>0</v>
      </c>
      <c r="S243" s="116" t="s">
        <v>69</v>
      </c>
      <c r="T243" s="74" t="b">
        <v>1</v>
      </c>
    </row>
    <row r="244" s="74" customFormat="1" spans="1:20">
      <c r="A244" s="74">
        <v>70009</v>
      </c>
      <c r="B244" s="74" t="s">
        <v>431</v>
      </c>
      <c r="C244" s="74">
        <v>7</v>
      </c>
      <c r="D244" s="111" t="s">
        <v>448</v>
      </c>
      <c r="E244" s="74">
        <v>3</v>
      </c>
      <c r="F244" s="112">
        <v>290015</v>
      </c>
      <c r="G244" s="111" t="s">
        <v>449</v>
      </c>
      <c r="H244" s="111" t="s">
        <v>445</v>
      </c>
      <c r="I244" s="111"/>
      <c r="K244" s="116">
        <v>3290013</v>
      </c>
      <c r="L244" s="74">
        <v>1</v>
      </c>
      <c r="M244" s="111">
        <v>0</v>
      </c>
      <c r="N244" s="111"/>
      <c r="O244" s="112">
        <v>1</v>
      </c>
      <c r="P244" s="112">
        <v>1</v>
      </c>
      <c r="Q244" s="74">
        <v>0</v>
      </c>
      <c r="R244" s="116">
        <v>0</v>
      </c>
      <c r="S244" s="116" t="s">
        <v>69</v>
      </c>
      <c r="T244" s="74" t="b">
        <v>1</v>
      </c>
    </row>
    <row r="245" s="74" customFormat="1" spans="1:20">
      <c r="A245" s="74">
        <v>70010</v>
      </c>
      <c r="B245" s="74" t="s">
        <v>431</v>
      </c>
      <c r="C245" s="74">
        <v>7</v>
      </c>
      <c r="D245" s="111" t="s">
        <v>450</v>
      </c>
      <c r="E245" s="74">
        <v>3</v>
      </c>
      <c r="F245" s="112">
        <v>290019</v>
      </c>
      <c r="G245" s="111" t="s">
        <v>451</v>
      </c>
      <c r="H245" s="111" t="s">
        <v>445</v>
      </c>
      <c r="I245" s="111"/>
      <c r="K245" s="116">
        <v>3290017</v>
      </c>
      <c r="L245" s="74">
        <v>1</v>
      </c>
      <c r="M245" s="111">
        <v>0</v>
      </c>
      <c r="N245" s="111"/>
      <c r="O245" s="112">
        <v>1</v>
      </c>
      <c r="P245" s="112">
        <v>1</v>
      </c>
      <c r="Q245" s="74">
        <v>0</v>
      </c>
      <c r="R245" s="116">
        <v>0</v>
      </c>
      <c r="S245" s="116" t="s">
        <v>69</v>
      </c>
      <c r="T245" s="74" t="b">
        <v>1</v>
      </c>
    </row>
    <row r="246" s="74" customFormat="1" spans="1:20">
      <c r="A246" s="74">
        <v>70011</v>
      </c>
      <c r="B246" s="74" t="s">
        <v>431</v>
      </c>
      <c r="C246" s="74">
        <v>7</v>
      </c>
      <c r="D246" s="111" t="s">
        <v>452</v>
      </c>
      <c r="E246" s="74">
        <v>7</v>
      </c>
      <c r="F246" s="112">
        <v>201006</v>
      </c>
      <c r="G246" s="111" t="s">
        <v>388</v>
      </c>
      <c r="H246" s="111" t="s">
        <v>453</v>
      </c>
      <c r="I246" s="111"/>
      <c r="K246" s="116">
        <v>301006</v>
      </c>
      <c r="L246" s="74">
        <v>1</v>
      </c>
      <c r="M246" s="111">
        <v>0</v>
      </c>
      <c r="N246" s="111"/>
      <c r="O246" s="112">
        <v>1</v>
      </c>
      <c r="P246" s="112">
        <v>1</v>
      </c>
      <c r="Q246" s="74">
        <v>0</v>
      </c>
      <c r="R246" s="116">
        <v>0</v>
      </c>
      <c r="S246" s="116" t="s">
        <v>69</v>
      </c>
      <c r="T246" s="74" t="b">
        <v>1</v>
      </c>
    </row>
    <row r="247" s="74" customFormat="1" spans="1:20">
      <c r="A247" s="74">
        <v>70013</v>
      </c>
      <c r="B247" s="74" t="s">
        <v>431</v>
      </c>
      <c r="C247" s="74">
        <v>7</v>
      </c>
      <c r="D247" s="111" t="s">
        <v>390</v>
      </c>
      <c r="E247" s="74">
        <v>7</v>
      </c>
      <c r="F247" s="112">
        <v>201011</v>
      </c>
      <c r="G247" s="111" t="s">
        <v>391</v>
      </c>
      <c r="H247" s="111" t="s">
        <v>454</v>
      </c>
      <c r="I247" s="111"/>
      <c r="K247" s="116">
        <v>301011</v>
      </c>
      <c r="L247" s="74">
        <v>1</v>
      </c>
      <c r="M247" s="111">
        <v>0</v>
      </c>
      <c r="N247" s="111"/>
      <c r="O247" s="112">
        <v>1</v>
      </c>
      <c r="P247" s="112">
        <v>1</v>
      </c>
      <c r="Q247" s="74">
        <v>0</v>
      </c>
      <c r="R247" s="116">
        <v>0</v>
      </c>
      <c r="S247" s="116" t="s">
        <v>69</v>
      </c>
      <c r="T247" s="74" t="b">
        <v>1</v>
      </c>
    </row>
    <row r="248" spans="1:20">
      <c r="A248" s="2">
        <v>50001</v>
      </c>
      <c r="B248" s="5" t="s">
        <v>455</v>
      </c>
      <c r="C248" s="2">
        <v>5</v>
      </c>
      <c r="D248" s="7" t="s">
        <v>456</v>
      </c>
      <c r="E248" s="2">
        <v>5</v>
      </c>
      <c r="F248" s="2">
        <v>294024</v>
      </c>
      <c r="G248" s="2" t="s">
        <v>457</v>
      </c>
      <c r="H248" s="5" t="s">
        <v>458</v>
      </c>
      <c r="K248" s="2">
        <v>3294024</v>
      </c>
      <c r="L248" s="7">
        <v>50</v>
      </c>
      <c r="M248" s="2">
        <v>0</v>
      </c>
      <c r="O248" s="12">
        <v>-1</v>
      </c>
      <c r="P248" s="7">
        <v>999</v>
      </c>
      <c r="Q248" s="2">
        <v>0</v>
      </c>
      <c r="R248" s="75">
        <v>0</v>
      </c>
      <c r="S248" s="5" t="s">
        <v>69</v>
      </c>
      <c r="T248" s="2" t="b">
        <v>1</v>
      </c>
    </row>
    <row r="249" spans="1:20">
      <c r="A249" s="2">
        <v>50002</v>
      </c>
      <c r="B249" s="5" t="s">
        <v>455</v>
      </c>
      <c r="C249" s="2">
        <v>5</v>
      </c>
      <c r="D249" s="23" t="s">
        <v>459</v>
      </c>
      <c r="E249" s="2">
        <v>5</v>
      </c>
      <c r="F249" s="2">
        <v>294028</v>
      </c>
      <c r="G249" s="5" t="s">
        <v>460</v>
      </c>
      <c r="H249" s="5" t="s">
        <v>458</v>
      </c>
      <c r="K249" s="2">
        <v>3294028</v>
      </c>
      <c r="L249" s="7">
        <v>50</v>
      </c>
      <c r="M249" s="2">
        <v>0</v>
      </c>
      <c r="O249" s="12">
        <v>-1</v>
      </c>
      <c r="P249" s="7">
        <v>999</v>
      </c>
      <c r="Q249" s="2">
        <v>0</v>
      </c>
      <c r="R249" s="75">
        <v>0</v>
      </c>
      <c r="S249" s="5" t="s">
        <v>69</v>
      </c>
      <c r="T249" s="2" t="b">
        <v>1</v>
      </c>
    </row>
    <row r="250" spans="1:20">
      <c r="A250" s="2">
        <v>50003</v>
      </c>
      <c r="B250" s="5" t="s">
        <v>455</v>
      </c>
      <c r="C250" s="2">
        <v>5</v>
      </c>
      <c r="D250" s="7" t="s">
        <v>461</v>
      </c>
      <c r="E250" s="2">
        <v>5</v>
      </c>
      <c r="F250" s="2">
        <v>294005</v>
      </c>
      <c r="G250" s="5" t="s">
        <v>462</v>
      </c>
      <c r="H250" s="5" t="s">
        <v>458</v>
      </c>
      <c r="K250" s="2">
        <v>3294005</v>
      </c>
      <c r="L250" s="7">
        <v>50</v>
      </c>
      <c r="M250" s="2">
        <v>0</v>
      </c>
      <c r="O250" s="12">
        <v>-1</v>
      </c>
      <c r="P250" s="7">
        <v>999</v>
      </c>
      <c r="Q250" s="2">
        <v>0</v>
      </c>
      <c r="R250" s="75">
        <v>0</v>
      </c>
      <c r="S250" s="5" t="s">
        <v>69</v>
      </c>
      <c r="T250" s="2" t="b">
        <v>1</v>
      </c>
    </row>
    <row r="251" spans="1:20">
      <c r="A251" s="2">
        <v>50004</v>
      </c>
      <c r="B251" s="5" t="s">
        <v>455</v>
      </c>
      <c r="C251" s="2">
        <v>5</v>
      </c>
      <c r="D251" s="7" t="s">
        <v>377</v>
      </c>
      <c r="E251" s="2">
        <v>5</v>
      </c>
      <c r="F251" s="2">
        <v>290006</v>
      </c>
      <c r="G251" s="2" t="s">
        <v>463</v>
      </c>
      <c r="H251" s="5" t="s">
        <v>464</v>
      </c>
      <c r="K251" s="2">
        <v>3290004</v>
      </c>
      <c r="L251" s="7">
        <v>50</v>
      </c>
      <c r="M251" s="2">
        <v>0</v>
      </c>
      <c r="O251" s="12">
        <v>-1</v>
      </c>
      <c r="P251" s="7">
        <v>999</v>
      </c>
      <c r="Q251" s="2">
        <v>0</v>
      </c>
      <c r="R251" s="75">
        <v>0</v>
      </c>
      <c r="S251" s="5" t="s">
        <v>69</v>
      </c>
      <c r="T251" s="2" t="b">
        <v>1</v>
      </c>
    </row>
    <row r="252" spans="1:20">
      <c r="A252" s="2">
        <v>50005</v>
      </c>
      <c r="B252" s="5" t="s">
        <v>455</v>
      </c>
      <c r="C252" s="2">
        <v>5</v>
      </c>
      <c r="D252" s="7" t="s">
        <v>380</v>
      </c>
      <c r="E252" s="2">
        <v>5</v>
      </c>
      <c r="F252" s="2">
        <v>290010</v>
      </c>
      <c r="G252" s="2" t="s">
        <v>465</v>
      </c>
      <c r="H252" s="5" t="s">
        <v>464</v>
      </c>
      <c r="K252" s="2">
        <v>3290008</v>
      </c>
      <c r="L252" s="2">
        <v>50</v>
      </c>
      <c r="M252" s="2">
        <v>0</v>
      </c>
      <c r="O252" s="12">
        <v>-1</v>
      </c>
      <c r="P252" s="2">
        <v>999</v>
      </c>
      <c r="Q252" s="2">
        <v>0</v>
      </c>
      <c r="R252" s="75">
        <v>0</v>
      </c>
      <c r="S252" s="5" t="s">
        <v>69</v>
      </c>
      <c r="T252" s="2" t="b">
        <v>1</v>
      </c>
    </row>
    <row r="253" spans="1:20">
      <c r="A253" s="2">
        <v>50006</v>
      </c>
      <c r="B253" s="5" t="s">
        <v>455</v>
      </c>
      <c r="C253" s="2">
        <v>5</v>
      </c>
      <c r="D253" s="7" t="s">
        <v>382</v>
      </c>
      <c r="E253" s="2">
        <v>5</v>
      </c>
      <c r="F253" s="2">
        <v>290018</v>
      </c>
      <c r="G253" s="2" t="s">
        <v>466</v>
      </c>
      <c r="H253" s="5" t="s">
        <v>464</v>
      </c>
      <c r="K253" s="2">
        <v>3290016</v>
      </c>
      <c r="L253" s="2">
        <v>50</v>
      </c>
      <c r="M253" s="2">
        <v>0</v>
      </c>
      <c r="O253" s="12">
        <v>-1</v>
      </c>
      <c r="P253" s="2">
        <v>999</v>
      </c>
      <c r="Q253" s="2">
        <v>0</v>
      </c>
      <c r="R253" s="75">
        <v>0</v>
      </c>
      <c r="S253" s="5" t="s">
        <v>69</v>
      </c>
      <c r="T253" s="2" t="b">
        <v>1</v>
      </c>
    </row>
    <row r="254" spans="1:20">
      <c r="A254" s="2">
        <v>50007</v>
      </c>
      <c r="B254" s="5" t="s">
        <v>455</v>
      </c>
      <c r="C254" s="2">
        <v>5</v>
      </c>
      <c r="D254" s="7" t="s">
        <v>384</v>
      </c>
      <c r="E254" s="2">
        <v>5</v>
      </c>
      <c r="F254" s="2">
        <v>290014</v>
      </c>
      <c r="G254" s="2" t="s">
        <v>467</v>
      </c>
      <c r="H254" s="5" t="s">
        <v>464</v>
      </c>
      <c r="K254" s="2">
        <v>3290012</v>
      </c>
      <c r="L254" s="2">
        <v>50</v>
      </c>
      <c r="M254" s="2">
        <v>0</v>
      </c>
      <c r="O254" s="12">
        <v>-1</v>
      </c>
      <c r="P254" s="2">
        <v>999</v>
      </c>
      <c r="Q254" s="2">
        <v>0</v>
      </c>
      <c r="R254" s="75">
        <v>0</v>
      </c>
      <c r="S254" s="5" t="s">
        <v>69</v>
      </c>
      <c r="T254" s="2" t="b">
        <v>1</v>
      </c>
    </row>
    <row r="255" spans="1:20">
      <c r="A255" s="2">
        <v>50008</v>
      </c>
      <c r="B255" s="5" t="s">
        <v>455</v>
      </c>
      <c r="C255" s="2">
        <v>5</v>
      </c>
      <c r="D255" s="7" t="s">
        <v>357</v>
      </c>
      <c r="E255" s="2">
        <v>3</v>
      </c>
      <c r="F255" s="2">
        <v>1382</v>
      </c>
      <c r="G255" s="5" t="s">
        <v>468</v>
      </c>
      <c r="H255" s="5" t="s">
        <v>469</v>
      </c>
      <c r="K255" s="2">
        <v>1383</v>
      </c>
      <c r="L255" s="2">
        <v>20</v>
      </c>
      <c r="M255" s="2">
        <v>0</v>
      </c>
      <c r="O255" s="12">
        <v>-1</v>
      </c>
      <c r="P255" s="2">
        <v>999</v>
      </c>
      <c r="Q255" s="2">
        <v>0</v>
      </c>
      <c r="R255" s="75">
        <v>0</v>
      </c>
      <c r="S255" s="5" t="s">
        <v>69</v>
      </c>
      <c r="T255" s="2" t="b">
        <v>1</v>
      </c>
    </row>
    <row r="256" spans="1:20">
      <c r="A256" s="2">
        <v>50009</v>
      </c>
      <c r="B256" s="5" t="s">
        <v>455</v>
      </c>
      <c r="C256" s="2">
        <v>5</v>
      </c>
      <c r="D256" s="7" t="s">
        <v>354</v>
      </c>
      <c r="E256" s="2">
        <v>5</v>
      </c>
      <c r="F256" s="2">
        <v>1230</v>
      </c>
      <c r="G256" s="2" t="s">
        <v>355</v>
      </c>
      <c r="H256" s="5" t="s">
        <v>470</v>
      </c>
      <c r="K256" s="2">
        <v>1231</v>
      </c>
      <c r="L256" s="2">
        <v>10</v>
      </c>
      <c r="M256" s="2">
        <v>0</v>
      </c>
      <c r="O256" s="12">
        <v>-1</v>
      </c>
      <c r="P256" s="2">
        <v>999</v>
      </c>
      <c r="Q256" s="2">
        <v>0</v>
      </c>
      <c r="R256" s="75">
        <v>0</v>
      </c>
      <c r="S256" s="5" t="s">
        <v>69</v>
      </c>
      <c r="T256" s="2" t="b">
        <v>1</v>
      </c>
    </row>
    <row r="257" s="75" customFormat="1" spans="1:20">
      <c r="A257" s="2">
        <v>50010</v>
      </c>
      <c r="B257" s="75" t="s">
        <v>455</v>
      </c>
      <c r="C257" s="75">
        <v>5</v>
      </c>
      <c r="D257" s="75" t="s">
        <v>471</v>
      </c>
      <c r="E257" s="75">
        <v>7</v>
      </c>
      <c r="F257" s="75">
        <v>1739</v>
      </c>
      <c r="G257" s="75" t="s">
        <v>472</v>
      </c>
      <c r="H257" s="75" t="s">
        <v>473</v>
      </c>
      <c r="K257" s="75">
        <v>1740</v>
      </c>
      <c r="L257" s="75">
        <v>10</v>
      </c>
      <c r="M257" s="75">
        <v>0</v>
      </c>
      <c r="O257" s="75">
        <v>-1</v>
      </c>
      <c r="P257" s="75">
        <v>999</v>
      </c>
      <c r="Q257" s="75">
        <v>0</v>
      </c>
      <c r="R257" s="75">
        <v>0</v>
      </c>
      <c r="S257" s="75" t="s">
        <v>69</v>
      </c>
      <c r="T257" s="75" t="b">
        <v>1</v>
      </c>
    </row>
    <row r="258" spans="1:22">
      <c r="A258" s="2">
        <v>90001</v>
      </c>
      <c r="B258" s="2" t="s">
        <v>474</v>
      </c>
      <c r="C258" s="2">
        <v>9</v>
      </c>
      <c r="D258" s="81" t="s">
        <v>475</v>
      </c>
      <c r="E258" s="2">
        <v>3</v>
      </c>
      <c r="F258" s="12">
        <v>1214</v>
      </c>
      <c r="G258" s="23" t="s">
        <v>476</v>
      </c>
      <c r="H258" s="23" t="s">
        <v>477</v>
      </c>
      <c r="I258" s="7"/>
      <c r="J258" s="7"/>
      <c r="K258" s="5">
        <v>1215</v>
      </c>
      <c r="L258" s="7">
        <v>10</v>
      </c>
      <c r="M258" s="7">
        <v>0</v>
      </c>
      <c r="N258" s="7"/>
      <c r="O258" s="12">
        <v>-1</v>
      </c>
      <c r="P258" s="12">
        <v>999</v>
      </c>
      <c r="Q258" s="2">
        <v>0</v>
      </c>
      <c r="R258" s="75">
        <v>0</v>
      </c>
      <c r="S258" s="5" t="s">
        <v>69</v>
      </c>
      <c r="T258" s="2" t="b">
        <v>1</v>
      </c>
      <c r="U258" s="5">
        <v>801</v>
      </c>
      <c r="V258" s="5" t="s">
        <v>478</v>
      </c>
    </row>
    <row r="259" spans="1:22">
      <c r="A259" s="2">
        <v>90002</v>
      </c>
      <c r="B259" s="2" t="s">
        <v>474</v>
      </c>
      <c r="C259" s="2">
        <v>9</v>
      </c>
      <c r="D259" s="81" t="s">
        <v>479</v>
      </c>
      <c r="E259" s="2">
        <v>7</v>
      </c>
      <c r="F259" s="12">
        <v>1470</v>
      </c>
      <c r="G259" s="23" t="s">
        <v>480</v>
      </c>
      <c r="H259" s="23" t="s">
        <v>481</v>
      </c>
      <c r="I259" s="7"/>
      <c r="J259" s="7"/>
      <c r="K259" s="5">
        <v>1471</v>
      </c>
      <c r="L259" s="7">
        <v>1</v>
      </c>
      <c r="M259" s="7">
        <v>0</v>
      </c>
      <c r="N259" s="7"/>
      <c r="O259" s="64">
        <v>-1</v>
      </c>
      <c r="P259" s="12">
        <v>999</v>
      </c>
      <c r="Q259" s="2">
        <v>0</v>
      </c>
      <c r="R259" s="75">
        <v>0</v>
      </c>
      <c r="S259" s="5" t="s">
        <v>69</v>
      </c>
      <c r="T259" s="2" t="b">
        <v>1</v>
      </c>
      <c r="U259" s="5">
        <v>801</v>
      </c>
      <c r="V259" s="5" t="s">
        <v>478</v>
      </c>
    </row>
    <row r="260" spans="1:22">
      <c r="A260" s="2">
        <v>90003</v>
      </c>
      <c r="B260" s="2" t="s">
        <v>474</v>
      </c>
      <c r="C260" s="2">
        <v>9</v>
      </c>
      <c r="D260" s="81" t="s">
        <v>482</v>
      </c>
      <c r="E260" s="2">
        <v>3</v>
      </c>
      <c r="F260" s="12">
        <v>201064</v>
      </c>
      <c r="G260" s="23" t="s">
        <v>483</v>
      </c>
      <c r="H260" s="23" t="s">
        <v>484</v>
      </c>
      <c r="I260" s="7"/>
      <c r="K260" s="5">
        <v>3290033</v>
      </c>
      <c r="L260" s="2">
        <v>1</v>
      </c>
      <c r="M260" s="7">
        <v>0</v>
      </c>
      <c r="N260" s="7"/>
      <c r="O260" s="12">
        <v>-1</v>
      </c>
      <c r="P260" s="12">
        <v>999</v>
      </c>
      <c r="Q260" s="2">
        <v>0</v>
      </c>
      <c r="R260" s="75">
        <v>0</v>
      </c>
      <c r="S260" s="5" t="s">
        <v>69</v>
      </c>
      <c r="T260" s="2" t="b">
        <v>1</v>
      </c>
      <c r="U260" s="5">
        <v>801</v>
      </c>
      <c r="V260" s="5" t="s">
        <v>478</v>
      </c>
    </row>
    <row r="261" spans="1:22">
      <c r="A261" s="2">
        <v>90004</v>
      </c>
      <c r="B261" s="2" t="s">
        <v>474</v>
      </c>
      <c r="C261" s="2">
        <v>9</v>
      </c>
      <c r="D261" s="81" t="s">
        <v>148</v>
      </c>
      <c r="E261" s="2">
        <v>5</v>
      </c>
      <c r="F261" s="12">
        <v>294022</v>
      </c>
      <c r="G261" s="23" t="s">
        <v>149</v>
      </c>
      <c r="H261" s="23" t="s">
        <v>485</v>
      </c>
      <c r="I261" s="7"/>
      <c r="K261" s="5">
        <v>3294022</v>
      </c>
      <c r="L261" s="2">
        <v>1</v>
      </c>
      <c r="M261" s="7">
        <v>0</v>
      </c>
      <c r="N261" s="7"/>
      <c r="O261" s="64">
        <v>-1</v>
      </c>
      <c r="P261" s="12">
        <v>999</v>
      </c>
      <c r="Q261" s="2">
        <v>0</v>
      </c>
      <c r="R261" s="75">
        <v>0</v>
      </c>
      <c r="S261" s="5" t="s">
        <v>69</v>
      </c>
      <c r="T261" s="2" t="b">
        <v>1</v>
      </c>
      <c r="U261" s="5">
        <v>801</v>
      </c>
      <c r="V261" s="5" t="s">
        <v>478</v>
      </c>
    </row>
    <row r="262" spans="1:22">
      <c r="A262" s="2">
        <v>90005</v>
      </c>
      <c r="B262" s="2" t="s">
        <v>474</v>
      </c>
      <c r="C262" s="2">
        <v>9</v>
      </c>
      <c r="D262" s="81" t="s">
        <v>486</v>
      </c>
      <c r="E262" s="2">
        <v>5</v>
      </c>
      <c r="F262" s="12">
        <v>294025</v>
      </c>
      <c r="G262" s="23" t="s">
        <v>159</v>
      </c>
      <c r="H262" s="23" t="s">
        <v>487</v>
      </c>
      <c r="I262" s="7"/>
      <c r="K262" s="5">
        <v>3294025</v>
      </c>
      <c r="L262" s="2">
        <v>1</v>
      </c>
      <c r="M262" s="7">
        <v>0</v>
      </c>
      <c r="N262" s="7"/>
      <c r="O262" s="12">
        <v>-1</v>
      </c>
      <c r="P262" s="12">
        <v>999</v>
      </c>
      <c r="Q262" s="2">
        <v>0</v>
      </c>
      <c r="R262" s="75">
        <v>0</v>
      </c>
      <c r="S262" s="5" t="s">
        <v>69</v>
      </c>
      <c r="T262" s="2" t="b">
        <v>1</v>
      </c>
      <c r="U262" s="5">
        <v>801</v>
      </c>
      <c r="V262" s="5" t="s">
        <v>478</v>
      </c>
    </row>
    <row r="263" spans="1:22">
      <c r="A263" s="2">
        <v>90006</v>
      </c>
      <c r="B263" s="2" t="s">
        <v>474</v>
      </c>
      <c r="C263" s="2">
        <v>9</v>
      </c>
      <c r="D263" s="81" t="s">
        <v>488</v>
      </c>
      <c r="E263" s="2">
        <v>5</v>
      </c>
      <c r="F263" s="12">
        <v>294038</v>
      </c>
      <c r="G263" s="23" t="s">
        <v>143</v>
      </c>
      <c r="H263" s="23" t="s">
        <v>487</v>
      </c>
      <c r="I263" s="7"/>
      <c r="K263" s="5">
        <v>3294038</v>
      </c>
      <c r="L263" s="2">
        <v>1</v>
      </c>
      <c r="M263" s="7">
        <v>0</v>
      </c>
      <c r="N263" s="7"/>
      <c r="O263" s="64">
        <v>-1</v>
      </c>
      <c r="P263" s="12">
        <v>999</v>
      </c>
      <c r="Q263" s="2">
        <v>0</v>
      </c>
      <c r="R263" s="75">
        <v>0</v>
      </c>
      <c r="S263" s="5" t="s">
        <v>69</v>
      </c>
      <c r="T263" s="2" t="b">
        <v>1</v>
      </c>
      <c r="U263" s="5">
        <v>801</v>
      </c>
      <c r="V263" s="5" t="s">
        <v>478</v>
      </c>
    </row>
    <row r="264" spans="1:22">
      <c r="A264" s="2">
        <v>90007</v>
      </c>
      <c r="B264" s="2" t="s">
        <v>474</v>
      </c>
      <c r="C264" s="2">
        <v>9</v>
      </c>
      <c r="D264" s="81" t="s">
        <v>475</v>
      </c>
      <c r="E264" s="2">
        <v>3</v>
      </c>
      <c r="F264" s="12">
        <v>1214</v>
      </c>
      <c r="G264" s="23" t="s">
        <v>489</v>
      </c>
      <c r="H264" s="23" t="s">
        <v>490</v>
      </c>
      <c r="I264" s="7"/>
      <c r="K264" s="5">
        <v>1215</v>
      </c>
      <c r="L264" s="2">
        <v>10</v>
      </c>
      <c r="M264" s="7">
        <v>0</v>
      </c>
      <c r="N264" s="7"/>
      <c r="O264" s="12">
        <v>-1</v>
      </c>
      <c r="P264" s="12">
        <v>999</v>
      </c>
      <c r="Q264" s="2">
        <v>0</v>
      </c>
      <c r="R264" s="75">
        <v>0</v>
      </c>
      <c r="S264" s="5" t="s">
        <v>69</v>
      </c>
      <c r="T264" s="2" t="b">
        <v>1</v>
      </c>
      <c r="U264" s="5">
        <v>802</v>
      </c>
      <c r="V264" s="5" t="s">
        <v>491</v>
      </c>
    </row>
    <row r="265" spans="1:22">
      <c r="A265" s="2">
        <v>90008</v>
      </c>
      <c r="B265" s="2" t="s">
        <v>474</v>
      </c>
      <c r="C265" s="2">
        <v>9</v>
      </c>
      <c r="D265" s="81" t="s">
        <v>479</v>
      </c>
      <c r="E265" s="2">
        <v>7</v>
      </c>
      <c r="F265" s="12">
        <v>1470</v>
      </c>
      <c r="G265" s="23" t="s">
        <v>492</v>
      </c>
      <c r="H265" s="23" t="s">
        <v>493</v>
      </c>
      <c r="I265" s="7"/>
      <c r="K265" s="5">
        <v>1471</v>
      </c>
      <c r="L265" s="2">
        <v>1</v>
      </c>
      <c r="M265" s="7">
        <v>0</v>
      </c>
      <c r="N265" s="7"/>
      <c r="O265" s="64">
        <v>-1</v>
      </c>
      <c r="P265" s="12">
        <v>999</v>
      </c>
      <c r="Q265" s="2">
        <v>0</v>
      </c>
      <c r="R265" s="75">
        <v>0</v>
      </c>
      <c r="S265" s="5" t="s">
        <v>69</v>
      </c>
      <c r="T265" s="2" t="b">
        <v>1</v>
      </c>
      <c r="U265" s="5">
        <v>802</v>
      </c>
      <c r="V265" s="5" t="s">
        <v>491</v>
      </c>
    </row>
    <row r="266" spans="1:22">
      <c r="A266" s="2">
        <v>90009</v>
      </c>
      <c r="B266" s="2" t="s">
        <v>474</v>
      </c>
      <c r="C266" s="2">
        <v>9</v>
      </c>
      <c r="D266" s="81" t="s">
        <v>494</v>
      </c>
      <c r="E266" s="2">
        <v>5</v>
      </c>
      <c r="F266" s="12">
        <v>201065</v>
      </c>
      <c r="G266" s="23" t="s">
        <v>495</v>
      </c>
      <c r="H266" s="23" t="s">
        <v>496</v>
      </c>
      <c r="I266" s="7"/>
      <c r="K266" s="5">
        <v>3290034</v>
      </c>
      <c r="L266" s="2">
        <v>1</v>
      </c>
      <c r="M266" s="7">
        <v>0</v>
      </c>
      <c r="N266" s="7"/>
      <c r="O266" s="12">
        <v>-1</v>
      </c>
      <c r="P266" s="12">
        <v>999</v>
      </c>
      <c r="Q266" s="2">
        <v>0</v>
      </c>
      <c r="R266" s="75">
        <v>0</v>
      </c>
      <c r="S266" s="5" t="s">
        <v>69</v>
      </c>
      <c r="T266" s="2" t="b">
        <v>1</v>
      </c>
      <c r="U266" s="5">
        <v>802</v>
      </c>
      <c r="V266" s="5" t="s">
        <v>491</v>
      </c>
    </row>
    <row r="267" spans="1:22">
      <c r="A267" s="2">
        <v>90010</v>
      </c>
      <c r="B267" s="2" t="s">
        <v>474</v>
      </c>
      <c r="C267" s="2">
        <v>9</v>
      </c>
      <c r="D267" s="81" t="s">
        <v>497</v>
      </c>
      <c r="E267" s="2">
        <v>5</v>
      </c>
      <c r="F267" s="12">
        <v>294030</v>
      </c>
      <c r="G267" s="23" t="s">
        <v>167</v>
      </c>
      <c r="H267" s="23" t="s">
        <v>485</v>
      </c>
      <c r="I267" s="7"/>
      <c r="K267" s="5">
        <v>3294030</v>
      </c>
      <c r="L267" s="2">
        <v>1</v>
      </c>
      <c r="M267" s="7">
        <v>0</v>
      </c>
      <c r="N267" s="7"/>
      <c r="O267" s="64">
        <v>-1</v>
      </c>
      <c r="P267" s="12">
        <v>999</v>
      </c>
      <c r="Q267" s="2">
        <v>0</v>
      </c>
      <c r="R267" s="75">
        <v>0</v>
      </c>
      <c r="S267" s="5" t="s">
        <v>69</v>
      </c>
      <c r="T267" s="2" t="b">
        <v>1</v>
      </c>
      <c r="U267" s="5">
        <v>802</v>
      </c>
      <c r="V267" s="5" t="s">
        <v>491</v>
      </c>
    </row>
    <row r="268" spans="1:22">
      <c r="A268" s="2">
        <v>90011</v>
      </c>
      <c r="B268" s="2" t="s">
        <v>474</v>
      </c>
      <c r="C268" s="2">
        <v>9</v>
      </c>
      <c r="D268" s="81" t="s">
        <v>498</v>
      </c>
      <c r="E268" s="2">
        <v>5</v>
      </c>
      <c r="F268" s="12">
        <v>294034</v>
      </c>
      <c r="G268" s="23" t="s">
        <v>145</v>
      </c>
      <c r="H268" s="23" t="s">
        <v>487</v>
      </c>
      <c r="I268" s="7"/>
      <c r="K268" s="5">
        <v>3294034</v>
      </c>
      <c r="L268" s="2">
        <v>1</v>
      </c>
      <c r="M268" s="7">
        <v>0</v>
      </c>
      <c r="N268" s="7"/>
      <c r="O268" s="12">
        <v>-1</v>
      </c>
      <c r="P268" s="12">
        <v>999</v>
      </c>
      <c r="Q268" s="2">
        <v>0</v>
      </c>
      <c r="R268" s="75">
        <v>0</v>
      </c>
      <c r="S268" s="5" t="s">
        <v>69</v>
      </c>
      <c r="T268" s="2" t="b">
        <v>1</v>
      </c>
      <c r="U268" s="5">
        <v>802</v>
      </c>
      <c r="V268" s="5" t="s">
        <v>491</v>
      </c>
    </row>
    <row r="269" spans="1:22">
      <c r="A269" s="2">
        <v>90012</v>
      </c>
      <c r="B269" s="2" t="s">
        <v>474</v>
      </c>
      <c r="C269" s="2">
        <v>9</v>
      </c>
      <c r="D269" s="81" t="s">
        <v>156</v>
      </c>
      <c r="E269" s="2">
        <v>5</v>
      </c>
      <c r="F269" s="12">
        <v>294033</v>
      </c>
      <c r="G269" s="23" t="s">
        <v>157</v>
      </c>
      <c r="H269" s="23" t="s">
        <v>487</v>
      </c>
      <c r="I269" s="7"/>
      <c r="K269" s="5">
        <v>3294033</v>
      </c>
      <c r="L269" s="2">
        <v>1</v>
      </c>
      <c r="M269" s="7">
        <v>0</v>
      </c>
      <c r="N269" s="7"/>
      <c r="O269" s="64">
        <v>-1</v>
      </c>
      <c r="P269" s="12">
        <v>999</v>
      </c>
      <c r="Q269" s="2">
        <v>0</v>
      </c>
      <c r="R269" s="75">
        <v>0</v>
      </c>
      <c r="S269" s="5" t="s">
        <v>69</v>
      </c>
      <c r="T269" s="2" t="b">
        <v>1</v>
      </c>
      <c r="U269" s="5">
        <v>802</v>
      </c>
      <c r="V269" s="5" t="s">
        <v>491</v>
      </c>
    </row>
    <row r="270" spans="1:22">
      <c r="A270" s="2">
        <v>90013</v>
      </c>
      <c r="B270" s="2" t="s">
        <v>474</v>
      </c>
      <c r="C270" s="2">
        <v>9</v>
      </c>
      <c r="D270" s="81" t="s">
        <v>475</v>
      </c>
      <c r="E270" s="2">
        <v>3</v>
      </c>
      <c r="F270" s="12">
        <v>1214</v>
      </c>
      <c r="G270" s="23" t="s">
        <v>499</v>
      </c>
      <c r="H270" s="23" t="s">
        <v>500</v>
      </c>
      <c r="I270" s="7"/>
      <c r="K270" s="5">
        <v>1215</v>
      </c>
      <c r="L270" s="2">
        <v>10</v>
      </c>
      <c r="M270" s="7">
        <v>0</v>
      </c>
      <c r="N270" s="7"/>
      <c r="O270" s="12">
        <v>-1</v>
      </c>
      <c r="P270" s="12">
        <v>999</v>
      </c>
      <c r="Q270" s="2">
        <v>0</v>
      </c>
      <c r="R270" s="75">
        <v>0</v>
      </c>
      <c r="S270" s="5" t="s">
        <v>69</v>
      </c>
      <c r="T270" s="2" t="b">
        <v>1</v>
      </c>
      <c r="U270" s="5">
        <v>804</v>
      </c>
      <c r="V270" s="5" t="s">
        <v>501</v>
      </c>
    </row>
    <row r="271" spans="1:22">
      <c r="A271" s="2">
        <v>90014</v>
      </c>
      <c r="B271" s="2" t="s">
        <v>474</v>
      </c>
      <c r="C271" s="2">
        <v>9</v>
      </c>
      <c r="D271" s="81" t="s">
        <v>479</v>
      </c>
      <c r="E271" s="2">
        <v>7</v>
      </c>
      <c r="F271" s="12">
        <v>1470</v>
      </c>
      <c r="G271" s="23" t="s">
        <v>502</v>
      </c>
      <c r="H271" s="23" t="s">
        <v>503</v>
      </c>
      <c r="I271" s="7"/>
      <c r="K271" s="5">
        <v>1471</v>
      </c>
      <c r="L271" s="2">
        <v>1</v>
      </c>
      <c r="M271" s="7">
        <v>0</v>
      </c>
      <c r="N271" s="7"/>
      <c r="O271" s="64">
        <v>-1</v>
      </c>
      <c r="P271" s="12">
        <v>999</v>
      </c>
      <c r="Q271" s="2">
        <v>0</v>
      </c>
      <c r="R271" s="75">
        <v>0</v>
      </c>
      <c r="S271" s="5" t="s">
        <v>69</v>
      </c>
      <c r="T271" s="2" t="b">
        <v>1</v>
      </c>
      <c r="U271" s="5">
        <v>804</v>
      </c>
      <c r="V271" s="5" t="s">
        <v>501</v>
      </c>
    </row>
    <row r="272" spans="1:22">
      <c r="A272" s="2">
        <v>90015</v>
      </c>
      <c r="B272" s="2" t="s">
        <v>474</v>
      </c>
      <c r="C272" s="2">
        <v>9</v>
      </c>
      <c r="D272" s="81" t="s">
        <v>504</v>
      </c>
      <c r="E272" s="2">
        <v>5</v>
      </c>
      <c r="F272" s="12">
        <v>201066</v>
      </c>
      <c r="G272" s="23" t="s">
        <v>505</v>
      </c>
      <c r="H272" s="23" t="s">
        <v>506</v>
      </c>
      <c r="I272" s="7"/>
      <c r="K272" s="5">
        <v>3290035</v>
      </c>
      <c r="L272" s="2">
        <v>1</v>
      </c>
      <c r="M272" s="7">
        <v>0</v>
      </c>
      <c r="N272" s="7"/>
      <c r="O272" s="12">
        <v>-1</v>
      </c>
      <c r="P272" s="12">
        <v>999</v>
      </c>
      <c r="Q272" s="2">
        <v>0</v>
      </c>
      <c r="R272" s="75">
        <v>0</v>
      </c>
      <c r="S272" s="5" t="s">
        <v>69</v>
      </c>
      <c r="T272" s="2" t="b">
        <v>1</v>
      </c>
      <c r="U272" s="5">
        <v>804</v>
      </c>
      <c r="V272" s="5" t="s">
        <v>501</v>
      </c>
    </row>
    <row r="273" spans="1:22">
      <c r="A273" s="2">
        <v>90016</v>
      </c>
      <c r="B273" s="2" t="s">
        <v>474</v>
      </c>
      <c r="C273" s="2">
        <v>9</v>
      </c>
      <c r="D273" s="81" t="s">
        <v>136</v>
      </c>
      <c r="E273" s="2">
        <v>5</v>
      </c>
      <c r="F273" s="2">
        <v>294037</v>
      </c>
      <c r="G273" s="5" t="s">
        <v>137</v>
      </c>
      <c r="H273" s="23" t="s">
        <v>485</v>
      </c>
      <c r="K273" s="2">
        <v>3294037</v>
      </c>
      <c r="L273" s="2">
        <v>1</v>
      </c>
      <c r="M273" s="2">
        <v>0</v>
      </c>
      <c r="O273" s="64">
        <v>-1</v>
      </c>
      <c r="P273" s="12">
        <v>999</v>
      </c>
      <c r="Q273" s="2">
        <v>0</v>
      </c>
      <c r="R273" s="75">
        <v>0</v>
      </c>
      <c r="S273" s="5" t="s">
        <v>69</v>
      </c>
      <c r="T273" s="2" t="b">
        <v>1</v>
      </c>
      <c r="U273" s="5">
        <v>804</v>
      </c>
      <c r="V273" s="5" t="s">
        <v>501</v>
      </c>
    </row>
    <row r="274" spans="1:22">
      <c r="A274" s="2">
        <v>90017</v>
      </c>
      <c r="B274" s="2" t="s">
        <v>474</v>
      </c>
      <c r="C274" s="2">
        <v>9</v>
      </c>
      <c r="D274" s="81" t="s">
        <v>133</v>
      </c>
      <c r="E274" s="2">
        <v>5</v>
      </c>
      <c r="F274" s="2">
        <v>294039</v>
      </c>
      <c r="G274" s="5" t="s">
        <v>134</v>
      </c>
      <c r="H274" s="23" t="s">
        <v>487</v>
      </c>
      <c r="K274" s="2">
        <v>3294039</v>
      </c>
      <c r="L274" s="2">
        <v>1</v>
      </c>
      <c r="M274" s="2">
        <v>0</v>
      </c>
      <c r="O274" s="12">
        <v>-1</v>
      </c>
      <c r="P274" s="12">
        <v>999</v>
      </c>
      <c r="Q274" s="2">
        <v>0</v>
      </c>
      <c r="R274" s="75">
        <v>0</v>
      </c>
      <c r="S274" s="5" t="s">
        <v>69</v>
      </c>
      <c r="T274" s="2" t="b">
        <v>1</v>
      </c>
      <c r="U274" s="5">
        <v>804</v>
      </c>
      <c r="V274" s="5" t="s">
        <v>501</v>
      </c>
    </row>
    <row r="275" spans="1:22">
      <c r="A275" s="2">
        <v>90018</v>
      </c>
      <c r="B275" s="2" t="s">
        <v>474</v>
      </c>
      <c r="C275" s="2">
        <v>9</v>
      </c>
      <c r="D275" s="81" t="s">
        <v>146</v>
      </c>
      <c r="E275" s="2">
        <v>5</v>
      </c>
      <c r="F275" s="2">
        <v>294032</v>
      </c>
      <c r="G275" s="5" t="s">
        <v>147</v>
      </c>
      <c r="H275" s="23" t="s">
        <v>487</v>
      </c>
      <c r="K275" s="2">
        <v>3294032</v>
      </c>
      <c r="L275" s="2">
        <v>1</v>
      </c>
      <c r="M275" s="2">
        <v>0</v>
      </c>
      <c r="O275" s="64">
        <v>-1</v>
      </c>
      <c r="P275" s="12">
        <v>999</v>
      </c>
      <c r="Q275" s="2">
        <v>0</v>
      </c>
      <c r="R275" s="75">
        <v>0</v>
      </c>
      <c r="S275" s="5" t="s">
        <v>69</v>
      </c>
      <c r="T275" s="2" t="b">
        <v>1</v>
      </c>
      <c r="U275" s="5">
        <v>804</v>
      </c>
      <c r="V275" s="5" t="s">
        <v>501</v>
      </c>
    </row>
    <row r="276" spans="1:22">
      <c r="A276" s="2">
        <v>90019</v>
      </c>
      <c r="B276" s="2" t="s">
        <v>474</v>
      </c>
      <c r="C276" s="2">
        <v>9</v>
      </c>
      <c r="D276" s="81" t="s">
        <v>475</v>
      </c>
      <c r="E276" s="2">
        <v>3</v>
      </c>
      <c r="F276" s="2">
        <v>1214</v>
      </c>
      <c r="G276" s="23" t="s">
        <v>507</v>
      </c>
      <c r="H276" s="23" t="s">
        <v>508</v>
      </c>
      <c r="K276" s="2">
        <v>1215</v>
      </c>
      <c r="L276" s="2">
        <v>10</v>
      </c>
      <c r="M276" s="2">
        <v>0</v>
      </c>
      <c r="O276" s="12">
        <v>-1</v>
      </c>
      <c r="P276" s="12">
        <v>999</v>
      </c>
      <c r="Q276" s="2">
        <v>0</v>
      </c>
      <c r="R276" s="75">
        <v>0</v>
      </c>
      <c r="S276" s="5" t="s">
        <v>69</v>
      </c>
      <c r="T276" s="2" t="b">
        <v>1</v>
      </c>
      <c r="U276" s="5">
        <v>806</v>
      </c>
      <c r="V276" s="5" t="s">
        <v>509</v>
      </c>
    </row>
    <row r="277" spans="1:22">
      <c r="A277" s="2">
        <v>90020</v>
      </c>
      <c r="B277" s="2" t="s">
        <v>474</v>
      </c>
      <c r="C277" s="2">
        <v>9</v>
      </c>
      <c r="D277" s="81" t="s">
        <v>479</v>
      </c>
      <c r="E277" s="2">
        <v>7</v>
      </c>
      <c r="F277" s="2">
        <v>1470</v>
      </c>
      <c r="G277" s="23" t="s">
        <v>510</v>
      </c>
      <c r="H277" s="23" t="s">
        <v>511</v>
      </c>
      <c r="K277" s="5">
        <v>1471</v>
      </c>
      <c r="L277" s="2">
        <v>1</v>
      </c>
      <c r="M277" s="2">
        <v>0</v>
      </c>
      <c r="O277" s="64">
        <v>-1</v>
      </c>
      <c r="P277" s="12">
        <v>999</v>
      </c>
      <c r="Q277" s="2">
        <v>0</v>
      </c>
      <c r="R277" s="75">
        <v>0</v>
      </c>
      <c r="S277" s="5" t="s">
        <v>69</v>
      </c>
      <c r="T277" s="2" t="b">
        <v>1</v>
      </c>
      <c r="U277" s="5">
        <v>806</v>
      </c>
      <c r="V277" s="5" t="s">
        <v>509</v>
      </c>
    </row>
    <row r="278" spans="1:22">
      <c r="A278" s="2">
        <v>90021</v>
      </c>
      <c r="B278" s="2" t="s">
        <v>474</v>
      </c>
      <c r="C278" s="2">
        <v>9</v>
      </c>
      <c r="D278" s="81" t="s">
        <v>512</v>
      </c>
      <c r="E278" s="2">
        <v>7</v>
      </c>
      <c r="F278" s="2">
        <v>201067</v>
      </c>
      <c r="G278" s="5" t="s">
        <v>513</v>
      </c>
      <c r="H278" s="23" t="s">
        <v>514</v>
      </c>
      <c r="K278" s="2">
        <v>3290036</v>
      </c>
      <c r="L278" s="2">
        <v>1</v>
      </c>
      <c r="M278" s="2">
        <v>0</v>
      </c>
      <c r="O278" s="12">
        <v>-1</v>
      </c>
      <c r="P278" s="12">
        <v>999</v>
      </c>
      <c r="Q278" s="2">
        <v>0</v>
      </c>
      <c r="R278" s="75">
        <v>0</v>
      </c>
      <c r="S278" s="5" t="s">
        <v>69</v>
      </c>
      <c r="T278" s="2" t="b">
        <v>1</v>
      </c>
      <c r="U278" s="5">
        <v>806</v>
      </c>
      <c r="V278" s="5" t="s">
        <v>509</v>
      </c>
    </row>
    <row r="279" spans="1:22">
      <c r="A279" s="2">
        <v>90022</v>
      </c>
      <c r="B279" s="2" t="s">
        <v>474</v>
      </c>
      <c r="C279" s="2">
        <v>9</v>
      </c>
      <c r="D279" s="81" t="s">
        <v>515</v>
      </c>
      <c r="E279" s="2">
        <v>5</v>
      </c>
      <c r="F279" s="2">
        <v>294027</v>
      </c>
      <c r="G279" s="5" t="s">
        <v>516</v>
      </c>
      <c r="H279" s="23" t="s">
        <v>485</v>
      </c>
      <c r="K279" s="2">
        <v>3294027</v>
      </c>
      <c r="L279" s="2">
        <v>1</v>
      </c>
      <c r="M279" s="2">
        <v>0</v>
      </c>
      <c r="O279" s="64">
        <v>-1</v>
      </c>
      <c r="P279" s="12">
        <v>999</v>
      </c>
      <c r="Q279" s="2">
        <v>0</v>
      </c>
      <c r="R279" s="75">
        <v>0</v>
      </c>
      <c r="S279" s="5" t="s">
        <v>69</v>
      </c>
      <c r="T279" s="2" t="b">
        <v>1</v>
      </c>
      <c r="U279" s="5">
        <v>806</v>
      </c>
      <c r="V279" s="5" t="s">
        <v>509</v>
      </c>
    </row>
    <row r="280" spans="1:22">
      <c r="A280" s="2">
        <v>90023</v>
      </c>
      <c r="B280" s="2" t="s">
        <v>474</v>
      </c>
      <c r="C280" s="2">
        <v>9</v>
      </c>
      <c r="D280" s="81" t="s">
        <v>517</v>
      </c>
      <c r="E280" s="2">
        <v>5</v>
      </c>
      <c r="F280" s="2">
        <v>294040</v>
      </c>
      <c r="G280" s="5" t="s">
        <v>155</v>
      </c>
      <c r="H280" s="23" t="s">
        <v>487</v>
      </c>
      <c r="K280" s="2">
        <v>3294040</v>
      </c>
      <c r="L280" s="2">
        <v>1</v>
      </c>
      <c r="M280" s="2">
        <v>0</v>
      </c>
      <c r="O280" s="12">
        <v>-1</v>
      </c>
      <c r="P280" s="12">
        <v>999</v>
      </c>
      <c r="Q280" s="2">
        <v>0</v>
      </c>
      <c r="R280" s="75">
        <v>0</v>
      </c>
      <c r="S280" s="5" t="s">
        <v>69</v>
      </c>
      <c r="T280" s="2" t="b">
        <v>1</v>
      </c>
      <c r="U280" s="5">
        <v>806</v>
      </c>
      <c r="V280" s="5" t="s">
        <v>509</v>
      </c>
    </row>
    <row r="281" spans="1:22">
      <c r="A281" s="2">
        <v>90024</v>
      </c>
      <c r="B281" s="2" t="s">
        <v>474</v>
      </c>
      <c r="C281" s="2">
        <v>9</v>
      </c>
      <c r="D281" s="81" t="s">
        <v>164</v>
      </c>
      <c r="E281" s="2">
        <v>5</v>
      </c>
      <c r="F281" s="2">
        <v>294036</v>
      </c>
      <c r="G281" s="5" t="s">
        <v>165</v>
      </c>
      <c r="H281" s="23" t="s">
        <v>487</v>
      </c>
      <c r="K281" s="2">
        <v>3294036</v>
      </c>
      <c r="L281" s="2">
        <v>1</v>
      </c>
      <c r="M281" s="2">
        <v>0</v>
      </c>
      <c r="O281" s="64">
        <v>-1</v>
      </c>
      <c r="P281" s="12">
        <v>999</v>
      </c>
      <c r="Q281" s="2">
        <v>0</v>
      </c>
      <c r="R281" s="75">
        <v>0</v>
      </c>
      <c r="S281" s="5" t="s">
        <v>69</v>
      </c>
      <c r="T281" s="2" t="b">
        <v>1</v>
      </c>
      <c r="U281" s="5">
        <v>806</v>
      </c>
      <c r="V281" s="5" t="s">
        <v>509</v>
      </c>
    </row>
    <row r="282" customFormat="1" spans="1:24">
      <c r="A282">
        <v>110001</v>
      </c>
      <c r="B282" t="s">
        <v>518</v>
      </c>
      <c r="C282">
        <v>11</v>
      </c>
      <c r="D282" t="s">
        <v>519</v>
      </c>
      <c r="E282">
        <v>7</v>
      </c>
      <c r="F282">
        <v>201306</v>
      </c>
      <c r="G282" t="s">
        <v>520</v>
      </c>
      <c r="H282" t="s">
        <v>521</v>
      </c>
      <c r="K282">
        <v>301306</v>
      </c>
      <c r="L282">
        <v>10</v>
      </c>
      <c r="M282">
        <v>0</v>
      </c>
      <c r="O282">
        <v>-1</v>
      </c>
      <c r="P282">
        <v>999</v>
      </c>
      <c r="Q282">
        <v>0</v>
      </c>
      <c r="R282">
        <v>0</v>
      </c>
      <c r="S282" t="s">
        <v>69</v>
      </c>
      <c r="T282" t="b">
        <v>1</v>
      </c>
      <c r="X282">
        <v>1</v>
      </c>
    </row>
    <row r="283" customFormat="1" ht="14.25" spans="1:24">
      <c r="A283">
        <v>110002</v>
      </c>
      <c r="B283" t="s">
        <v>518</v>
      </c>
      <c r="C283">
        <v>11</v>
      </c>
      <c r="D283" s="117" t="s">
        <v>522</v>
      </c>
      <c r="E283">
        <v>7</v>
      </c>
      <c r="F283">
        <v>500018</v>
      </c>
      <c r="G283" s="117" t="s">
        <v>523</v>
      </c>
      <c r="H283" s="117" t="s">
        <v>524</v>
      </c>
      <c r="K283">
        <v>500024</v>
      </c>
      <c r="L283">
        <v>10</v>
      </c>
      <c r="M283">
        <v>0</v>
      </c>
      <c r="O283">
        <v>-1</v>
      </c>
      <c r="P283">
        <v>999</v>
      </c>
      <c r="Q283">
        <v>0</v>
      </c>
      <c r="R283">
        <v>0</v>
      </c>
      <c r="S283" s="117" t="s">
        <v>525</v>
      </c>
      <c r="T283" t="b">
        <v>1</v>
      </c>
      <c r="X283">
        <v>1</v>
      </c>
    </row>
    <row r="284" customFormat="1" spans="1:24">
      <c r="A284">
        <v>110003</v>
      </c>
      <c r="B284" t="s">
        <v>518</v>
      </c>
      <c r="C284">
        <v>11</v>
      </c>
      <c r="D284" t="s">
        <v>526</v>
      </c>
      <c r="E284">
        <v>3</v>
      </c>
      <c r="F284">
        <v>201332</v>
      </c>
      <c r="G284" t="s">
        <v>527</v>
      </c>
      <c r="H284" t="s">
        <v>528</v>
      </c>
      <c r="I284" s="49" t="s">
        <v>529</v>
      </c>
      <c r="K284">
        <v>301332</v>
      </c>
      <c r="L284">
        <v>5</v>
      </c>
      <c r="M284">
        <v>0</v>
      </c>
      <c r="O284">
        <v>-1</v>
      </c>
      <c r="P284">
        <v>999</v>
      </c>
      <c r="Q284">
        <v>0</v>
      </c>
      <c r="R284">
        <v>0</v>
      </c>
      <c r="S284" t="s">
        <v>69</v>
      </c>
      <c r="T284" t="b">
        <v>1</v>
      </c>
      <c r="X284">
        <v>1</v>
      </c>
    </row>
    <row r="285" customFormat="1" spans="1:24">
      <c r="A285">
        <v>110004</v>
      </c>
      <c r="B285" t="s">
        <v>518</v>
      </c>
      <c r="C285">
        <v>11</v>
      </c>
      <c r="D285" t="s">
        <v>530</v>
      </c>
      <c r="E285">
        <v>9</v>
      </c>
      <c r="F285">
        <v>201335</v>
      </c>
      <c r="G285" t="s">
        <v>531</v>
      </c>
      <c r="H285" t="s">
        <v>532</v>
      </c>
      <c r="I285" s="49" t="s">
        <v>533</v>
      </c>
      <c r="K285">
        <v>301335</v>
      </c>
      <c r="L285">
        <v>1</v>
      </c>
      <c r="M285">
        <v>0</v>
      </c>
      <c r="O285">
        <v>-1</v>
      </c>
      <c r="P285">
        <v>999</v>
      </c>
      <c r="Q285">
        <v>0</v>
      </c>
      <c r="R285">
        <v>0</v>
      </c>
      <c r="S285" t="s">
        <v>69</v>
      </c>
      <c r="T285" t="b">
        <v>1</v>
      </c>
      <c r="X285">
        <v>1</v>
      </c>
    </row>
    <row r="286" customFormat="1" spans="1:24">
      <c r="A286">
        <v>110005</v>
      </c>
      <c r="B286" t="s">
        <v>518</v>
      </c>
      <c r="C286">
        <v>11</v>
      </c>
      <c r="D286" t="s">
        <v>534</v>
      </c>
      <c r="E286">
        <v>3</v>
      </c>
      <c r="F286">
        <v>201336</v>
      </c>
      <c r="G286" t="s">
        <v>535</v>
      </c>
      <c r="H286" t="s">
        <v>524</v>
      </c>
      <c r="I286" s="49" t="s">
        <v>536</v>
      </c>
      <c r="K286">
        <v>301336</v>
      </c>
      <c r="L286">
        <v>10</v>
      </c>
      <c r="M286">
        <v>0</v>
      </c>
      <c r="O286">
        <v>-1</v>
      </c>
      <c r="P286">
        <v>999</v>
      </c>
      <c r="Q286">
        <v>0</v>
      </c>
      <c r="R286">
        <v>0</v>
      </c>
      <c r="S286" t="s">
        <v>69</v>
      </c>
      <c r="T286" t="b">
        <v>1</v>
      </c>
      <c r="W286" s="49"/>
      <c r="X286">
        <v>1</v>
      </c>
    </row>
    <row r="287" customFormat="1" spans="1:24">
      <c r="A287">
        <v>110006</v>
      </c>
      <c r="B287" t="s">
        <v>518</v>
      </c>
      <c r="C287">
        <v>11</v>
      </c>
      <c r="D287" t="s">
        <v>537</v>
      </c>
      <c r="E287">
        <v>5</v>
      </c>
      <c r="F287">
        <v>7536</v>
      </c>
      <c r="G287" t="s">
        <v>538</v>
      </c>
      <c r="H287" t="s">
        <v>539</v>
      </c>
      <c r="K287">
        <v>7546</v>
      </c>
      <c r="L287">
        <v>4</v>
      </c>
      <c r="M287">
        <v>0</v>
      </c>
      <c r="O287">
        <v>-1</v>
      </c>
      <c r="P287">
        <v>999</v>
      </c>
      <c r="Q287">
        <v>0</v>
      </c>
      <c r="R287">
        <v>0</v>
      </c>
      <c r="S287" t="s">
        <v>69</v>
      </c>
      <c r="T287" t="b">
        <v>1</v>
      </c>
      <c r="X287">
        <v>1</v>
      </c>
    </row>
    <row r="288" customFormat="1" spans="1:24">
      <c r="A288">
        <v>110007</v>
      </c>
      <c r="B288" t="s">
        <v>518</v>
      </c>
      <c r="C288">
        <v>11</v>
      </c>
      <c r="D288" t="s">
        <v>540</v>
      </c>
      <c r="E288">
        <v>5</v>
      </c>
      <c r="F288">
        <v>202038</v>
      </c>
      <c r="G288" t="s">
        <v>541</v>
      </c>
      <c r="H288" t="s">
        <v>542</v>
      </c>
      <c r="K288">
        <v>110000</v>
      </c>
      <c r="L288">
        <v>50</v>
      </c>
      <c r="M288">
        <v>0</v>
      </c>
      <c r="O288">
        <v>-1</v>
      </c>
      <c r="P288">
        <v>999</v>
      </c>
      <c r="Q288">
        <v>0</v>
      </c>
      <c r="R288">
        <v>0</v>
      </c>
      <c r="S288" t="s">
        <v>69</v>
      </c>
      <c r="T288" t="b">
        <v>1</v>
      </c>
      <c r="X288">
        <v>1</v>
      </c>
    </row>
    <row r="289" customFormat="1" spans="1:24">
      <c r="A289">
        <v>110008</v>
      </c>
      <c r="B289" t="s">
        <v>518</v>
      </c>
      <c r="C289">
        <v>11</v>
      </c>
      <c r="D289" t="s">
        <v>543</v>
      </c>
      <c r="E289">
        <v>5</v>
      </c>
      <c r="F289">
        <v>290002</v>
      </c>
      <c r="G289" t="s">
        <v>544</v>
      </c>
      <c r="H289" t="s">
        <v>545</v>
      </c>
      <c r="K289">
        <v>3290000</v>
      </c>
      <c r="L289">
        <v>50</v>
      </c>
      <c r="M289">
        <v>0</v>
      </c>
      <c r="O289">
        <v>-1</v>
      </c>
      <c r="P289">
        <v>999</v>
      </c>
      <c r="Q289">
        <v>0</v>
      </c>
      <c r="R289">
        <v>0</v>
      </c>
      <c r="S289" t="s">
        <v>69</v>
      </c>
      <c r="T289" t="b">
        <v>1</v>
      </c>
      <c r="X289">
        <v>1</v>
      </c>
    </row>
    <row r="290" customFormat="1" ht="14.25" spans="1:24">
      <c r="A290">
        <v>110009</v>
      </c>
      <c r="B290" t="s">
        <v>518</v>
      </c>
      <c r="C290">
        <v>11</v>
      </c>
      <c r="D290" s="117" t="s">
        <v>479</v>
      </c>
      <c r="E290">
        <v>7</v>
      </c>
      <c r="F290">
        <v>1470</v>
      </c>
      <c r="G290" t="s">
        <v>546</v>
      </c>
      <c r="H290" t="s">
        <v>521</v>
      </c>
      <c r="K290">
        <v>1471</v>
      </c>
      <c r="L290">
        <v>10</v>
      </c>
      <c r="M290">
        <v>0</v>
      </c>
      <c r="O290">
        <v>-1</v>
      </c>
      <c r="P290">
        <v>999</v>
      </c>
      <c r="Q290">
        <v>0</v>
      </c>
      <c r="R290">
        <v>0</v>
      </c>
      <c r="S290" t="s">
        <v>69</v>
      </c>
      <c r="T290" t="b">
        <v>1</v>
      </c>
      <c r="X290">
        <v>1</v>
      </c>
    </row>
    <row r="291" customFormat="1" spans="1:24">
      <c r="A291">
        <v>110010</v>
      </c>
      <c r="B291" t="s">
        <v>518</v>
      </c>
      <c r="C291">
        <v>11</v>
      </c>
      <c r="D291" t="s">
        <v>104</v>
      </c>
      <c r="E291">
        <v>7</v>
      </c>
      <c r="F291">
        <v>201301</v>
      </c>
      <c r="G291" t="s">
        <v>547</v>
      </c>
      <c r="H291" t="s">
        <v>548</v>
      </c>
      <c r="K291">
        <v>301301</v>
      </c>
      <c r="L291">
        <v>10</v>
      </c>
      <c r="M291">
        <v>0</v>
      </c>
      <c r="O291">
        <v>-1</v>
      </c>
      <c r="P291">
        <v>999</v>
      </c>
      <c r="Q291">
        <v>0</v>
      </c>
      <c r="R291">
        <v>0</v>
      </c>
      <c r="S291" t="s">
        <v>69</v>
      </c>
      <c r="T291" t="b">
        <v>1</v>
      </c>
      <c r="X291">
        <v>1</v>
      </c>
    </row>
    <row r="292" customFormat="1" spans="1:24">
      <c r="A292">
        <v>110101</v>
      </c>
      <c r="B292" t="s">
        <v>518</v>
      </c>
      <c r="C292">
        <v>11</v>
      </c>
      <c r="D292" t="s">
        <v>519</v>
      </c>
      <c r="E292">
        <v>7</v>
      </c>
      <c r="F292">
        <v>201306</v>
      </c>
      <c r="G292" t="s">
        <v>520</v>
      </c>
      <c r="H292" t="s">
        <v>521</v>
      </c>
      <c r="K292">
        <v>301306</v>
      </c>
      <c r="L292">
        <v>10</v>
      </c>
      <c r="M292">
        <v>0</v>
      </c>
      <c r="O292">
        <v>-1</v>
      </c>
      <c r="P292">
        <v>999</v>
      </c>
      <c r="Q292">
        <v>0</v>
      </c>
      <c r="R292">
        <v>0</v>
      </c>
      <c r="S292" t="s">
        <v>69</v>
      </c>
      <c r="T292" t="b">
        <v>1</v>
      </c>
      <c r="X292">
        <v>2</v>
      </c>
    </row>
    <row r="293" customFormat="1" ht="14.25" spans="1:24">
      <c r="A293">
        <v>110102</v>
      </c>
      <c r="B293" t="s">
        <v>518</v>
      </c>
      <c r="C293">
        <v>11</v>
      </c>
      <c r="D293" s="117" t="s">
        <v>522</v>
      </c>
      <c r="E293">
        <v>7</v>
      </c>
      <c r="F293">
        <v>500018</v>
      </c>
      <c r="G293" s="117" t="s">
        <v>523</v>
      </c>
      <c r="H293" s="117" t="s">
        <v>524</v>
      </c>
      <c r="K293">
        <v>500024</v>
      </c>
      <c r="L293">
        <v>10</v>
      </c>
      <c r="M293">
        <v>0</v>
      </c>
      <c r="O293">
        <v>-1</v>
      </c>
      <c r="P293">
        <v>999</v>
      </c>
      <c r="Q293">
        <v>0</v>
      </c>
      <c r="R293">
        <v>0</v>
      </c>
      <c r="S293" s="117" t="s">
        <v>525</v>
      </c>
      <c r="T293" t="b">
        <v>1</v>
      </c>
      <c r="X293">
        <v>2</v>
      </c>
    </row>
    <row r="294" customFormat="1" spans="1:24">
      <c r="A294">
        <v>110103</v>
      </c>
      <c r="B294" t="s">
        <v>518</v>
      </c>
      <c r="C294">
        <v>11</v>
      </c>
      <c r="D294" t="s">
        <v>526</v>
      </c>
      <c r="E294">
        <v>3</v>
      </c>
      <c r="F294">
        <v>201332</v>
      </c>
      <c r="G294" t="s">
        <v>527</v>
      </c>
      <c r="H294" t="s">
        <v>528</v>
      </c>
      <c r="I294" s="49" t="s">
        <v>529</v>
      </c>
      <c r="K294">
        <v>301332</v>
      </c>
      <c r="L294">
        <v>5</v>
      </c>
      <c r="M294">
        <v>0</v>
      </c>
      <c r="O294">
        <v>-1</v>
      </c>
      <c r="P294">
        <v>999</v>
      </c>
      <c r="Q294">
        <v>0</v>
      </c>
      <c r="R294">
        <v>0</v>
      </c>
      <c r="S294" t="s">
        <v>69</v>
      </c>
      <c r="T294" t="b">
        <v>1</v>
      </c>
      <c r="X294">
        <v>2</v>
      </c>
    </row>
    <row r="295" customFormat="1" spans="1:24">
      <c r="A295">
        <v>110104</v>
      </c>
      <c r="B295" t="s">
        <v>518</v>
      </c>
      <c r="C295">
        <v>11</v>
      </c>
      <c r="D295" t="s">
        <v>530</v>
      </c>
      <c r="E295">
        <v>9</v>
      </c>
      <c r="F295">
        <v>201335</v>
      </c>
      <c r="G295" t="s">
        <v>531</v>
      </c>
      <c r="H295" t="s">
        <v>532</v>
      </c>
      <c r="I295" s="49" t="s">
        <v>533</v>
      </c>
      <c r="K295">
        <v>301335</v>
      </c>
      <c r="L295">
        <v>1</v>
      </c>
      <c r="M295">
        <v>0</v>
      </c>
      <c r="O295">
        <v>-1</v>
      </c>
      <c r="P295">
        <v>999</v>
      </c>
      <c r="Q295">
        <v>0</v>
      </c>
      <c r="R295">
        <v>0</v>
      </c>
      <c r="S295" t="s">
        <v>69</v>
      </c>
      <c r="T295" t="b">
        <v>1</v>
      </c>
      <c r="X295">
        <v>2</v>
      </c>
    </row>
    <row r="296" customFormat="1" spans="1:24">
      <c r="A296">
        <v>110105</v>
      </c>
      <c r="B296" t="s">
        <v>518</v>
      </c>
      <c r="C296">
        <v>11</v>
      </c>
      <c r="D296" t="s">
        <v>534</v>
      </c>
      <c r="E296">
        <v>3</v>
      </c>
      <c r="F296">
        <v>201336</v>
      </c>
      <c r="G296" t="s">
        <v>535</v>
      </c>
      <c r="H296" t="s">
        <v>524</v>
      </c>
      <c r="I296" s="49" t="s">
        <v>536</v>
      </c>
      <c r="K296">
        <v>301336</v>
      </c>
      <c r="L296">
        <v>10</v>
      </c>
      <c r="M296">
        <v>0</v>
      </c>
      <c r="O296">
        <v>-1</v>
      </c>
      <c r="P296">
        <v>999</v>
      </c>
      <c r="Q296">
        <v>0</v>
      </c>
      <c r="R296">
        <v>0</v>
      </c>
      <c r="S296" t="s">
        <v>69</v>
      </c>
      <c r="T296" t="b">
        <v>1</v>
      </c>
      <c r="X296">
        <v>2</v>
      </c>
    </row>
    <row r="297" customFormat="1" spans="1:24">
      <c r="A297">
        <v>110106</v>
      </c>
      <c r="B297" t="s">
        <v>518</v>
      </c>
      <c r="C297">
        <v>11</v>
      </c>
      <c r="D297" t="s">
        <v>537</v>
      </c>
      <c r="E297">
        <v>5</v>
      </c>
      <c r="F297">
        <v>7536</v>
      </c>
      <c r="G297" t="s">
        <v>538</v>
      </c>
      <c r="H297" t="s">
        <v>539</v>
      </c>
      <c r="K297">
        <v>7546</v>
      </c>
      <c r="L297">
        <v>4</v>
      </c>
      <c r="M297">
        <v>0</v>
      </c>
      <c r="O297">
        <v>-1</v>
      </c>
      <c r="P297">
        <v>999</v>
      </c>
      <c r="Q297">
        <v>0</v>
      </c>
      <c r="R297">
        <v>0</v>
      </c>
      <c r="S297" t="s">
        <v>69</v>
      </c>
      <c r="T297" t="b">
        <v>1</v>
      </c>
      <c r="X297">
        <v>2</v>
      </c>
    </row>
    <row r="298" customFormat="1" spans="1:24">
      <c r="A298">
        <v>110107</v>
      </c>
      <c r="B298" t="s">
        <v>518</v>
      </c>
      <c r="C298">
        <v>11</v>
      </c>
      <c r="D298" t="s">
        <v>540</v>
      </c>
      <c r="E298">
        <v>5</v>
      </c>
      <c r="F298">
        <v>202038</v>
      </c>
      <c r="G298" t="s">
        <v>541</v>
      </c>
      <c r="H298" t="s">
        <v>542</v>
      </c>
      <c r="K298">
        <v>202038</v>
      </c>
      <c r="L298">
        <v>50</v>
      </c>
      <c r="M298">
        <v>0</v>
      </c>
      <c r="O298">
        <v>-1</v>
      </c>
      <c r="P298">
        <v>999</v>
      </c>
      <c r="Q298">
        <v>0</v>
      </c>
      <c r="R298">
        <v>0</v>
      </c>
      <c r="S298" t="s">
        <v>69</v>
      </c>
      <c r="T298" t="b">
        <v>1</v>
      </c>
      <c r="X298">
        <v>2</v>
      </c>
    </row>
    <row r="299" customFormat="1" spans="1:24">
      <c r="A299">
        <v>110108</v>
      </c>
      <c r="B299" t="s">
        <v>518</v>
      </c>
      <c r="C299">
        <v>11</v>
      </c>
      <c r="D299" t="s">
        <v>543</v>
      </c>
      <c r="E299">
        <v>5</v>
      </c>
      <c r="F299">
        <v>290002</v>
      </c>
      <c r="G299" t="s">
        <v>544</v>
      </c>
      <c r="H299" t="s">
        <v>545</v>
      </c>
      <c r="K299">
        <v>3290000</v>
      </c>
      <c r="L299">
        <v>50</v>
      </c>
      <c r="M299">
        <v>0</v>
      </c>
      <c r="O299">
        <v>-1</v>
      </c>
      <c r="P299">
        <v>999</v>
      </c>
      <c r="Q299">
        <v>0</v>
      </c>
      <c r="R299">
        <v>0</v>
      </c>
      <c r="S299" t="s">
        <v>69</v>
      </c>
      <c r="T299" t="b">
        <v>1</v>
      </c>
      <c r="X299">
        <v>2</v>
      </c>
    </row>
    <row r="300" customFormat="1" ht="14.25" spans="1:24">
      <c r="A300">
        <v>110109</v>
      </c>
      <c r="B300" t="s">
        <v>518</v>
      </c>
      <c r="C300">
        <v>11</v>
      </c>
      <c r="D300" s="117" t="s">
        <v>479</v>
      </c>
      <c r="E300">
        <v>7</v>
      </c>
      <c r="F300">
        <v>1470</v>
      </c>
      <c r="G300" t="s">
        <v>546</v>
      </c>
      <c r="H300" t="s">
        <v>521</v>
      </c>
      <c r="K300">
        <v>1471</v>
      </c>
      <c r="L300">
        <v>10</v>
      </c>
      <c r="M300">
        <v>0</v>
      </c>
      <c r="O300">
        <v>-1</v>
      </c>
      <c r="P300">
        <v>999</v>
      </c>
      <c r="Q300">
        <v>0</v>
      </c>
      <c r="R300">
        <v>0</v>
      </c>
      <c r="S300" t="s">
        <v>69</v>
      </c>
      <c r="T300" t="b">
        <v>1</v>
      </c>
      <c r="X300">
        <v>2</v>
      </c>
    </row>
    <row r="301" customFormat="1" spans="1:24">
      <c r="A301">
        <v>110110</v>
      </c>
      <c r="B301" t="s">
        <v>518</v>
      </c>
      <c r="C301">
        <v>11</v>
      </c>
      <c r="D301" t="s">
        <v>104</v>
      </c>
      <c r="E301">
        <v>7</v>
      </c>
      <c r="F301">
        <v>201301</v>
      </c>
      <c r="G301" t="s">
        <v>547</v>
      </c>
      <c r="H301" t="s">
        <v>548</v>
      </c>
      <c r="K301">
        <v>301301</v>
      </c>
      <c r="L301">
        <v>10</v>
      </c>
      <c r="M301">
        <v>0</v>
      </c>
      <c r="O301">
        <v>-1</v>
      </c>
      <c r="P301">
        <v>999</v>
      </c>
      <c r="Q301">
        <v>0</v>
      </c>
      <c r="R301">
        <v>0</v>
      </c>
      <c r="S301" t="s">
        <v>69</v>
      </c>
      <c r="T301" t="b">
        <v>1</v>
      </c>
      <c r="X301">
        <v>2</v>
      </c>
    </row>
    <row r="302" customFormat="1" spans="1:24">
      <c r="A302">
        <v>110201</v>
      </c>
      <c r="B302" t="s">
        <v>518</v>
      </c>
      <c r="C302">
        <v>11</v>
      </c>
      <c r="D302" t="s">
        <v>519</v>
      </c>
      <c r="E302">
        <v>7</v>
      </c>
      <c r="F302">
        <v>201306</v>
      </c>
      <c r="G302" t="s">
        <v>520</v>
      </c>
      <c r="H302" t="s">
        <v>521</v>
      </c>
      <c r="K302">
        <v>301306</v>
      </c>
      <c r="L302">
        <v>10</v>
      </c>
      <c r="M302">
        <v>0</v>
      </c>
      <c r="O302">
        <v>-1</v>
      </c>
      <c r="P302">
        <v>999</v>
      </c>
      <c r="Q302">
        <v>0</v>
      </c>
      <c r="R302">
        <v>0</v>
      </c>
      <c r="S302" t="s">
        <v>69</v>
      </c>
      <c r="T302" t="b">
        <v>1</v>
      </c>
      <c r="X302">
        <v>3</v>
      </c>
    </row>
    <row r="303" customFormat="1" ht="14.25" spans="1:24">
      <c r="A303">
        <v>110202</v>
      </c>
      <c r="B303" t="s">
        <v>518</v>
      </c>
      <c r="C303">
        <v>11</v>
      </c>
      <c r="D303" s="117" t="s">
        <v>522</v>
      </c>
      <c r="E303">
        <v>7</v>
      </c>
      <c r="F303">
        <v>500018</v>
      </c>
      <c r="G303" s="117" t="s">
        <v>523</v>
      </c>
      <c r="H303" s="117" t="s">
        <v>524</v>
      </c>
      <c r="K303">
        <v>500024</v>
      </c>
      <c r="L303">
        <v>10</v>
      </c>
      <c r="M303">
        <v>0</v>
      </c>
      <c r="O303">
        <v>-1</v>
      </c>
      <c r="P303">
        <v>999</v>
      </c>
      <c r="Q303">
        <v>0</v>
      </c>
      <c r="R303">
        <v>0</v>
      </c>
      <c r="S303" s="117" t="s">
        <v>525</v>
      </c>
      <c r="T303" t="b">
        <v>1</v>
      </c>
      <c r="X303">
        <v>3</v>
      </c>
    </row>
    <row r="304" customFormat="1" spans="1:24">
      <c r="A304">
        <v>110203</v>
      </c>
      <c r="B304" t="s">
        <v>518</v>
      </c>
      <c r="C304">
        <v>11</v>
      </c>
      <c r="D304" t="s">
        <v>526</v>
      </c>
      <c r="E304">
        <v>3</v>
      </c>
      <c r="F304">
        <v>201332</v>
      </c>
      <c r="G304" t="s">
        <v>527</v>
      </c>
      <c r="H304" t="s">
        <v>528</v>
      </c>
      <c r="I304" s="49" t="s">
        <v>529</v>
      </c>
      <c r="K304">
        <v>301332</v>
      </c>
      <c r="L304">
        <v>5</v>
      </c>
      <c r="M304">
        <v>0</v>
      </c>
      <c r="O304">
        <v>-1</v>
      </c>
      <c r="P304">
        <v>999</v>
      </c>
      <c r="Q304">
        <v>0</v>
      </c>
      <c r="R304">
        <v>0</v>
      </c>
      <c r="S304" t="s">
        <v>69</v>
      </c>
      <c r="T304" t="b">
        <v>1</v>
      </c>
      <c r="X304">
        <v>3</v>
      </c>
    </row>
    <row r="305" customFormat="1" spans="1:24">
      <c r="A305">
        <v>110204</v>
      </c>
      <c r="B305" t="s">
        <v>518</v>
      </c>
      <c r="C305">
        <v>11</v>
      </c>
      <c r="D305" t="s">
        <v>530</v>
      </c>
      <c r="E305">
        <v>9</v>
      </c>
      <c r="F305">
        <v>201335</v>
      </c>
      <c r="G305" t="s">
        <v>531</v>
      </c>
      <c r="H305" t="s">
        <v>532</v>
      </c>
      <c r="I305" s="49" t="s">
        <v>533</v>
      </c>
      <c r="K305">
        <v>301335</v>
      </c>
      <c r="L305">
        <v>1</v>
      </c>
      <c r="M305">
        <v>0</v>
      </c>
      <c r="O305">
        <v>-1</v>
      </c>
      <c r="P305">
        <v>999</v>
      </c>
      <c r="Q305">
        <v>0</v>
      </c>
      <c r="R305">
        <v>0</v>
      </c>
      <c r="S305" t="s">
        <v>69</v>
      </c>
      <c r="T305" t="b">
        <v>1</v>
      </c>
      <c r="X305">
        <v>3</v>
      </c>
    </row>
    <row r="306" customFormat="1" spans="1:24">
      <c r="A306">
        <v>110205</v>
      </c>
      <c r="B306" t="s">
        <v>518</v>
      </c>
      <c r="C306">
        <v>11</v>
      </c>
      <c r="D306" t="s">
        <v>534</v>
      </c>
      <c r="E306">
        <v>3</v>
      </c>
      <c r="F306">
        <v>201336</v>
      </c>
      <c r="G306" t="s">
        <v>535</v>
      </c>
      <c r="H306" t="s">
        <v>524</v>
      </c>
      <c r="I306" s="49" t="s">
        <v>536</v>
      </c>
      <c r="K306">
        <v>301336</v>
      </c>
      <c r="L306">
        <v>10</v>
      </c>
      <c r="M306">
        <v>0</v>
      </c>
      <c r="O306">
        <v>-1</v>
      </c>
      <c r="P306">
        <v>999</v>
      </c>
      <c r="Q306">
        <v>0</v>
      </c>
      <c r="R306">
        <v>0</v>
      </c>
      <c r="S306" t="s">
        <v>69</v>
      </c>
      <c r="T306" t="b">
        <v>1</v>
      </c>
      <c r="X306">
        <v>3</v>
      </c>
    </row>
    <row r="307" customFormat="1" spans="1:24">
      <c r="A307">
        <v>110206</v>
      </c>
      <c r="B307" t="s">
        <v>518</v>
      </c>
      <c r="C307">
        <v>11</v>
      </c>
      <c r="D307" t="s">
        <v>537</v>
      </c>
      <c r="E307">
        <v>5</v>
      </c>
      <c r="F307">
        <v>7536</v>
      </c>
      <c r="G307" t="s">
        <v>538</v>
      </c>
      <c r="H307" t="s">
        <v>539</v>
      </c>
      <c r="K307">
        <v>7546</v>
      </c>
      <c r="L307">
        <v>4</v>
      </c>
      <c r="M307">
        <v>0</v>
      </c>
      <c r="O307">
        <v>-1</v>
      </c>
      <c r="P307">
        <v>999</v>
      </c>
      <c r="Q307">
        <v>0</v>
      </c>
      <c r="R307">
        <v>0</v>
      </c>
      <c r="S307" t="s">
        <v>69</v>
      </c>
      <c r="T307" t="b">
        <v>1</v>
      </c>
      <c r="X307">
        <v>3</v>
      </c>
    </row>
    <row r="308" customFormat="1" spans="1:24">
      <c r="A308">
        <v>110207</v>
      </c>
      <c r="B308" t="s">
        <v>518</v>
      </c>
      <c r="C308">
        <v>11</v>
      </c>
      <c r="D308" t="s">
        <v>540</v>
      </c>
      <c r="E308">
        <v>5</v>
      </c>
      <c r="F308">
        <v>202038</v>
      </c>
      <c r="G308" t="s">
        <v>541</v>
      </c>
      <c r="H308" t="s">
        <v>542</v>
      </c>
      <c r="K308">
        <v>110000</v>
      </c>
      <c r="L308">
        <v>50</v>
      </c>
      <c r="M308">
        <v>0</v>
      </c>
      <c r="O308">
        <v>-1</v>
      </c>
      <c r="P308">
        <v>999</v>
      </c>
      <c r="Q308">
        <v>0</v>
      </c>
      <c r="R308">
        <v>0</v>
      </c>
      <c r="S308" t="s">
        <v>69</v>
      </c>
      <c r="T308" t="b">
        <v>1</v>
      </c>
      <c r="X308">
        <v>3</v>
      </c>
    </row>
    <row r="309" customFormat="1" spans="1:24">
      <c r="A309">
        <v>110208</v>
      </c>
      <c r="B309" t="s">
        <v>518</v>
      </c>
      <c r="C309">
        <v>11</v>
      </c>
      <c r="D309" t="s">
        <v>543</v>
      </c>
      <c r="E309">
        <v>5</v>
      </c>
      <c r="F309">
        <v>290002</v>
      </c>
      <c r="G309" t="s">
        <v>544</v>
      </c>
      <c r="H309" t="s">
        <v>545</v>
      </c>
      <c r="K309">
        <v>3290000</v>
      </c>
      <c r="L309">
        <v>50</v>
      </c>
      <c r="M309">
        <v>0</v>
      </c>
      <c r="O309">
        <v>-1</v>
      </c>
      <c r="P309">
        <v>999</v>
      </c>
      <c r="Q309">
        <v>0</v>
      </c>
      <c r="R309">
        <v>0</v>
      </c>
      <c r="S309" t="s">
        <v>69</v>
      </c>
      <c r="T309" t="b">
        <v>1</v>
      </c>
      <c r="X309">
        <v>3</v>
      </c>
    </row>
    <row r="310" customFormat="1" ht="14.25" spans="1:24">
      <c r="A310">
        <v>110209</v>
      </c>
      <c r="B310" t="s">
        <v>518</v>
      </c>
      <c r="C310">
        <v>11</v>
      </c>
      <c r="D310" s="117" t="s">
        <v>479</v>
      </c>
      <c r="E310">
        <v>7</v>
      </c>
      <c r="F310">
        <v>1470</v>
      </c>
      <c r="G310" t="s">
        <v>546</v>
      </c>
      <c r="H310" t="s">
        <v>521</v>
      </c>
      <c r="K310">
        <v>1471</v>
      </c>
      <c r="L310">
        <v>10</v>
      </c>
      <c r="M310">
        <v>0</v>
      </c>
      <c r="O310">
        <v>-1</v>
      </c>
      <c r="P310">
        <v>999</v>
      </c>
      <c r="Q310">
        <v>0</v>
      </c>
      <c r="R310">
        <v>0</v>
      </c>
      <c r="S310" t="s">
        <v>69</v>
      </c>
      <c r="T310" t="b">
        <v>1</v>
      </c>
      <c r="X310">
        <v>3</v>
      </c>
    </row>
    <row r="311" customFormat="1" spans="1:24">
      <c r="A311">
        <v>110210</v>
      </c>
      <c r="B311" t="s">
        <v>518</v>
      </c>
      <c r="C311">
        <v>11</v>
      </c>
      <c r="D311" t="s">
        <v>104</v>
      </c>
      <c r="E311">
        <v>7</v>
      </c>
      <c r="F311">
        <v>201301</v>
      </c>
      <c r="G311" t="s">
        <v>547</v>
      </c>
      <c r="H311" t="s">
        <v>548</v>
      </c>
      <c r="K311">
        <v>301301</v>
      </c>
      <c r="L311">
        <v>10</v>
      </c>
      <c r="M311">
        <v>0</v>
      </c>
      <c r="O311">
        <v>-1</v>
      </c>
      <c r="P311">
        <v>999</v>
      </c>
      <c r="Q311">
        <v>0</v>
      </c>
      <c r="R311">
        <v>0</v>
      </c>
      <c r="S311" t="s">
        <v>69</v>
      </c>
      <c r="T311" t="b">
        <v>1</v>
      </c>
      <c r="X311">
        <v>3</v>
      </c>
    </row>
    <row r="312" customFormat="1" spans="1:24">
      <c r="A312">
        <v>110301</v>
      </c>
      <c r="B312" t="s">
        <v>518</v>
      </c>
      <c r="C312">
        <v>11</v>
      </c>
      <c r="D312" t="s">
        <v>519</v>
      </c>
      <c r="E312">
        <v>7</v>
      </c>
      <c r="F312">
        <v>201306</v>
      </c>
      <c r="G312" t="s">
        <v>520</v>
      </c>
      <c r="H312" t="s">
        <v>521</v>
      </c>
      <c r="K312">
        <v>301306</v>
      </c>
      <c r="L312">
        <v>10</v>
      </c>
      <c r="M312">
        <v>0</v>
      </c>
      <c r="O312">
        <v>-1</v>
      </c>
      <c r="P312">
        <v>999</v>
      </c>
      <c r="Q312">
        <v>0</v>
      </c>
      <c r="R312">
        <v>0</v>
      </c>
      <c r="S312" t="s">
        <v>69</v>
      </c>
      <c r="T312" t="b">
        <v>1</v>
      </c>
      <c r="X312">
        <v>4</v>
      </c>
    </row>
    <row r="313" customFormat="1" ht="14.25" spans="1:24">
      <c r="A313">
        <v>110302</v>
      </c>
      <c r="B313" t="s">
        <v>518</v>
      </c>
      <c r="C313">
        <v>11</v>
      </c>
      <c r="D313" s="117" t="s">
        <v>522</v>
      </c>
      <c r="E313">
        <v>7</v>
      </c>
      <c r="F313">
        <v>500018</v>
      </c>
      <c r="G313" s="117" t="s">
        <v>523</v>
      </c>
      <c r="H313" s="117" t="s">
        <v>524</v>
      </c>
      <c r="K313">
        <v>500024</v>
      </c>
      <c r="L313">
        <v>20</v>
      </c>
      <c r="M313">
        <v>0</v>
      </c>
      <c r="O313">
        <v>-1</v>
      </c>
      <c r="P313">
        <v>999</v>
      </c>
      <c r="Q313">
        <v>0</v>
      </c>
      <c r="R313">
        <v>0</v>
      </c>
      <c r="S313" s="117" t="s">
        <v>525</v>
      </c>
      <c r="T313" t="b">
        <v>1</v>
      </c>
      <c r="X313">
        <v>4</v>
      </c>
    </row>
    <row r="314" customFormat="1" spans="1:24">
      <c r="A314">
        <v>110303</v>
      </c>
      <c r="B314" t="s">
        <v>518</v>
      </c>
      <c r="C314">
        <v>11</v>
      </c>
      <c r="D314" t="s">
        <v>549</v>
      </c>
      <c r="E314">
        <v>5</v>
      </c>
      <c r="F314">
        <v>290025</v>
      </c>
      <c r="G314" t="s">
        <v>550</v>
      </c>
      <c r="H314" t="s">
        <v>528</v>
      </c>
      <c r="K314">
        <v>3290137</v>
      </c>
      <c r="L314">
        <v>50</v>
      </c>
      <c r="M314">
        <v>0</v>
      </c>
      <c r="O314">
        <v>-1</v>
      </c>
      <c r="P314">
        <v>999</v>
      </c>
      <c r="Q314">
        <v>0</v>
      </c>
      <c r="R314">
        <v>0</v>
      </c>
      <c r="S314" t="s">
        <v>69</v>
      </c>
      <c r="T314" t="b">
        <v>1</v>
      </c>
      <c r="X314">
        <v>4</v>
      </c>
    </row>
    <row r="315" customFormat="1" spans="1:24">
      <c r="A315">
        <v>110304</v>
      </c>
      <c r="B315" t="s">
        <v>518</v>
      </c>
      <c r="C315">
        <v>11</v>
      </c>
      <c r="D315" t="s">
        <v>526</v>
      </c>
      <c r="E315">
        <v>3</v>
      </c>
      <c r="F315">
        <v>201332</v>
      </c>
      <c r="G315" t="s">
        <v>527</v>
      </c>
      <c r="H315" t="s">
        <v>528</v>
      </c>
      <c r="I315" s="49" t="s">
        <v>529</v>
      </c>
      <c r="K315">
        <v>301332</v>
      </c>
      <c r="L315">
        <v>5</v>
      </c>
      <c r="M315">
        <v>0</v>
      </c>
      <c r="O315">
        <v>-1</v>
      </c>
      <c r="P315">
        <v>999</v>
      </c>
      <c r="Q315">
        <v>0</v>
      </c>
      <c r="R315">
        <v>0</v>
      </c>
      <c r="S315" t="s">
        <v>69</v>
      </c>
      <c r="T315" t="b">
        <v>1</v>
      </c>
      <c r="X315">
        <v>4</v>
      </c>
    </row>
    <row r="316" customFormat="1" spans="1:24">
      <c r="A316">
        <v>110305</v>
      </c>
      <c r="B316" t="s">
        <v>518</v>
      </c>
      <c r="C316">
        <v>11</v>
      </c>
      <c r="D316" t="s">
        <v>551</v>
      </c>
      <c r="E316">
        <v>5</v>
      </c>
      <c r="F316">
        <v>201333</v>
      </c>
      <c r="G316" t="s">
        <v>552</v>
      </c>
      <c r="H316" t="s">
        <v>553</v>
      </c>
      <c r="I316" s="49" t="s">
        <v>554</v>
      </c>
      <c r="K316">
        <v>301333</v>
      </c>
      <c r="L316">
        <v>5</v>
      </c>
      <c r="M316">
        <v>0</v>
      </c>
      <c r="O316">
        <v>-1</v>
      </c>
      <c r="P316">
        <v>999</v>
      </c>
      <c r="Q316">
        <v>0</v>
      </c>
      <c r="R316">
        <v>0</v>
      </c>
      <c r="S316" t="s">
        <v>69</v>
      </c>
      <c r="T316" t="b">
        <v>1</v>
      </c>
      <c r="X316">
        <v>4</v>
      </c>
    </row>
    <row r="317" customFormat="1" spans="1:24">
      <c r="A317">
        <v>110306</v>
      </c>
      <c r="B317" t="s">
        <v>518</v>
      </c>
      <c r="C317">
        <v>11</v>
      </c>
      <c r="D317" t="s">
        <v>530</v>
      </c>
      <c r="E317">
        <v>9</v>
      </c>
      <c r="F317">
        <v>201335</v>
      </c>
      <c r="G317" t="s">
        <v>531</v>
      </c>
      <c r="H317" t="s">
        <v>532</v>
      </c>
      <c r="I317" s="49" t="s">
        <v>533</v>
      </c>
      <c r="K317">
        <v>301335</v>
      </c>
      <c r="L317">
        <v>2</v>
      </c>
      <c r="M317">
        <v>0</v>
      </c>
      <c r="O317">
        <v>-1</v>
      </c>
      <c r="P317">
        <v>999</v>
      </c>
      <c r="Q317">
        <v>0</v>
      </c>
      <c r="R317">
        <v>0</v>
      </c>
      <c r="S317" t="s">
        <v>69</v>
      </c>
      <c r="T317" t="b">
        <v>1</v>
      </c>
      <c r="X317">
        <v>4</v>
      </c>
    </row>
    <row r="318" customFormat="1" spans="1:24">
      <c r="A318">
        <v>110307</v>
      </c>
      <c r="B318" t="s">
        <v>518</v>
      </c>
      <c r="C318">
        <v>11</v>
      </c>
      <c r="D318" t="s">
        <v>534</v>
      </c>
      <c r="E318">
        <v>3</v>
      </c>
      <c r="F318">
        <v>201336</v>
      </c>
      <c r="G318" t="s">
        <v>535</v>
      </c>
      <c r="H318" t="s">
        <v>524</v>
      </c>
      <c r="I318" s="49" t="s">
        <v>536</v>
      </c>
      <c r="K318">
        <v>301336</v>
      </c>
      <c r="L318">
        <v>20</v>
      </c>
      <c r="M318">
        <v>0</v>
      </c>
      <c r="O318">
        <v>-1</v>
      </c>
      <c r="P318">
        <v>999</v>
      </c>
      <c r="Q318">
        <v>0</v>
      </c>
      <c r="R318">
        <v>0</v>
      </c>
      <c r="S318" t="s">
        <v>69</v>
      </c>
      <c r="T318" t="b">
        <v>1</v>
      </c>
      <c r="X318">
        <v>4</v>
      </c>
    </row>
    <row r="319" customFormat="1" spans="1:24">
      <c r="A319">
        <v>110308</v>
      </c>
      <c r="B319" t="s">
        <v>518</v>
      </c>
      <c r="C319">
        <v>11</v>
      </c>
      <c r="D319" t="s">
        <v>537</v>
      </c>
      <c r="E319">
        <v>5</v>
      </c>
      <c r="F319">
        <v>7536</v>
      </c>
      <c r="G319" t="s">
        <v>538</v>
      </c>
      <c r="H319" t="s">
        <v>539</v>
      </c>
      <c r="K319">
        <v>7546</v>
      </c>
      <c r="L319">
        <v>4</v>
      </c>
      <c r="M319">
        <v>0</v>
      </c>
      <c r="O319">
        <v>-1</v>
      </c>
      <c r="P319">
        <v>999</v>
      </c>
      <c r="Q319">
        <v>0</v>
      </c>
      <c r="R319">
        <v>0</v>
      </c>
      <c r="S319" t="s">
        <v>69</v>
      </c>
      <c r="T319" t="b">
        <v>1</v>
      </c>
      <c r="X319">
        <v>4</v>
      </c>
    </row>
    <row r="320" customFormat="1" spans="1:24">
      <c r="A320">
        <v>110309</v>
      </c>
      <c r="B320" t="s">
        <v>518</v>
      </c>
      <c r="C320">
        <v>11</v>
      </c>
      <c r="D320" t="s">
        <v>555</v>
      </c>
      <c r="E320">
        <v>5</v>
      </c>
      <c r="F320">
        <v>7537</v>
      </c>
      <c r="G320" t="s">
        <v>556</v>
      </c>
      <c r="H320" t="s">
        <v>539</v>
      </c>
      <c r="K320">
        <v>7547</v>
      </c>
      <c r="L320">
        <v>4</v>
      </c>
      <c r="M320">
        <v>0</v>
      </c>
      <c r="O320">
        <v>-1</v>
      </c>
      <c r="P320">
        <v>999</v>
      </c>
      <c r="Q320">
        <v>0</v>
      </c>
      <c r="R320">
        <v>0</v>
      </c>
      <c r="S320" t="s">
        <v>69</v>
      </c>
      <c r="T320" t="b">
        <v>1</v>
      </c>
      <c r="X320">
        <v>4</v>
      </c>
    </row>
    <row r="321" customFormat="1" spans="1:24">
      <c r="A321">
        <v>110310</v>
      </c>
      <c r="B321" t="s">
        <v>518</v>
      </c>
      <c r="C321">
        <v>11</v>
      </c>
      <c r="D321" t="s">
        <v>540</v>
      </c>
      <c r="E321">
        <v>5</v>
      </c>
      <c r="F321">
        <v>202038</v>
      </c>
      <c r="G321" t="s">
        <v>541</v>
      </c>
      <c r="H321" t="s">
        <v>542</v>
      </c>
      <c r="K321">
        <v>110000</v>
      </c>
      <c r="L321">
        <v>50</v>
      </c>
      <c r="M321">
        <v>0</v>
      </c>
      <c r="O321">
        <v>-1</v>
      </c>
      <c r="P321">
        <v>999</v>
      </c>
      <c r="Q321">
        <v>0</v>
      </c>
      <c r="R321">
        <v>0</v>
      </c>
      <c r="S321" t="s">
        <v>69</v>
      </c>
      <c r="T321" t="b">
        <v>1</v>
      </c>
      <c r="X321">
        <v>4</v>
      </c>
    </row>
    <row r="322" customFormat="1" spans="1:24">
      <c r="A322">
        <v>110311</v>
      </c>
      <c r="B322" t="s">
        <v>518</v>
      </c>
      <c r="C322">
        <v>11</v>
      </c>
      <c r="D322" t="s">
        <v>557</v>
      </c>
      <c r="E322">
        <v>5</v>
      </c>
      <c r="F322">
        <v>202039</v>
      </c>
      <c r="G322" t="s">
        <v>558</v>
      </c>
      <c r="H322" t="s">
        <v>542</v>
      </c>
      <c r="K322">
        <v>110001</v>
      </c>
      <c r="L322">
        <v>50</v>
      </c>
      <c r="M322">
        <v>0</v>
      </c>
      <c r="O322">
        <v>-1</v>
      </c>
      <c r="P322">
        <v>999</v>
      </c>
      <c r="Q322">
        <v>0</v>
      </c>
      <c r="R322">
        <v>0</v>
      </c>
      <c r="S322" t="s">
        <v>69</v>
      </c>
      <c r="T322" t="b">
        <v>1</v>
      </c>
      <c r="X322">
        <v>4</v>
      </c>
    </row>
    <row r="323" customFormat="1" spans="1:24">
      <c r="A323">
        <v>110312</v>
      </c>
      <c r="B323" t="s">
        <v>518</v>
      </c>
      <c r="C323">
        <v>11</v>
      </c>
      <c r="D323" t="s">
        <v>543</v>
      </c>
      <c r="E323">
        <v>5</v>
      </c>
      <c r="F323">
        <v>290002</v>
      </c>
      <c r="G323" t="s">
        <v>544</v>
      </c>
      <c r="H323" t="s">
        <v>545</v>
      </c>
      <c r="K323">
        <v>3290000</v>
      </c>
      <c r="L323">
        <v>50</v>
      </c>
      <c r="M323">
        <v>0</v>
      </c>
      <c r="O323">
        <v>-1</v>
      </c>
      <c r="P323">
        <v>999</v>
      </c>
      <c r="Q323">
        <v>0</v>
      </c>
      <c r="R323">
        <v>0</v>
      </c>
      <c r="S323" t="s">
        <v>69</v>
      </c>
      <c r="T323" t="b">
        <v>1</v>
      </c>
      <c r="X323">
        <v>4</v>
      </c>
    </row>
    <row r="324" customFormat="1" spans="1:24">
      <c r="A324">
        <v>110313</v>
      </c>
      <c r="B324" t="s">
        <v>518</v>
      </c>
      <c r="C324">
        <v>11</v>
      </c>
      <c r="D324" t="s">
        <v>479</v>
      </c>
      <c r="E324">
        <v>7</v>
      </c>
      <c r="F324">
        <v>1470</v>
      </c>
      <c r="G324" t="s">
        <v>546</v>
      </c>
      <c r="H324" t="s">
        <v>521</v>
      </c>
      <c r="K324">
        <v>1471</v>
      </c>
      <c r="L324">
        <v>30</v>
      </c>
      <c r="M324">
        <v>0</v>
      </c>
      <c r="O324">
        <v>-1</v>
      </c>
      <c r="P324">
        <v>999</v>
      </c>
      <c r="Q324">
        <v>0</v>
      </c>
      <c r="R324">
        <v>0</v>
      </c>
      <c r="S324" t="s">
        <v>69</v>
      </c>
      <c r="T324" t="b">
        <v>1</v>
      </c>
      <c r="X324">
        <v>4</v>
      </c>
    </row>
    <row r="325" customFormat="1" spans="1:24">
      <c r="A325">
        <v>110314</v>
      </c>
      <c r="B325" t="s">
        <v>518</v>
      </c>
      <c r="C325">
        <v>11</v>
      </c>
      <c r="D325" t="s">
        <v>104</v>
      </c>
      <c r="E325">
        <v>7</v>
      </c>
      <c r="F325">
        <v>201301</v>
      </c>
      <c r="G325" t="s">
        <v>547</v>
      </c>
      <c r="H325" t="s">
        <v>548</v>
      </c>
      <c r="K325">
        <v>301301</v>
      </c>
      <c r="L325">
        <v>10</v>
      </c>
      <c r="M325">
        <v>0</v>
      </c>
      <c r="O325">
        <v>-1</v>
      </c>
      <c r="P325">
        <v>999</v>
      </c>
      <c r="Q325">
        <v>0</v>
      </c>
      <c r="R325">
        <v>0</v>
      </c>
      <c r="S325" t="s">
        <v>69</v>
      </c>
      <c r="T325" t="b">
        <v>1</v>
      </c>
      <c r="X325">
        <v>4</v>
      </c>
    </row>
    <row r="326" customFormat="1" spans="1:24">
      <c r="A326">
        <v>110401</v>
      </c>
      <c r="B326" t="s">
        <v>518</v>
      </c>
      <c r="C326">
        <v>11</v>
      </c>
      <c r="D326" t="s">
        <v>519</v>
      </c>
      <c r="E326">
        <v>7</v>
      </c>
      <c r="F326">
        <v>201306</v>
      </c>
      <c r="G326" t="s">
        <v>520</v>
      </c>
      <c r="H326" t="s">
        <v>521</v>
      </c>
      <c r="K326">
        <v>301306</v>
      </c>
      <c r="L326">
        <v>10</v>
      </c>
      <c r="M326">
        <v>0</v>
      </c>
      <c r="O326">
        <v>-1</v>
      </c>
      <c r="P326">
        <v>999</v>
      </c>
      <c r="Q326">
        <v>0</v>
      </c>
      <c r="R326">
        <v>0</v>
      </c>
      <c r="S326" t="s">
        <v>69</v>
      </c>
      <c r="T326" t="b">
        <v>1</v>
      </c>
      <c r="X326">
        <v>5</v>
      </c>
    </row>
    <row r="327" customFormat="1" ht="14.25" spans="1:24">
      <c r="A327">
        <v>110402</v>
      </c>
      <c r="B327" t="s">
        <v>518</v>
      </c>
      <c r="C327">
        <v>11</v>
      </c>
      <c r="D327" s="117" t="s">
        <v>522</v>
      </c>
      <c r="E327">
        <v>7</v>
      </c>
      <c r="F327">
        <v>500018</v>
      </c>
      <c r="G327" s="117" t="s">
        <v>523</v>
      </c>
      <c r="H327" s="117" t="s">
        <v>524</v>
      </c>
      <c r="K327">
        <v>500024</v>
      </c>
      <c r="L327">
        <v>20</v>
      </c>
      <c r="M327">
        <v>0</v>
      </c>
      <c r="O327">
        <v>-1</v>
      </c>
      <c r="P327">
        <v>999</v>
      </c>
      <c r="Q327">
        <v>0</v>
      </c>
      <c r="R327">
        <v>0</v>
      </c>
      <c r="S327" s="117" t="s">
        <v>525</v>
      </c>
      <c r="T327" t="b">
        <v>1</v>
      </c>
      <c r="X327">
        <v>5</v>
      </c>
    </row>
    <row r="328" customFormat="1" spans="1:24">
      <c r="A328">
        <v>110403</v>
      </c>
      <c r="B328" t="s">
        <v>518</v>
      </c>
      <c r="C328">
        <v>11</v>
      </c>
      <c r="D328" t="s">
        <v>549</v>
      </c>
      <c r="E328">
        <v>5</v>
      </c>
      <c r="F328">
        <v>290025</v>
      </c>
      <c r="G328" t="s">
        <v>550</v>
      </c>
      <c r="H328" t="s">
        <v>528</v>
      </c>
      <c r="K328">
        <v>3290137</v>
      </c>
      <c r="L328">
        <v>50</v>
      </c>
      <c r="M328">
        <v>0</v>
      </c>
      <c r="O328">
        <v>-1</v>
      </c>
      <c r="P328">
        <v>999</v>
      </c>
      <c r="Q328">
        <v>0</v>
      </c>
      <c r="R328">
        <v>0</v>
      </c>
      <c r="S328" t="s">
        <v>69</v>
      </c>
      <c r="T328" t="b">
        <v>1</v>
      </c>
      <c r="X328">
        <v>5</v>
      </c>
    </row>
    <row r="329" customFormat="1" spans="1:24">
      <c r="A329">
        <v>110404</v>
      </c>
      <c r="B329" t="s">
        <v>518</v>
      </c>
      <c r="C329">
        <v>11</v>
      </c>
      <c r="D329" t="s">
        <v>526</v>
      </c>
      <c r="E329">
        <v>3</v>
      </c>
      <c r="F329">
        <v>201332</v>
      </c>
      <c r="G329" t="s">
        <v>527</v>
      </c>
      <c r="H329" t="s">
        <v>528</v>
      </c>
      <c r="I329" s="49" t="s">
        <v>529</v>
      </c>
      <c r="K329">
        <v>301332</v>
      </c>
      <c r="L329">
        <v>5</v>
      </c>
      <c r="M329">
        <v>0</v>
      </c>
      <c r="O329">
        <v>-1</v>
      </c>
      <c r="P329">
        <v>999</v>
      </c>
      <c r="Q329">
        <v>0</v>
      </c>
      <c r="R329">
        <v>0</v>
      </c>
      <c r="S329" t="s">
        <v>69</v>
      </c>
      <c r="T329" t="b">
        <v>1</v>
      </c>
      <c r="X329">
        <v>5</v>
      </c>
    </row>
    <row r="330" customFormat="1" spans="1:24">
      <c r="A330">
        <v>110405</v>
      </c>
      <c r="B330" t="s">
        <v>518</v>
      </c>
      <c r="C330">
        <v>11</v>
      </c>
      <c r="D330" t="s">
        <v>551</v>
      </c>
      <c r="E330">
        <v>5</v>
      </c>
      <c r="F330">
        <v>201333</v>
      </c>
      <c r="G330" t="s">
        <v>552</v>
      </c>
      <c r="H330" t="s">
        <v>553</v>
      </c>
      <c r="I330" s="49" t="s">
        <v>554</v>
      </c>
      <c r="K330">
        <v>301333</v>
      </c>
      <c r="L330">
        <v>5</v>
      </c>
      <c r="M330">
        <v>0</v>
      </c>
      <c r="O330">
        <v>-1</v>
      </c>
      <c r="P330">
        <v>999</v>
      </c>
      <c r="Q330">
        <v>0</v>
      </c>
      <c r="R330">
        <v>0</v>
      </c>
      <c r="S330" t="s">
        <v>69</v>
      </c>
      <c r="T330" t="b">
        <v>1</v>
      </c>
      <c r="X330">
        <v>5</v>
      </c>
    </row>
    <row r="331" customFormat="1" spans="1:24">
      <c r="A331">
        <v>110406</v>
      </c>
      <c r="B331" t="s">
        <v>518</v>
      </c>
      <c r="C331">
        <v>11</v>
      </c>
      <c r="D331" t="s">
        <v>530</v>
      </c>
      <c r="E331">
        <v>9</v>
      </c>
      <c r="F331">
        <v>201335</v>
      </c>
      <c r="G331" t="s">
        <v>531</v>
      </c>
      <c r="H331" t="s">
        <v>532</v>
      </c>
      <c r="I331" s="49" t="s">
        <v>533</v>
      </c>
      <c r="K331">
        <v>301335</v>
      </c>
      <c r="L331">
        <v>2</v>
      </c>
      <c r="M331">
        <v>0</v>
      </c>
      <c r="O331">
        <v>-1</v>
      </c>
      <c r="P331">
        <v>999</v>
      </c>
      <c r="Q331">
        <v>0</v>
      </c>
      <c r="R331">
        <v>0</v>
      </c>
      <c r="S331" t="s">
        <v>69</v>
      </c>
      <c r="T331" t="b">
        <v>1</v>
      </c>
      <c r="X331">
        <v>5</v>
      </c>
    </row>
    <row r="332" customFormat="1" spans="1:24">
      <c r="A332">
        <v>110407</v>
      </c>
      <c r="B332" t="s">
        <v>518</v>
      </c>
      <c r="C332">
        <v>11</v>
      </c>
      <c r="D332" t="s">
        <v>534</v>
      </c>
      <c r="E332">
        <v>3</v>
      </c>
      <c r="F332">
        <v>201336</v>
      </c>
      <c r="G332" t="s">
        <v>535</v>
      </c>
      <c r="H332" t="s">
        <v>524</v>
      </c>
      <c r="I332" s="49" t="s">
        <v>536</v>
      </c>
      <c r="K332">
        <v>301336</v>
      </c>
      <c r="L332">
        <v>20</v>
      </c>
      <c r="M332">
        <v>0</v>
      </c>
      <c r="O332">
        <v>-1</v>
      </c>
      <c r="P332">
        <v>999</v>
      </c>
      <c r="Q332">
        <v>0</v>
      </c>
      <c r="R332">
        <v>0</v>
      </c>
      <c r="S332" t="s">
        <v>69</v>
      </c>
      <c r="T332" t="b">
        <v>1</v>
      </c>
      <c r="X332">
        <v>5</v>
      </c>
    </row>
    <row r="333" customFormat="1" spans="1:24">
      <c r="A333">
        <v>110408</v>
      </c>
      <c r="B333" t="s">
        <v>518</v>
      </c>
      <c r="C333">
        <v>11</v>
      </c>
      <c r="D333" t="s">
        <v>537</v>
      </c>
      <c r="E333">
        <v>5</v>
      </c>
      <c r="F333">
        <v>7536</v>
      </c>
      <c r="G333" t="s">
        <v>538</v>
      </c>
      <c r="H333" t="s">
        <v>539</v>
      </c>
      <c r="K333">
        <v>7546</v>
      </c>
      <c r="L333">
        <v>4</v>
      </c>
      <c r="M333">
        <v>0</v>
      </c>
      <c r="O333">
        <v>-1</v>
      </c>
      <c r="P333">
        <v>999</v>
      </c>
      <c r="Q333">
        <v>0</v>
      </c>
      <c r="R333">
        <v>0</v>
      </c>
      <c r="S333" t="s">
        <v>69</v>
      </c>
      <c r="T333" t="b">
        <v>1</v>
      </c>
      <c r="X333">
        <v>5</v>
      </c>
    </row>
    <row r="334" customFormat="1" spans="1:24">
      <c r="A334">
        <v>110409</v>
      </c>
      <c r="B334" t="s">
        <v>518</v>
      </c>
      <c r="C334">
        <v>11</v>
      </c>
      <c r="D334" t="s">
        <v>555</v>
      </c>
      <c r="E334">
        <v>5</v>
      </c>
      <c r="F334">
        <v>7537</v>
      </c>
      <c r="G334" t="s">
        <v>556</v>
      </c>
      <c r="H334" t="s">
        <v>539</v>
      </c>
      <c r="K334">
        <v>7547</v>
      </c>
      <c r="L334">
        <v>4</v>
      </c>
      <c r="M334">
        <v>0</v>
      </c>
      <c r="O334">
        <v>-1</v>
      </c>
      <c r="P334">
        <v>999</v>
      </c>
      <c r="Q334">
        <v>0</v>
      </c>
      <c r="R334">
        <v>0</v>
      </c>
      <c r="S334" t="s">
        <v>69</v>
      </c>
      <c r="T334" t="b">
        <v>1</v>
      </c>
      <c r="X334">
        <v>5</v>
      </c>
    </row>
    <row r="335" customFormat="1" spans="1:24">
      <c r="A335">
        <v>110410</v>
      </c>
      <c r="B335" t="s">
        <v>518</v>
      </c>
      <c r="C335">
        <v>11</v>
      </c>
      <c r="D335" t="s">
        <v>540</v>
      </c>
      <c r="E335">
        <v>5</v>
      </c>
      <c r="F335">
        <v>202038</v>
      </c>
      <c r="G335" t="s">
        <v>541</v>
      </c>
      <c r="H335" t="s">
        <v>542</v>
      </c>
      <c r="K335">
        <v>110000</v>
      </c>
      <c r="L335">
        <v>50</v>
      </c>
      <c r="M335">
        <v>0</v>
      </c>
      <c r="O335">
        <v>-1</v>
      </c>
      <c r="P335">
        <v>999</v>
      </c>
      <c r="Q335">
        <v>0</v>
      </c>
      <c r="R335">
        <v>0</v>
      </c>
      <c r="S335" t="s">
        <v>69</v>
      </c>
      <c r="T335" t="b">
        <v>1</v>
      </c>
      <c r="X335">
        <v>5</v>
      </c>
    </row>
    <row r="336" customFormat="1" spans="1:24">
      <c r="A336">
        <v>110411</v>
      </c>
      <c r="B336" t="s">
        <v>518</v>
      </c>
      <c r="C336">
        <v>11</v>
      </c>
      <c r="D336" t="s">
        <v>557</v>
      </c>
      <c r="E336">
        <v>5</v>
      </c>
      <c r="F336">
        <v>202039</v>
      </c>
      <c r="G336" t="s">
        <v>558</v>
      </c>
      <c r="H336" t="s">
        <v>542</v>
      </c>
      <c r="K336">
        <v>110001</v>
      </c>
      <c r="L336">
        <v>50</v>
      </c>
      <c r="M336">
        <v>0</v>
      </c>
      <c r="O336">
        <v>-1</v>
      </c>
      <c r="P336">
        <v>999</v>
      </c>
      <c r="Q336">
        <v>0</v>
      </c>
      <c r="R336">
        <v>0</v>
      </c>
      <c r="S336" t="s">
        <v>69</v>
      </c>
      <c r="T336" t="b">
        <v>1</v>
      </c>
      <c r="X336">
        <v>5</v>
      </c>
    </row>
    <row r="337" customFormat="1" spans="1:24">
      <c r="A337">
        <v>110412</v>
      </c>
      <c r="B337" t="s">
        <v>518</v>
      </c>
      <c r="C337">
        <v>11</v>
      </c>
      <c r="D337" t="s">
        <v>543</v>
      </c>
      <c r="E337">
        <v>5</v>
      </c>
      <c r="F337">
        <v>290002</v>
      </c>
      <c r="G337" t="s">
        <v>544</v>
      </c>
      <c r="H337" t="s">
        <v>545</v>
      </c>
      <c r="K337">
        <v>3290000</v>
      </c>
      <c r="L337">
        <v>50</v>
      </c>
      <c r="M337">
        <v>0</v>
      </c>
      <c r="O337">
        <v>-1</v>
      </c>
      <c r="P337">
        <v>999</v>
      </c>
      <c r="Q337">
        <v>0</v>
      </c>
      <c r="R337">
        <v>0</v>
      </c>
      <c r="S337" t="s">
        <v>69</v>
      </c>
      <c r="T337" t="b">
        <v>1</v>
      </c>
      <c r="X337">
        <v>5</v>
      </c>
    </row>
    <row r="338" customFormat="1" spans="1:24">
      <c r="A338">
        <v>110413</v>
      </c>
      <c r="B338" t="s">
        <v>518</v>
      </c>
      <c r="C338">
        <v>11</v>
      </c>
      <c r="D338" t="s">
        <v>479</v>
      </c>
      <c r="E338">
        <v>7</v>
      </c>
      <c r="F338">
        <v>1470</v>
      </c>
      <c r="G338" t="s">
        <v>546</v>
      </c>
      <c r="H338" t="s">
        <v>521</v>
      </c>
      <c r="K338">
        <v>1471</v>
      </c>
      <c r="L338">
        <v>30</v>
      </c>
      <c r="M338">
        <v>0</v>
      </c>
      <c r="O338">
        <v>-1</v>
      </c>
      <c r="P338">
        <v>999</v>
      </c>
      <c r="Q338">
        <v>0</v>
      </c>
      <c r="R338">
        <v>0</v>
      </c>
      <c r="S338" t="s">
        <v>69</v>
      </c>
      <c r="T338" t="b">
        <v>1</v>
      </c>
      <c r="X338">
        <v>5</v>
      </c>
    </row>
    <row r="339" customFormat="1" spans="1:24">
      <c r="A339">
        <v>110414</v>
      </c>
      <c r="B339" t="s">
        <v>518</v>
      </c>
      <c r="C339">
        <v>11</v>
      </c>
      <c r="D339" t="s">
        <v>104</v>
      </c>
      <c r="E339">
        <v>7</v>
      </c>
      <c r="F339">
        <v>201301</v>
      </c>
      <c r="G339" t="s">
        <v>547</v>
      </c>
      <c r="H339" t="s">
        <v>548</v>
      </c>
      <c r="K339">
        <v>301301</v>
      </c>
      <c r="L339">
        <v>10</v>
      </c>
      <c r="M339">
        <v>0</v>
      </c>
      <c r="O339">
        <v>-1</v>
      </c>
      <c r="P339">
        <v>999</v>
      </c>
      <c r="Q339">
        <v>0</v>
      </c>
      <c r="R339">
        <v>0</v>
      </c>
      <c r="S339" t="s">
        <v>69</v>
      </c>
      <c r="T339" t="b">
        <v>1</v>
      </c>
      <c r="X339">
        <v>5</v>
      </c>
    </row>
    <row r="340" customFormat="1" spans="1:24">
      <c r="A340">
        <v>110501</v>
      </c>
      <c r="B340" t="s">
        <v>518</v>
      </c>
      <c r="C340">
        <v>11</v>
      </c>
      <c r="D340" t="s">
        <v>519</v>
      </c>
      <c r="E340">
        <v>7</v>
      </c>
      <c r="F340">
        <v>201306</v>
      </c>
      <c r="G340" t="s">
        <v>520</v>
      </c>
      <c r="H340" t="s">
        <v>521</v>
      </c>
      <c r="K340">
        <v>301306</v>
      </c>
      <c r="L340">
        <v>10</v>
      </c>
      <c r="M340">
        <v>0</v>
      </c>
      <c r="O340">
        <v>-1</v>
      </c>
      <c r="P340">
        <v>999</v>
      </c>
      <c r="Q340">
        <v>0</v>
      </c>
      <c r="R340">
        <v>0</v>
      </c>
      <c r="S340" t="s">
        <v>69</v>
      </c>
      <c r="T340" t="b">
        <v>1</v>
      </c>
      <c r="X340">
        <v>6</v>
      </c>
    </row>
    <row r="341" customFormat="1" ht="14.25" spans="1:24">
      <c r="A341">
        <v>110502</v>
      </c>
      <c r="B341" t="s">
        <v>518</v>
      </c>
      <c r="C341">
        <v>11</v>
      </c>
      <c r="D341" s="117" t="s">
        <v>559</v>
      </c>
      <c r="E341">
        <v>7</v>
      </c>
      <c r="F341">
        <v>201307</v>
      </c>
      <c r="G341" t="s">
        <v>560</v>
      </c>
      <c r="H341" t="s">
        <v>561</v>
      </c>
      <c r="K341">
        <v>301307</v>
      </c>
      <c r="L341">
        <v>10</v>
      </c>
      <c r="M341">
        <v>0</v>
      </c>
      <c r="O341">
        <v>-1</v>
      </c>
      <c r="P341">
        <v>999</v>
      </c>
      <c r="Q341">
        <v>0</v>
      </c>
      <c r="R341">
        <v>0</v>
      </c>
      <c r="S341" t="s">
        <v>69</v>
      </c>
      <c r="T341" t="b">
        <v>1</v>
      </c>
      <c r="X341">
        <v>6</v>
      </c>
    </row>
    <row r="342" customFormat="1" ht="14.25" spans="1:24">
      <c r="A342">
        <v>110503</v>
      </c>
      <c r="B342" t="s">
        <v>518</v>
      </c>
      <c r="C342">
        <v>11</v>
      </c>
      <c r="D342" s="117" t="s">
        <v>522</v>
      </c>
      <c r="E342">
        <v>7</v>
      </c>
      <c r="F342">
        <v>500018</v>
      </c>
      <c r="G342" s="117" t="s">
        <v>523</v>
      </c>
      <c r="H342" s="117" t="s">
        <v>524</v>
      </c>
      <c r="K342">
        <v>500024</v>
      </c>
      <c r="L342">
        <v>30</v>
      </c>
      <c r="M342">
        <v>0</v>
      </c>
      <c r="O342">
        <v>-1</v>
      </c>
      <c r="P342">
        <v>999</v>
      </c>
      <c r="Q342">
        <v>0</v>
      </c>
      <c r="R342">
        <v>0</v>
      </c>
      <c r="S342" s="117" t="s">
        <v>525</v>
      </c>
      <c r="T342" t="b">
        <v>1</v>
      </c>
      <c r="X342">
        <v>6</v>
      </c>
    </row>
    <row r="343" customFormat="1" spans="1:24">
      <c r="A343">
        <v>110504</v>
      </c>
      <c r="B343" t="s">
        <v>518</v>
      </c>
      <c r="C343">
        <v>11</v>
      </c>
      <c r="D343" t="s">
        <v>562</v>
      </c>
      <c r="E343">
        <v>5</v>
      </c>
      <c r="F343">
        <v>202042</v>
      </c>
      <c r="G343" t="s">
        <v>563</v>
      </c>
      <c r="H343" t="s">
        <v>564</v>
      </c>
      <c r="K343">
        <v>110004</v>
      </c>
      <c r="L343">
        <v>50</v>
      </c>
      <c r="M343">
        <v>0</v>
      </c>
      <c r="O343">
        <v>-1</v>
      </c>
      <c r="P343">
        <v>999</v>
      </c>
      <c r="Q343">
        <v>0</v>
      </c>
      <c r="R343">
        <v>0</v>
      </c>
      <c r="S343" t="s">
        <v>69</v>
      </c>
      <c r="T343" t="b">
        <v>1</v>
      </c>
      <c r="X343">
        <v>6</v>
      </c>
    </row>
    <row r="344" customFormat="1" spans="1:24">
      <c r="A344">
        <v>110505</v>
      </c>
      <c r="B344" t="s">
        <v>518</v>
      </c>
      <c r="C344">
        <v>11</v>
      </c>
      <c r="D344" t="s">
        <v>549</v>
      </c>
      <c r="E344">
        <v>5</v>
      </c>
      <c r="F344">
        <v>290025</v>
      </c>
      <c r="G344" t="s">
        <v>550</v>
      </c>
      <c r="H344" t="s">
        <v>528</v>
      </c>
      <c r="K344">
        <v>3290137</v>
      </c>
      <c r="L344">
        <v>50</v>
      </c>
      <c r="M344">
        <v>0</v>
      </c>
      <c r="O344">
        <v>-1</v>
      </c>
      <c r="P344">
        <v>999</v>
      </c>
      <c r="Q344">
        <v>0</v>
      </c>
      <c r="R344">
        <v>0</v>
      </c>
      <c r="S344" t="s">
        <v>69</v>
      </c>
      <c r="T344" t="b">
        <v>1</v>
      </c>
      <c r="X344">
        <v>6</v>
      </c>
    </row>
    <row r="345" customFormat="1" spans="1:24">
      <c r="A345">
        <v>110506</v>
      </c>
      <c r="B345" t="s">
        <v>518</v>
      </c>
      <c r="C345">
        <v>11</v>
      </c>
      <c r="D345" t="s">
        <v>526</v>
      </c>
      <c r="E345">
        <v>3</v>
      </c>
      <c r="F345">
        <v>201332</v>
      </c>
      <c r="G345" t="s">
        <v>527</v>
      </c>
      <c r="H345" t="s">
        <v>528</v>
      </c>
      <c r="I345" s="49" t="s">
        <v>529</v>
      </c>
      <c r="K345">
        <v>301332</v>
      </c>
      <c r="L345">
        <v>5</v>
      </c>
      <c r="M345">
        <v>0</v>
      </c>
      <c r="O345">
        <v>-1</v>
      </c>
      <c r="P345">
        <v>999</v>
      </c>
      <c r="Q345">
        <v>0</v>
      </c>
      <c r="R345">
        <v>0</v>
      </c>
      <c r="S345" t="s">
        <v>69</v>
      </c>
      <c r="T345" t="b">
        <v>1</v>
      </c>
      <c r="X345">
        <v>6</v>
      </c>
    </row>
    <row r="346" customFormat="1" spans="1:24">
      <c r="A346">
        <v>110507</v>
      </c>
      <c r="B346" t="s">
        <v>518</v>
      </c>
      <c r="C346">
        <v>11</v>
      </c>
      <c r="D346" t="s">
        <v>551</v>
      </c>
      <c r="E346">
        <v>5</v>
      </c>
      <c r="F346">
        <v>201333</v>
      </c>
      <c r="G346" t="s">
        <v>552</v>
      </c>
      <c r="H346" t="s">
        <v>553</v>
      </c>
      <c r="I346" s="49" t="s">
        <v>554</v>
      </c>
      <c r="K346">
        <v>301333</v>
      </c>
      <c r="L346">
        <v>5</v>
      </c>
      <c r="M346">
        <v>0</v>
      </c>
      <c r="O346">
        <v>-1</v>
      </c>
      <c r="P346">
        <v>999</v>
      </c>
      <c r="Q346">
        <v>0</v>
      </c>
      <c r="R346">
        <v>0</v>
      </c>
      <c r="S346" t="s">
        <v>69</v>
      </c>
      <c r="T346" t="b">
        <v>1</v>
      </c>
      <c r="X346">
        <v>6</v>
      </c>
    </row>
    <row r="347" customFormat="1" spans="1:24">
      <c r="A347">
        <v>110508</v>
      </c>
      <c r="B347" t="s">
        <v>518</v>
      </c>
      <c r="C347">
        <v>11</v>
      </c>
      <c r="D347" t="s">
        <v>565</v>
      </c>
      <c r="E347">
        <v>7</v>
      </c>
      <c r="F347">
        <v>201334</v>
      </c>
      <c r="G347" t="s">
        <v>566</v>
      </c>
      <c r="H347" t="s">
        <v>567</v>
      </c>
      <c r="I347" s="49" t="s">
        <v>533</v>
      </c>
      <c r="K347">
        <v>301334</v>
      </c>
      <c r="L347">
        <v>3</v>
      </c>
      <c r="M347">
        <v>0</v>
      </c>
      <c r="O347">
        <v>-1</v>
      </c>
      <c r="P347">
        <v>999</v>
      </c>
      <c r="Q347">
        <v>0</v>
      </c>
      <c r="R347">
        <v>0</v>
      </c>
      <c r="S347" t="s">
        <v>69</v>
      </c>
      <c r="T347" t="b">
        <v>1</v>
      </c>
      <c r="X347">
        <v>6</v>
      </c>
    </row>
    <row r="348" customFormat="1" spans="1:24">
      <c r="A348">
        <v>110509</v>
      </c>
      <c r="B348" t="s">
        <v>518</v>
      </c>
      <c r="C348">
        <v>11</v>
      </c>
      <c r="D348" t="s">
        <v>530</v>
      </c>
      <c r="E348">
        <v>9</v>
      </c>
      <c r="F348">
        <v>201335</v>
      </c>
      <c r="G348" t="s">
        <v>531</v>
      </c>
      <c r="H348" t="s">
        <v>532</v>
      </c>
      <c r="I348" s="49" t="s">
        <v>568</v>
      </c>
      <c r="K348">
        <v>301335</v>
      </c>
      <c r="L348">
        <v>3</v>
      </c>
      <c r="M348">
        <v>0</v>
      </c>
      <c r="O348">
        <v>-1</v>
      </c>
      <c r="P348">
        <v>999</v>
      </c>
      <c r="Q348">
        <v>0</v>
      </c>
      <c r="R348">
        <v>0</v>
      </c>
      <c r="S348" t="s">
        <v>69</v>
      </c>
      <c r="T348" t="b">
        <v>1</v>
      </c>
      <c r="X348">
        <v>6</v>
      </c>
    </row>
    <row r="349" customFormat="1" spans="1:24">
      <c r="A349">
        <v>110510</v>
      </c>
      <c r="B349" t="s">
        <v>518</v>
      </c>
      <c r="C349">
        <v>11</v>
      </c>
      <c r="D349" t="s">
        <v>534</v>
      </c>
      <c r="E349">
        <v>3</v>
      </c>
      <c r="F349">
        <v>201336</v>
      </c>
      <c r="G349" t="s">
        <v>535</v>
      </c>
      <c r="H349" t="s">
        <v>524</v>
      </c>
      <c r="I349" s="49" t="s">
        <v>536</v>
      </c>
      <c r="K349">
        <v>301336</v>
      </c>
      <c r="L349">
        <v>30</v>
      </c>
      <c r="M349">
        <v>0</v>
      </c>
      <c r="O349">
        <v>-1</v>
      </c>
      <c r="P349">
        <v>999</v>
      </c>
      <c r="Q349">
        <v>0</v>
      </c>
      <c r="R349">
        <v>0</v>
      </c>
      <c r="S349" t="s">
        <v>69</v>
      </c>
      <c r="T349" t="b">
        <v>1</v>
      </c>
      <c r="X349">
        <v>6</v>
      </c>
    </row>
    <row r="350" customFormat="1" spans="1:24">
      <c r="A350">
        <v>110511</v>
      </c>
      <c r="B350" t="s">
        <v>518</v>
      </c>
      <c r="C350">
        <v>11</v>
      </c>
      <c r="D350" t="s">
        <v>537</v>
      </c>
      <c r="E350">
        <v>5</v>
      </c>
      <c r="F350">
        <v>7536</v>
      </c>
      <c r="G350" t="s">
        <v>538</v>
      </c>
      <c r="H350" t="s">
        <v>539</v>
      </c>
      <c r="K350">
        <v>7546</v>
      </c>
      <c r="L350">
        <v>4</v>
      </c>
      <c r="M350">
        <v>0</v>
      </c>
      <c r="O350">
        <v>-1</v>
      </c>
      <c r="P350">
        <v>999</v>
      </c>
      <c r="Q350">
        <v>0</v>
      </c>
      <c r="R350">
        <v>0</v>
      </c>
      <c r="S350" t="s">
        <v>69</v>
      </c>
      <c r="T350" t="b">
        <v>1</v>
      </c>
      <c r="X350">
        <v>6</v>
      </c>
    </row>
    <row r="351" customFormat="1" spans="1:24">
      <c r="A351">
        <v>110512</v>
      </c>
      <c r="B351" t="s">
        <v>518</v>
      </c>
      <c r="C351">
        <v>11</v>
      </c>
      <c r="D351" t="s">
        <v>555</v>
      </c>
      <c r="E351">
        <v>5</v>
      </c>
      <c r="F351">
        <v>7537</v>
      </c>
      <c r="G351" t="s">
        <v>556</v>
      </c>
      <c r="H351" t="s">
        <v>539</v>
      </c>
      <c r="K351">
        <v>7547</v>
      </c>
      <c r="L351">
        <v>4</v>
      </c>
      <c r="M351">
        <v>0</v>
      </c>
      <c r="O351">
        <v>-1</v>
      </c>
      <c r="P351">
        <v>999</v>
      </c>
      <c r="Q351">
        <v>0</v>
      </c>
      <c r="R351">
        <v>0</v>
      </c>
      <c r="S351" t="s">
        <v>69</v>
      </c>
      <c r="T351" t="b">
        <v>1</v>
      </c>
      <c r="X351">
        <v>6</v>
      </c>
    </row>
    <row r="352" customFormat="1" spans="1:24">
      <c r="A352">
        <v>110513</v>
      </c>
      <c r="B352" t="s">
        <v>518</v>
      </c>
      <c r="C352">
        <v>11</v>
      </c>
      <c r="D352" t="s">
        <v>569</v>
      </c>
      <c r="E352">
        <v>7</v>
      </c>
      <c r="F352">
        <v>7538</v>
      </c>
      <c r="G352" t="s">
        <v>570</v>
      </c>
      <c r="H352" t="s">
        <v>571</v>
      </c>
      <c r="K352">
        <v>7548</v>
      </c>
      <c r="L352">
        <v>4</v>
      </c>
      <c r="M352">
        <v>0</v>
      </c>
      <c r="O352">
        <v>-1</v>
      </c>
      <c r="P352">
        <v>999</v>
      </c>
      <c r="Q352">
        <v>0</v>
      </c>
      <c r="R352">
        <v>0</v>
      </c>
      <c r="S352" t="s">
        <v>69</v>
      </c>
      <c r="T352" t="b">
        <v>1</v>
      </c>
      <c r="X352">
        <v>6</v>
      </c>
    </row>
    <row r="353" customFormat="1" spans="1:24">
      <c r="A353">
        <v>110514</v>
      </c>
      <c r="B353" t="s">
        <v>518</v>
      </c>
      <c r="C353">
        <v>11</v>
      </c>
      <c r="D353" t="s">
        <v>540</v>
      </c>
      <c r="E353">
        <v>5</v>
      </c>
      <c r="F353">
        <v>202038</v>
      </c>
      <c r="G353" t="s">
        <v>541</v>
      </c>
      <c r="H353" t="s">
        <v>542</v>
      </c>
      <c r="K353">
        <v>110000</v>
      </c>
      <c r="L353">
        <v>50</v>
      </c>
      <c r="M353">
        <v>0</v>
      </c>
      <c r="O353">
        <v>-1</v>
      </c>
      <c r="P353">
        <v>999</v>
      </c>
      <c r="Q353">
        <v>0</v>
      </c>
      <c r="R353">
        <v>0</v>
      </c>
      <c r="S353" t="s">
        <v>69</v>
      </c>
      <c r="T353" t="b">
        <v>1</v>
      </c>
      <c r="X353">
        <v>6</v>
      </c>
    </row>
    <row r="354" customFormat="1" spans="1:24">
      <c r="A354">
        <v>110515</v>
      </c>
      <c r="B354" t="s">
        <v>518</v>
      </c>
      <c r="C354">
        <v>11</v>
      </c>
      <c r="D354" t="s">
        <v>557</v>
      </c>
      <c r="E354">
        <v>5</v>
      </c>
      <c r="F354">
        <v>202039</v>
      </c>
      <c r="G354" t="s">
        <v>558</v>
      </c>
      <c r="H354" t="s">
        <v>542</v>
      </c>
      <c r="K354">
        <v>110001</v>
      </c>
      <c r="L354">
        <v>50</v>
      </c>
      <c r="M354">
        <v>0</v>
      </c>
      <c r="O354">
        <v>-1</v>
      </c>
      <c r="P354">
        <v>999</v>
      </c>
      <c r="Q354">
        <v>0</v>
      </c>
      <c r="R354">
        <v>0</v>
      </c>
      <c r="S354" t="s">
        <v>69</v>
      </c>
      <c r="T354" t="b">
        <v>1</v>
      </c>
      <c r="X354">
        <v>6</v>
      </c>
    </row>
    <row r="355" customFormat="1" spans="1:24">
      <c r="A355">
        <v>110516</v>
      </c>
      <c r="B355" t="s">
        <v>518</v>
      </c>
      <c r="C355">
        <v>11</v>
      </c>
      <c r="D355" t="s">
        <v>572</v>
      </c>
      <c r="E355">
        <v>5</v>
      </c>
      <c r="F355">
        <v>202040</v>
      </c>
      <c r="G355" t="s">
        <v>573</v>
      </c>
      <c r="H355" t="s">
        <v>542</v>
      </c>
      <c r="K355">
        <v>110002</v>
      </c>
      <c r="L355">
        <v>50</v>
      </c>
      <c r="M355">
        <v>0</v>
      </c>
      <c r="O355">
        <v>-1</v>
      </c>
      <c r="P355">
        <v>999</v>
      </c>
      <c r="Q355">
        <v>0</v>
      </c>
      <c r="R355">
        <v>0</v>
      </c>
      <c r="S355" t="s">
        <v>69</v>
      </c>
      <c r="T355" t="b">
        <v>1</v>
      </c>
      <c r="X355">
        <v>6</v>
      </c>
    </row>
    <row r="356" customFormat="1" spans="1:24">
      <c r="A356">
        <v>110517</v>
      </c>
      <c r="B356" t="s">
        <v>518</v>
      </c>
      <c r="C356">
        <v>11</v>
      </c>
      <c r="D356" t="s">
        <v>543</v>
      </c>
      <c r="E356">
        <v>5</v>
      </c>
      <c r="F356">
        <v>290002</v>
      </c>
      <c r="G356" t="s">
        <v>544</v>
      </c>
      <c r="H356" t="s">
        <v>545</v>
      </c>
      <c r="K356">
        <v>3290000</v>
      </c>
      <c r="L356">
        <v>50</v>
      </c>
      <c r="M356">
        <v>0</v>
      </c>
      <c r="O356">
        <v>-1</v>
      </c>
      <c r="P356">
        <v>999</v>
      </c>
      <c r="Q356">
        <v>0</v>
      </c>
      <c r="R356">
        <v>0</v>
      </c>
      <c r="S356" t="s">
        <v>69</v>
      </c>
      <c r="T356" t="b">
        <v>1</v>
      </c>
      <c r="X356">
        <v>6</v>
      </c>
    </row>
    <row r="357" customFormat="1" spans="1:24">
      <c r="A357">
        <v>110518</v>
      </c>
      <c r="B357" t="s">
        <v>518</v>
      </c>
      <c r="C357">
        <v>11</v>
      </c>
      <c r="D357" t="s">
        <v>479</v>
      </c>
      <c r="E357">
        <v>7</v>
      </c>
      <c r="F357">
        <v>1470</v>
      </c>
      <c r="G357" t="s">
        <v>546</v>
      </c>
      <c r="H357" t="s">
        <v>521</v>
      </c>
      <c r="K357">
        <v>1471</v>
      </c>
      <c r="L357">
        <v>60</v>
      </c>
      <c r="M357">
        <v>0</v>
      </c>
      <c r="O357">
        <v>-1</v>
      </c>
      <c r="P357">
        <v>999</v>
      </c>
      <c r="Q357">
        <v>0</v>
      </c>
      <c r="R357">
        <v>0</v>
      </c>
      <c r="S357" t="s">
        <v>69</v>
      </c>
      <c r="T357" t="b">
        <v>1</v>
      </c>
      <c r="X357">
        <v>6</v>
      </c>
    </row>
    <row r="358" customFormat="1" spans="1:24">
      <c r="A358">
        <v>110519</v>
      </c>
      <c r="B358" t="s">
        <v>518</v>
      </c>
      <c r="C358">
        <v>11</v>
      </c>
      <c r="D358" t="s">
        <v>104</v>
      </c>
      <c r="E358">
        <v>7</v>
      </c>
      <c r="F358">
        <v>201301</v>
      </c>
      <c r="G358" t="s">
        <v>547</v>
      </c>
      <c r="H358" t="s">
        <v>548</v>
      </c>
      <c r="K358">
        <v>301301</v>
      </c>
      <c r="L358">
        <v>25</v>
      </c>
      <c r="M358">
        <v>0</v>
      </c>
      <c r="O358">
        <v>-1</v>
      </c>
      <c r="P358">
        <v>999</v>
      </c>
      <c r="Q358">
        <v>0</v>
      </c>
      <c r="R358">
        <v>0</v>
      </c>
      <c r="S358" t="s">
        <v>69</v>
      </c>
      <c r="T358" t="b">
        <v>1</v>
      </c>
      <c r="X358">
        <v>6</v>
      </c>
    </row>
    <row r="359" customFormat="1" spans="1:24">
      <c r="A359">
        <v>110601</v>
      </c>
      <c r="B359" t="s">
        <v>518</v>
      </c>
      <c r="C359">
        <v>11</v>
      </c>
      <c r="D359" t="s">
        <v>519</v>
      </c>
      <c r="E359">
        <v>7</v>
      </c>
      <c r="F359">
        <v>201306</v>
      </c>
      <c r="G359" t="s">
        <v>520</v>
      </c>
      <c r="H359" t="s">
        <v>521</v>
      </c>
      <c r="K359">
        <v>301306</v>
      </c>
      <c r="L359">
        <v>10</v>
      </c>
      <c r="M359">
        <v>0</v>
      </c>
      <c r="O359">
        <v>-1</v>
      </c>
      <c r="P359">
        <v>999</v>
      </c>
      <c r="Q359">
        <v>0</v>
      </c>
      <c r="R359">
        <v>0</v>
      </c>
      <c r="S359" t="s">
        <v>69</v>
      </c>
      <c r="T359" t="b">
        <v>1</v>
      </c>
      <c r="X359">
        <v>7</v>
      </c>
    </row>
    <row r="360" customFormat="1" ht="14.25" spans="1:24">
      <c r="A360">
        <v>110602</v>
      </c>
      <c r="B360" t="s">
        <v>518</v>
      </c>
      <c r="C360">
        <v>11</v>
      </c>
      <c r="D360" s="117" t="s">
        <v>559</v>
      </c>
      <c r="E360">
        <v>7</v>
      </c>
      <c r="F360">
        <v>201307</v>
      </c>
      <c r="G360" t="s">
        <v>560</v>
      </c>
      <c r="H360" t="s">
        <v>561</v>
      </c>
      <c r="K360">
        <v>301307</v>
      </c>
      <c r="L360">
        <v>10</v>
      </c>
      <c r="M360">
        <v>0</v>
      </c>
      <c r="O360">
        <v>-1</v>
      </c>
      <c r="P360">
        <v>999</v>
      </c>
      <c r="Q360">
        <v>0</v>
      </c>
      <c r="R360">
        <v>0</v>
      </c>
      <c r="S360" t="s">
        <v>69</v>
      </c>
      <c r="T360" t="b">
        <v>1</v>
      </c>
      <c r="X360">
        <v>7</v>
      </c>
    </row>
    <row r="361" customFormat="1" spans="1:24">
      <c r="A361">
        <v>110603</v>
      </c>
      <c r="B361" t="s">
        <v>518</v>
      </c>
      <c r="C361">
        <v>11</v>
      </c>
      <c r="D361" t="s">
        <v>574</v>
      </c>
      <c r="E361">
        <v>7</v>
      </c>
      <c r="F361">
        <v>201308</v>
      </c>
      <c r="G361" t="s">
        <v>575</v>
      </c>
      <c r="H361" t="s">
        <v>576</v>
      </c>
      <c r="K361">
        <v>301308</v>
      </c>
      <c r="L361">
        <v>10</v>
      </c>
      <c r="M361">
        <v>0</v>
      </c>
      <c r="O361">
        <v>-1</v>
      </c>
      <c r="P361">
        <v>999</v>
      </c>
      <c r="Q361">
        <v>0</v>
      </c>
      <c r="R361">
        <v>0</v>
      </c>
      <c r="S361" t="s">
        <v>69</v>
      </c>
      <c r="T361" t="b">
        <v>1</v>
      </c>
      <c r="X361">
        <v>7</v>
      </c>
    </row>
    <row r="362" customFormat="1" ht="14.25" spans="1:24">
      <c r="A362">
        <v>110604</v>
      </c>
      <c r="B362" t="s">
        <v>518</v>
      </c>
      <c r="C362">
        <v>11</v>
      </c>
      <c r="D362" s="117" t="s">
        <v>522</v>
      </c>
      <c r="E362">
        <v>7</v>
      </c>
      <c r="F362">
        <v>500018</v>
      </c>
      <c r="G362" s="117" t="s">
        <v>523</v>
      </c>
      <c r="H362" s="117" t="s">
        <v>524</v>
      </c>
      <c r="K362">
        <v>500024</v>
      </c>
      <c r="L362">
        <v>40</v>
      </c>
      <c r="M362">
        <v>0</v>
      </c>
      <c r="O362">
        <v>-1</v>
      </c>
      <c r="P362">
        <v>999</v>
      </c>
      <c r="Q362">
        <v>0</v>
      </c>
      <c r="R362">
        <v>0</v>
      </c>
      <c r="S362" s="117" t="s">
        <v>525</v>
      </c>
      <c r="T362" t="b">
        <v>1</v>
      </c>
      <c r="X362">
        <v>7</v>
      </c>
    </row>
    <row r="363" customFormat="1" spans="1:24">
      <c r="A363">
        <v>110605</v>
      </c>
      <c r="B363" t="s">
        <v>518</v>
      </c>
      <c r="C363">
        <v>11</v>
      </c>
      <c r="D363" t="s">
        <v>562</v>
      </c>
      <c r="E363">
        <v>5</v>
      </c>
      <c r="F363">
        <v>202042</v>
      </c>
      <c r="G363" t="s">
        <v>563</v>
      </c>
      <c r="H363" t="s">
        <v>564</v>
      </c>
      <c r="K363">
        <v>110004</v>
      </c>
      <c r="L363">
        <v>50</v>
      </c>
      <c r="M363">
        <v>0</v>
      </c>
      <c r="O363">
        <v>-1</v>
      </c>
      <c r="P363">
        <v>999</v>
      </c>
      <c r="Q363">
        <v>0</v>
      </c>
      <c r="R363">
        <v>0</v>
      </c>
      <c r="S363" t="s">
        <v>69</v>
      </c>
      <c r="T363" t="b">
        <v>1</v>
      </c>
      <c r="X363">
        <v>7</v>
      </c>
    </row>
    <row r="364" customFormat="1" spans="1:24">
      <c r="A364">
        <v>110606</v>
      </c>
      <c r="B364" t="s">
        <v>518</v>
      </c>
      <c r="C364">
        <v>11</v>
      </c>
      <c r="D364" t="s">
        <v>577</v>
      </c>
      <c r="E364">
        <v>5</v>
      </c>
      <c r="F364">
        <v>202043</v>
      </c>
      <c r="G364" t="s">
        <v>578</v>
      </c>
      <c r="H364" t="s">
        <v>564</v>
      </c>
      <c r="K364">
        <v>110005</v>
      </c>
      <c r="L364">
        <v>50</v>
      </c>
      <c r="M364">
        <v>0</v>
      </c>
      <c r="O364">
        <v>-1</v>
      </c>
      <c r="P364">
        <v>999</v>
      </c>
      <c r="Q364">
        <v>0</v>
      </c>
      <c r="R364">
        <v>0</v>
      </c>
      <c r="S364" t="s">
        <v>69</v>
      </c>
      <c r="T364" t="b">
        <v>1</v>
      </c>
      <c r="X364">
        <v>7</v>
      </c>
    </row>
    <row r="365" customFormat="1" spans="1:24">
      <c r="A365">
        <v>110607</v>
      </c>
      <c r="B365" t="s">
        <v>518</v>
      </c>
      <c r="C365">
        <v>11</v>
      </c>
      <c r="D365" t="s">
        <v>549</v>
      </c>
      <c r="E365">
        <v>5</v>
      </c>
      <c r="F365">
        <v>290025</v>
      </c>
      <c r="G365" t="s">
        <v>550</v>
      </c>
      <c r="H365" t="s">
        <v>528</v>
      </c>
      <c r="K365">
        <v>3290137</v>
      </c>
      <c r="L365">
        <v>50</v>
      </c>
      <c r="M365">
        <v>0</v>
      </c>
      <c r="O365">
        <v>-1</v>
      </c>
      <c r="P365">
        <v>999</v>
      </c>
      <c r="Q365">
        <v>0</v>
      </c>
      <c r="R365">
        <v>0</v>
      </c>
      <c r="S365" t="s">
        <v>69</v>
      </c>
      <c r="T365" t="b">
        <v>1</v>
      </c>
      <c r="X365">
        <v>7</v>
      </c>
    </row>
    <row r="366" customFormat="1" spans="1:24">
      <c r="A366">
        <v>110608</v>
      </c>
      <c r="B366" t="s">
        <v>518</v>
      </c>
      <c r="C366">
        <v>11</v>
      </c>
      <c r="D366" t="s">
        <v>526</v>
      </c>
      <c r="E366">
        <v>3</v>
      </c>
      <c r="F366">
        <v>201332</v>
      </c>
      <c r="G366" t="s">
        <v>527</v>
      </c>
      <c r="H366" t="s">
        <v>528</v>
      </c>
      <c r="I366" s="49" t="s">
        <v>529</v>
      </c>
      <c r="K366">
        <v>301332</v>
      </c>
      <c r="L366">
        <v>5</v>
      </c>
      <c r="M366">
        <v>0</v>
      </c>
      <c r="O366">
        <v>-1</v>
      </c>
      <c r="P366">
        <v>999</v>
      </c>
      <c r="Q366">
        <v>0</v>
      </c>
      <c r="R366">
        <v>0</v>
      </c>
      <c r="S366" t="s">
        <v>69</v>
      </c>
      <c r="T366" t="b">
        <v>1</v>
      </c>
      <c r="X366">
        <v>7</v>
      </c>
    </row>
    <row r="367" customFormat="1" spans="1:24">
      <c r="A367">
        <v>110609</v>
      </c>
      <c r="B367" t="s">
        <v>518</v>
      </c>
      <c r="C367">
        <v>11</v>
      </c>
      <c r="D367" t="s">
        <v>551</v>
      </c>
      <c r="E367">
        <v>5</v>
      </c>
      <c r="F367">
        <v>201333</v>
      </c>
      <c r="G367" t="s">
        <v>552</v>
      </c>
      <c r="H367" t="s">
        <v>553</v>
      </c>
      <c r="I367" s="49" t="s">
        <v>554</v>
      </c>
      <c r="K367">
        <v>301333</v>
      </c>
      <c r="L367">
        <v>5</v>
      </c>
      <c r="M367">
        <v>0</v>
      </c>
      <c r="O367">
        <v>-1</v>
      </c>
      <c r="P367">
        <v>999</v>
      </c>
      <c r="Q367">
        <v>0</v>
      </c>
      <c r="R367">
        <v>0</v>
      </c>
      <c r="S367" t="s">
        <v>69</v>
      </c>
      <c r="T367" t="b">
        <v>1</v>
      </c>
      <c r="X367">
        <v>7</v>
      </c>
    </row>
    <row r="368" customFormat="1" spans="1:24">
      <c r="A368">
        <v>110610</v>
      </c>
      <c r="B368" t="s">
        <v>518</v>
      </c>
      <c r="C368">
        <v>11</v>
      </c>
      <c r="D368" t="s">
        <v>565</v>
      </c>
      <c r="E368">
        <v>7</v>
      </c>
      <c r="F368">
        <v>201334</v>
      </c>
      <c r="G368" t="s">
        <v>566</v>
      </c>
      <c r="H368" t="s">
        <v>567</v>
      </c>
      <c r="I368" s="49" t="s">
        <v>533</v>
      </c>
      <c r="K368">
        <v>301334</v>
      </c>
      <c r="L368">
        <v>4</v>
      </c>
      <c r="M368">
        <v>0</v>
      </c>
      <c r="O368">
        <v>-1</v>
      </c>
      <c r="P368">
        <v>999</v>
      </c>
      <c r="Q368">
        <v>0</v>
      </c>
      <c r="R368">
        <v>0</v>
      </c>
      <c r="S368" t="s">
        <v>69</v>
      </c>
      <c r="T368" t="b">
        <v>1</v>
      </c>
      <c r="X368">
        <v>7</v>
      </c>
    </row>
    <row r="369" customFormat="1" spans="1:24">
      <c r="A369">
        <v>110611</v>
      </c>
      <c r="B369" t="s">
        <v>518</v>
      </c>
      <c r="C369">
        <v>11</v>
      </c>
      <c r="D369" t="s">
        <v>530</v>
      </c>
      <c r="E369">
        <v>9</v>
      </c>
      <c r="F369">
        <v>201335</v>
      </c>
      <c r="G369" t="s">
        <v>531</v>
      </c>
      <c r="H369" t="s">
        <v>532</v>
      </c>
      <c r="I369" s="49" t="s">
        <v>568</v>
      </c>
      <c r="K369">
        <v>301335</v>
      </c>
      <c r="L369">
        <v>4</v>
      </c>
      <c r="M369">
        <v>0</v>
      </c>
      <c r="O369">
        <v>-1</v>
      </c>
      <c r="P369">
        <v>999</v>
      </c>
      <c r="Q369">
        <v>0</v>
      </c>
      <c r="R369">
        <v>0</v>
      </c>
      <c r="S369" t="s">
        <v>69</v>
      </c>
      <c r="T369" t="b">
        <v>1</v>
      </c>
      <c r="X369">
        <v>7</v>
      </c>
    </row>
    <row r="370" customFormat="1" spans="1:24">
      <c r="A370">
        <v>110612</v>
      </c>
      <c r="B370" t="s">
        <v>518</v>
      </c>
      <c r="C370">
        <v>11</v>
      </c>
      <c r="D370" t="s">
        <v>534</v>
      </c>
      <c r="E370">
        <v>3</v>
      </c>
      <c r="F370">
        <v>201336</v>
      </c>
      <c r="G370" t="s">
        <v>535</v>
      </c>
      <c r="H370" t="s">
        <v>524</v>
      </c>
      <c r="I370" s="49" t="s">
        <v>536</v>
      </c>
      <c r="K370">
        <v>301336</v>
      </c>
      <c r="L370">
        <v>40</v>
      </c>
      <c r="M370">
        <v>0</v>
      </c>
      <c r="O370">
        <v>-1</v>
      </c>
      <c r="P370">
        <v>999</v>
      </c>
      <c r="Q370">
        <v>0</v>
      </c>
      <c r="R370">
        <v>0</v>
      </c>
      <c r="S370" t="s">
        <v>69</v>
      </c>
      <c r="T370" t="b">
        <v>1</v>
      </c>
      <c r="X370">
        <v>7</v>
      </c>
    </row>
    <row r="371" customFormat="1" spans="1:24">
      <c r="A371">
        <v>110613</v>
      </c>
      <c r="B371" t="s">
        <v>518</v>
      </c>
      <c r="C371">
        <v>11</v>
      </c>
      <c r="D371" t="s">
        <v>537</v>
      </c>
      <c r="E371">
        <v>5</v>
      </c>
      <c r="F371">
        <v>7536</v>
      </c>
      <c r="G371" t="s">
        <v>538</v>
      </c>
      <c r="H371" t="s">
        <v>539</v>
      </c>
      <c r="K371">
        <v>7546</v>
      </c>
      <c r="L371">
        <v>4</v>
      </c>
      <c r="M371">
        <v>0</v>
      </c>
      <c r="O371">
        <v>-1</v>
      </c>
      <c r="P371">
        <v>999</v>
      </c>
      <c r="Q371">
        <v>0</v>
      </c>
      <c r="R371">
        <v>0</v>
      </c>
      <c r="S371" t="s">
        <v>69</v>
      </c>
      <c r="T371" t="b">
        <v>1</v>
      </c>
      <c r="X371">
        <v>7</v>
      </c>
    </row>
    <row r="372" customFormat="1" spans="1:24">
      <c r="A372">
        <v>110614</v>
      </c>
      <c r="B372" t="s">
        <v>518</v>
      </c>
      <c r="C372">
        <v>11</v>
      </c>
      <c r="D372" t="s">
        <v>555</v>
      </c>
      <c r="E372">
        <v>5</v>
      </c>
      <c r="F372">
        <v>7537</v>
      </c>
      <c r="G372" t="s">
        <v>556</v>
      </c>
      <c r="H372" t="s">
        <v>539</v>
      </c>
      <c r="K372">
        <v>7547</v>
      </c>
      <c r="L372">
        <v>4</v>
      </c>
      <c r="M372">
        <v>0</v>
      </c>
      <c r="O372">
        <v>-1</v>
      </c>
      <c r="P372">
        <v>999</v>
      </c>
      <c r="Q372">
        <v>0</v>
      </c>
      <c r="R372">
        <v>0</v>
      </c>
      <c r="S372" t="s">
        <v>69</v>
      </c>
      <c r="T372" t="b">
        <v>1</v>
      </c>
      <c r="X372">
        <v>7</v>
      </c>
    </row>
    <row r="373" customFormat="1" spans="1:24">
      <c r="A373">
        <v>110615</v>
      </c>
      <c r="B373" t="s">
        <v>518</v>
      </c>
      <c r="C373">
        <v>11</v>
      </c>
      <c r="D373" t="s">
        <v>569</v>
      </c>
      <c r="E373">
        <v>7</v>
      </c>
      <c r="F373">
        <v>7538</v>
      </c>
      <c r="G373" t="s">
        <v>570</v>
      </c>
      <c r="H373" t="s">
        <v>571</v>
      </c>
      <c r="K373">
        <v>7548</v>
      </c>
      <c r="L373">
        <v>4</v>
      </c>
      <c r="M373">
        <v>0</v>
      </c>
      <c r="O373">
        <v>-1</v>
      </c>
      <c r="P373">
        <v>999</v>
      </c>
      <c r="Q373">
        <v>0</v>
      </c>
      <c r="R373">
        <v>0</v>
      </c>
      <c r="S373" t="s">
        <v>69</v>
      </c>
      <c r="T373" t="b">
        <v>1</v>
      </c>
      <c r="X373">
        <v>7</v>
      </c>
    </row>
    <row r="374" customFormat="1" spans="1:24">
      <c r="A374">
        <v>110616</v>
      </c>
      <c r="B374" t="s">
        <v>518</v>
      </c>
      <c r="C374">
        <v>11</v>
      </c>
      <c r="D374" t="s">
        <v>579</v>
      </c>
      <c r="E374">
        <v>7</v>
      </c>
      <c r="F374">
        <v>7539</v>
      </c>
      <c r="G374" t="s">
        <v>580</v>
      </c>
      <c r="H374" t="s">
        <v>581</v>
      </c>
      <c r="K374">
        <v>7549</v>
      </c>
      <c r="L374">
        <v>4</v>
      </c>
      <c r="M374">
        <v>0</v>
      </c>
      <c r="O374">
        <v>-1</v>
      </c>
      <c r="P374">
        <v>999</v>
      </c>
      <c r="Q374">
        <v>0</v>
      </c>
      <c r="R374">
        <v>0</v>
      </c>
      <c r="S374" t="s">
        <v>69</v>
      </c>
      <c r="T374" t="b">
        <v>1</v>
      </c>
      <c r="X374">
        <v>7</v>
      </c>
    </row>
    <row r="375" customFormat="1" spans="1:24">
      <c r="A375">
        <v>110617</v>
      </c>
      <c r="B375" t="s">
        <v>518</v>
      </c>
      <c r="C375">
        <v>11</v>
      </c>
      <c r="D375" t="s">
        <v>540</v>
      </c>
      <c r="E375">
        <v>5</v>
      </c>
      <c r="F375">
        <v>202038</v>
      </c>
      <c r="G375" t="s">
        <v>541</v>
      </c>
      <c r="H375" t="s">
        <v>542</v>
      </c>
      <c r="K375">
        <v>110000</v>
      </c>
      <c r="L375">
        <v>50</v>
      </c>
      <c r="M375">
        <v>0</v>
      </c>
      <c r="O375">
        <v>-1</v>
      </c>
      <c r="P375">
        <v>999</v>
      </c>
      <c r="Q375">
        <v>0</v>
      </c>
      <c r="R375">
        <v>0</v>
      </c>
      <c r="S375" t="s">
        <v>69</v>
      </c>
      <c r="T375" t="b">
        <v>1</v>
      </c>
      <c r="X375">
        <v>7</v>
      </c>
    </row>
    <row r="376" customFormat="1" spans="1:24">
      <c r="A376">
        <v>110618</v>
      </c>
      <c r="B376" t="s">
        <v>518</v>
      </c>
      <c r="C376">
        <v>11</v>
      </c>
      <c r="D376" t="s">
        <v>557</v>
      </c>
      <c r="E376">
        <v>5</v>
      </c>
      <c r="F376">
        <v>202039</v>
      </c>
      <c r="G376" t="s">
        <v>558</v>
      </c>
      <c r="H376" t="s">
        <v>542</v>
      </c>
      <c r="K376">
        <v>110001</v>
      </c>
      <c r="L376">
        <v>50</v>
      </c>
      <c r="M376">
        <v>0</v>
      </c>
      <c r="O376">
        <v>-1</v>
      </c>
      <c r="P376">
        <v>999</v>
      </c>
      <c r="Q376">
        <v>0</v>
      </c>
      <c r="R376">
        <v>0</v>
      </c>
      <c r="S376" t="s">
        <v>69</v>
      </c>
      <c r="T376" t="b">
        <v>1</v>
      </c>
      <c r="X376">
        <v>7</v>
      </c>
    </row>
    <row r="377" customFormat="1" spans="1:24">
      <c r="A377">
        <v>110619</v>
      </c>
      <c r="B377" t="s">
        <v>518</v>
      </c>
      <c r="C377">
        <v>11</v>
      </c>
      <c r="D377" t="s">
        <v>572</v>
      </c>
      <c r="E377">
        <v>5</v>
      </c>
      <c r="F377">
        <v>202040</v>
      </c>
      <c r="G377" t="s">
        <v>573</v>
      </c>
      <c r="H377" t="s">
        <v>542</v>
      </c>
      <c r="K377">
        <v>110002</v>
      </c>
      <c r="L377">
        <v>50</v>
      </c>
      <c r="M377">
        <v>0</v>
      </c>
      <c r="O377">
        <v>-1</v>
      </c>
      <c r="P377">
        <v>999</v>
      </c>
      <c r="Q377">
        <v>0</v>
      </c>
      <c r="R377">
        <v>0</v>
      </c>
      <c r="S377" t="s">
        <v>69</v>
      </c>
      <c r="T377" t="b">
        <v>1</v>
      </c>
      <c r="X377">
        <v>7</v>
      </c>
    </row>
    <row r="378" customFormat="1" spans="1:24">
      <c r="A378">
        <v>110620</v>
      </c>
      <c r="B378" t="s">
        <v>518</v>
      </c>
      <c r="C378">
        <v>11</v>
      </c>
      <c r="D378" t="s">
        <v>582</v>
      </c>
      <c r="E378">
        <v>5</v>
      </c>
      <c r="F378">
        <v>202041</v>
      </c>
      <c r="G378" t="s">
        <v>583</v>
      </c>
      <c r="H378" t="s">
        <v>542</v>
      </c>
      <c r="K378">
        <v>110003</v>
      </c>
      <c r="L378">
        <v>50</v>
      </c>
      <c r="M378">
        <v>0</v>
      </c>
      <c r="O378">
        <v>-1</v>
      </c>
      <c r="P378">
        <v>999</v>
      </c>
      <c r="Q378">
        <v>0</v>
      </c>
      <c r="R378">
        <v>0</v>
      </c>
      <c r="S378" t="s">
        <v>69</v>
      </c>
      <c r="T378" t="b">
        <v>1</v>
      </c>
      <c r="X378">
        <v>7</v>
      </c>
    </row>
    <row r="379" customFormat="1" spans="1:24">
      <c r="A379">
        <v>110621</v>
      </c>
      <c r="B379" t="s">
        <v>518</v>
      </c>
      <c r="C379">
        <v>11</v>
      </c>
      <c r="D379" t="s">
        <v>543</v>
      </c>
      <c r="E379">
        <v>5</v>
      </c>
      <c r="F379">
        <v>290002</v>
      </c>
      <c r="G379" t="s">
        <v>544</v>
      </c>
      <c r="H379" t="s">
        <v>545</v>
      </c>
      <c r="K379">
        <v>3290000</v>
      </c>
      <c r="L379">
        <v>50</v>
      </c>
      <c r="M379">
        <v>0</v>
      </c>
      <c r="O379">
        <v>-1</v>
      </c>
      <c r="P379">
        <v>999</v>
      </c>
      <c r="Q379">
        <v>0</v>
      </c>
      <c r="R379">
        <v>0</v>
      </c>
      <c r="S379" t="s">
        <v>69</v>
      </c>
      <c r="T379" t="b">
        <v>1</v>
      </c>
      <c r="X379">
        <v>7</v>
      </c>
    </row>
    <row r="380" customFormat="1" spans="1:24">
      <c r="A380">
        <v>110622</v>
      </c>
      <c r="B380" t="s">
        <v>518</v>
      </c>
      <c r="C380">
        <v>11</v>
      </c>
      <c r="D380" t="s">
        <v>479</v>
      </c>
      <c r="E380">
        <v>7</v>
      </c>
      <c r="F380">
        <v>1470</v>
      </c>
      <c r="G380" t="s">
        <v>546</v>
      </c>
      <c r="H380" t="s">
        <v>521</v>
      </c>
      <c r="K380">
        <v>1471</v>
      </c>
      <c r="L380">
        <v>100</v>
      </c>
      <c r="M380">
        <v>0</v>
      </c>
      <c r="O380">
        <v>-1</v>
      </c>
      <c r="P380">
        <v>999</v>
      </c>
      <c r="Q380">
        <v>0</v>
      </c>
      <c r="R380">
        <v>0</v>
      </c>
      <c r="S380" t="s">
        <v>69</v>
      </c>
      <c r="T380" t="b">
        <v>1</v>
      </c>
      <c r="X380">
        <v>7</v>
      </c>
    </row>
    <row r="381" customFormat="1" spans="1:24">
      <c r="A381">
        <v>110623</v>
      </c>
      <c r="B381" t="s">
        <v>518</v>
      </c>
      <c r="C381">
        <v>11</v>
      </c>
      <c r="D381" t="s">
        <v>104</v>
      </c>
      <c r="E381">
        <v>7</v>
      </c>
      <c r="F381">
        <v>201301</v>
      </c>
      <c r="G381" t="s">
        <v>547</v>
      </c>
      <c r="H381" t="s">
        <v>548</v>
      </c>
      <c r="K381">
        <v>301301</v>
      </c>
      <c r="L381">
        <v>45</v>
      </c>
      <c r="M381">
        <v>0</v>
      </c>
      <c r="O381">
        <v>-1</v>
      </c>
      <c r="P381">
        <v>999</v>
      </c>
      <c r="Q381">
        <v>0</v>
      </c>
      <c r="R381">
        <v>0</v>
      </c>
      <c r="S381" t="s">
        <v>69</v>
      </c>
      <c r="T381" t="b">
        <v>1</v>
      </c>
      <c r="X381">
        <v>7</v>
      </c>
    </row>
    <row r="382" customFormat="1" spans="1:24">
      <c r="A382">
        <v>110701</v>
      </c>
      <c r="B382" t="s">
        <v>518</v>
      </c>
      <c r="C382">
        <v>11</v>
      </c>
      <c r="D382" t="s">
        <v>519</v>
      </c>
      <c r="E382">
        <v>7</v>
      </c>
      <c r="F382">
        <v>201306</v>
      </c>
      <c r="G382" t="s">
        <v>520</v>
      </c>
      <c r="H382" t="s">
        <v>521</v>
      </c>
      <c r="K382">
        <v>301306</v>
      </c>
      <c r="L382">
        <v>10</v>
      </c>
      <c r="M382">
        <v>0</v>
      </c>
      <c r="O382">
        <v>-1</v>
      </c>
      <c r="P382">
        <v>999</v>
      </c>
      <c r="Q382">
        <v>0</v>
      </c>
      <c r="R382">
        <v>0</v>
      </c>
      <c r="S382" t="s">
        <v>69</v>
      </c>
      <c r="T382" t="b">
        <v>1</v>
      </c>
      <c r="X382">
        <v>8</v>
      </c>
    </row>
    <row r="383" customFormat="1" ht="14.25" spans="1:24">
      <c r="A383">
        <v>110702</v>
      </c>
      <c r="B383" t="s">
        <v>518</v>
      </c>
      <c r="C383">
        <v>11</v>
      </c>
      <c r="D383" s="117" t="s">
        <v>559</v>
      </c>
      <c r="E383">
        <v>7</v>
      </c>
      <c r="F383">
        <v>201307</v>
      </c>
      <c r="G383" t="s">
        <v>560</v>
      </c>
      <c r="H383" t="s">
        <v>561</v>
      </c>
      <c r="K383">
        <v>301307</v>
      </c>
      <c r="L383">
        <v>10</v>
      </c>
      <c r="M383">
        <v>0</v>
      </c>
      <c r="O383">
        <v>-1</v>
      </c>
      <c r="P383">
        <v>999</v>
      </c>
      <c r="Q383">
        <v>0</v>
      </c>
      <c r="R383">
        <v>0</v>
      </c>
      <c r="S383" t="s">
        <v>69</v>
      </c>
      <c r="T383" t="b">
        <v>1</v>
      </c>
      <c r="X383">
        <v>8</v>
      </c>
    </row>
    <row r="384" customFormat="1" spans="1:24">
      <c r="A384">
        <v>110703</v>
      </c>
      <c r="B384" t="s">
        <v>518</v>
      </c>
      <c r="C384">
        <v>11</v>
      </c>
      <c r="D384" t="s">
        <v>574</v>
      </c>
      <c r="E384">
        <v>7</v>
      </c>
      <c r="F384">
        <v>201308</v>
      </c>
      <c r="G384" t="s">
        <v>575</v>
      </c>
      <c r="H384" t="s">
        <v>576</v>
      </c>
      <c r="K384">
        <v>301308</v>
      </c>
      <c r="L384">
        <v>10</v>
      </c>
      <c r="M384">
        <v>0</v>
      </c>
      <c r="O384">
        <v>-1</v>
      </c>
      <c r="P384">
        <v>999</v>
      </c>
      <c r="Q384">
        <v>0</v>
      </c>
      <c r="R384">
        <v>0</v>
      </c>
      <c r="S384" t="s">
        <v>69</v>
      </c>
      <c r="T384" t="b">
        <v>1</v>
      </c>
      <c r="X384">
        <v>8</v>
      </c>
    </row>
    <row r="385" customFormat="1" ht="14.25" spans="1:24">
      <c r="A385">
        <v>110704</v>
      </c>
      <c r="B385" t="s">
        <v>518</v>
      </c>
      <c r="C385">
        <v>11</v>
      </c>
      <c r="D385" s="117" t="s">
        <v>522</v>
      </c>
      <c r="E385">
        <v>7</v>
      </c>
      <c r="F385">
        <v>500018</v>
      </c>
      <c r="G385" s="117" t="s">
        <v>523</v>
      </c>
      <c r="H385" s="117" t="s">
        <v>524</v>
      </c>
      <c r="K385">
        <v>500024</v>
      </c>
      <c r="L385">
        <v>40</v>
      </c>
      <c r="M385">
        <v>0</v>
      </c>
      <c r="O385">
        <v>-1</v>
      </c>
      <c r="P385">
        <v>999</v>
      </c>
      <c r="Q385">
        <v>0</v>
      </c>
      <c r="R385">
        <v>0</v>
      </c>
      <c r="S385" s="117" t="s">
        <v>525</v>
      </c>
      <c r="T385" t="b">
        <v>1</v>
      </c>
      <c r="X385">
        <v>8</v>
      </c>
    </row>
    <row r="386" customFormat="1" spans="1:24">
      <c r="A386">
        <v>110705</v>
      </c>
      <c r="B386" t="s">
        <v>518</v>
      </c>
      <c r="C386">
        <v>11</v>
      </c>
      <c r="D386" t="s">
        <v>562</v>
      </c>
      <c r="E386">
        <v>5</v>
      </c>
      <c r="F386">
        <v>202042</v>
      </c>
      <c r="G386" t="s">
        <v>563</v>
      </c>
      <c r="H386" t="s">
        <v>564</v>
      </c>
      <c r="K386">
        <v>110004</v>
      </c>
      <c r="L386">
        <v>50</v>
      </c>
      <c r="M386">
        <v>0</v>
      </c>
      <c r="O386">
        <v>-1</v>
      </c>
      <c r="P386">
        <v>999</v>
      </c>
      <c r="Q386">
        <v>0</v>
      </c>
      <c r="R386">
        <v>0</v>
      </c>
      <c r="S386" t="s">
        <v>69</v>
      </c>
      <c r="T386" t="b">
        <v>1</v>
      </c>
      <c r="X386">
        <v>8</v>
      </c>
    </row>
    <row r="387" customFormat="1" spans="1:24">
      <c r="A387">
        <v>110706</v>
      </c>
      <c r="B387" t="s">
        <v>518</v>
      </c>
      <c r="C387">
        <v>11</v>
      </c>
      <c r="D387" t="s">
        <v>577</v>
      </c>
      <c r="E387">
        <v>5</v>
      </c>
      <c r="F387">
        <v>202043</v>
      </c>
      <c r="G387" t="s">
        <v>578</v>
      </c>
      <c r="H387" t="s">
        <v>564</v>
      </c>
      <c r="K387">
        <v>110005</v>
      </c>
      <c r="L387">
        <v>50</v>
      </c>
      <c r="M387">
        <v>0</v>
      </c>
      <c r="O387">
        <v>-1</v>
      </c>
      <c r="P387">
        <v>999</v>
      </c>
      <c r="Q387">
        <v>0</v>
      </c>
      <c r="R387">
        <v>0</v>
      </c>
      <c r="S387" t="s">
        <v>69</v>
      </c>
      <c r="T387" t="b">
        <v>1</v>
      </c>
      <c r="X387">
        <v>8</v>
      </c>
    </row>
    <row r="388" customFormat="1" spans="1:24">
      <c r="A388">
        <v>110707</v>
      </c>
      <c r="B388" t="s">
        <v>518</v>
      </c>
      <c r="C388">
        <v>11</v>
      </c>
      <c r="D388" t="s">
        <v>549</v>
      </c>
      <c r="E388">
        <v>5</v>
      </c>
      <c r="F388">
        <v>290025</v>
      </c>
      <c r="G388" t="s">
        <v>550</v>
      </c>
      <c r="H388" t="s">
        <v>528</v>
      </c>
      <c r="K388">
        <v>3290137</v>
      </c>
      <c r="L388">
        <v>50</v>
      </c>
      <c r="M388">
        <v>0</v>
      </c>
      <c r="O388">
        <v>-1</v>
      </c>
      <c r="P388">
        <v>999</v>
      </c>
      <c r="Q388">
        <v>0</v>
      </c>
      <c r="R388">
        <v>0</v>
      </c>
      <c r="S388" t="s">
        <v>69</v>
      </c>
      <c r="T388" t="b">
        <v>1</v>
      </c>
      <c r="X388">
        <v>8</v>
      </c>
    </row>
    <row r="389" customFormat="1" spans="1:24">
      <c r="A389">
        <v>110708</v>
      </c>
      <c r="B389" t="s">
        <v>518</v>
      </c>
      <c r="C389">
        <v>11</v>
      </c>
      <c r="D389" t="s">
        <v>526</v>
      </c>
      <c r="E389">
        <v>3</v>
      </c>
      <c r="F389">
        <v>201332</v>
      </c>
      <c r="G389" t="s">
        <v>527</v>
      </c>
      <c r="H389" t="s">
        <v>528</v>
      </c>
      <c r="I389" s="49" t="s">
        <v>529</v>
      </c>
      <c r="K389">
        <v>301332</v>
      </c>
      <c r="L389">
        <v>5</v>
      </c>
      <c r="M389">
        <v>0</v>
      </c>
      <c r="O389">
        <v>-1</v>
      </c>
      <c r="P389">
        <v>999</v>
      </c>
      <c r="Q389">
        <v>0</v>
      </c>
      <c r="R389">
        <v>0</v>
      </c>
      <c r="S389" t="s">
        <v>69</v>
      </c>
      <c r="T389" t="b">
        <v>1</v>
      </c>
      <c r="X389">
        <v>8</v>
      </c>
    </row>
    <row r="390" customFormat="1" spans="1:24">
      <c r="A390">
        <v>110709</v>
      </c>
      <c r="B390" t="s">
        <v>518</v>
      </c>
      <c r="C390">
        <v>11</v>
      </c>
      <c r="D390" t="s">
        <v>551</v>
      </c>
      <c r="E390">
        <v>5</v>
      </c>
      <c r="F390">
        <v>201333</v>
      </c>
      <c r="G390" t="s">
        <v>552</v>
      </c>
      <c r="H390" t="s">
        <v>553</v>
      </c>
      <c r="I390" s="49" t="s">
        <v>554</v>
      </c>
      <c r="K390">
        <v>301333</v>
      </c>
      <c r="L390">
        <v>5</v>
      </c>
      <c r="M390">
        <v>0</v>
      </c>
      <c r="O390">
        <v>-1</v>
      </c>
      <c r="P390">
        <v>999</v>
      </c>
      <c r="Q390">
        <v>0</v>
      </c>
      <c r="R390">
        <v>0</v>
      </c>
      <c r="S390" t="s">
        <v>69</v>
      </c>
      <c r="T390" t="b">
        <v>1</v>
      </c>
      <c r="X390">
        <v>8</v>
      </c>
    </row>
    <row r="391" customFormat="1" spans="1:24">
      <c r="A391">
        <v>110710</v>
      </c>
      <c r="B391" t="s">
        <v>518</v>
      </c>
      <c r="C391">
        <v>11</v>
      </c>
      <c r="D391" t="s">
        <v>565</v>
      </c>
      <c r="E391">
        <v>7</v>
      </c>
      <c r="F391">
        <v>201334</v>
      </c>
      <c r="G391" t="s">
        <v>566</v>
      </c>
      <c r="H391" t="s">
        <v>567</v>
      </c>
      <c r="I391" s="49" t="s">
        <v>533</v>
      </c>
      <c r="K391">
        <v>301334</v>
      </c>
      <c r="L391">
        <v>4</v>
      </c>
      <c r="M391">
        <v>0</v>
      </c>
      <c r="O391">
        <v>-1</v>
      </c>
      <c r="P391">
        <v>999</v>
      </c>
      <c r="Q391">
        <v>0</v>
      </c>
      <c r="R391">
        <v>0</v>
      </c>
      <c r="S391" t="s">
        <v>69</v>
      </c>
      <c r="T391" t="b">
        <v>1</v>
      </c>
      <c r="X391">
        <v>8</v>
      </c>
    </row>
    <row r="392" customFormat="1" spans="1:24">
      <c r="A392">
        <v>110711</v>
      </c>
      <c r="B392" t="s">
        <v>518</v>
      </c>
      <c r="C392">
        <v>11</v>
      </c>
      <c r="D392" t="s">
        <v>530</v>
      </c>
      <c r="E392">
        <v>9</v>
      </c>
      <c r="F392">
        <v>201335</v>
      </c>
      <c r="G392" t="s">
        <v>531</v>
      </c>
      <c r="H392" t="s">
        <v>532</v>
      </c>
      <c r="I392" s="49" t="s">
        <v>568</v>
      </c>
      <c r="K392">
        <v>301335</v>
      </c>
      <c r="L392">
        <v>4</v>
      </c>
      <c r="M392">
        <v>0</v>
      </c>
      <c r="O392">
        <v>-1</v>
      </c>
      <c r="P392">
        <v>999</v>
      </c>
      <c r="Q392">
        <v>0</v>
      </c>
      <c r="R392">
        <v>0</v>
      </c>
      <c r="S392" t="s">
        <v>69</v>
      </c>
      <c r="T392" t="b">
        <v>1</v>
      </c>
      <c r="X392">
        <v>8</v>
      </c>
    </row>
    <row r="393" customFormat="1" spans="1:24">
      <c r="A393">
        <v>110712</v>
      </c>
      <c r="B393" t="s">
        <v>518</v>
      </c>
      <c r="C393">
        <v>11</v>
      </c>
      <c r="D393" t="s">
        <v>534</v>
      </c>
      <c r="E393">
        <v>3</v>
      </c>
      <c r="F393">
        <v>201336</v>
      </c>
      <c r="G393" t="s">
        <v>535</v>
      </c>
      <c r="H393" t="s">
        <v>524</v>
      </c>
      <c r="I393" s="49" t="s">
        <v>536</v>
      </c>
      <c r="K393">
        <v>301336</v>
      </c>
      <c r="L393">
        <v>40</v>
      </c>
      <c r="M393">
        <v>0</v>
      </c>
      <c r="O393">
        <v>-1</v>
      </c>
      <c r="P393">
        <v>999</v>
      </c>
      <c r="Q393">
        <v>0</v>
      </c>
      <c r="R393">
        <v>0</v>
      </c>
      <c r="S393" t="s">
        <v>69</v>
      </c>
      <c r="T393" t="b">
        <v>1</v>
      </c>
      <c r="X393">
        <v>8</v>
      </c>
    </row>
    <row r="394" customFormat="1" spans="1:24">
      <c r="A394">
        <v>110713</v>
      </c>
      <c r="B394" t="s">
        <v>518</v>
      </c>
      <c r="C394">
        <v>11</v>
      </c>
      <c r="D394" t="s">
        <v>537</v>
      </c>
      <c r="E394">
        <v>5</v>
      </c>
      <c r="F394">
        <v>7536</v>
      </c>
      <c r="G394" t="s">
        <v>538</v>
      </c>
      <c r="H394" t="s">
        <v>539</v>
      </c>
      <c r="K394">
        <v>7546</v>
      </c>
      <c r="L394">
        <v>4</v>
      </c>
      <c r="M394">
        <v>0</v>
      </c>
      <c r="O394">
        <v>-1</v>
      </c>
      <c r="P394">
        <v>999</v>
      </c>
      <c r="Q394">
        <v>0</v>
      </c>
      <c r="R394">
        <v>0</v>
      </c>
      <c r="S394" t="s">
        <v>69</v>
      </c>
      <c r="T394" t="b">
        <v>1</v>
      </c>
      <c r="X394">
        <v>8</v>
      </c>
    </row>
    <row r="395" customFormat="1" spans="1:24">
      <c r="A395">
        <v>110714</v>
      </c>
      <c r="B395" t="s">
        <v>518</v>
      </c>
      <c r="C395">
        <v>11</v>
      </c>
      <c r="D395" t="s">
        <v>555</v>
      </c>
      <c r="E395">
        <v>5</v>
      </c>
      <c r="F395">
        <v>7537</v>
      </c>
      <c r="G395" t="s">
        <v>556</v>
      </c>
      <c r="H395" t="s">
        <v>539</v>
      </c>
      <c r="K395">
        <v>7547</v>
      </c>
      <c r="L395">
        <v>4</v>
      </c>
      <c r="M395">
        <v>0</v>
      </c>
      <c r="O395">
        <v>-1</v>
      </c>
      <c r="P395">
        <v>999</v>
      </c>
      <c r="Q395">
        <v>0</v>
      </c>
      <c r="R395">
        <v>0</v>
      </c>
      <c r="S395" t="s">
        <v>69</v>
      </c>
      <c r="T395" t="b">
        <v>1</v>
      </c>
      <c r="X395">
        <v>8</v>
      </c>
    </row>
    <row r="396" customFormat="1" spans="1:24">
      <c r="A396">
        <v>110715</v>
      </c>
      <c r="B396" t="s">
        <v>518</v>
      </c>
      <c r="C396">
        <v>11</v>
      </c>
      <c r="D396" t="s">
        <v>569</v>
      </c>
      <c r="E396">
        <v>7</v>
      </c>
      <c r="F396">
        <v>7538</v>
      </c>
      <c r="G396" t="s">
        <v>570</v>
      </c>
      <c r="H396" t="s">
        <v>571</v>
      </c>
      <c r="K396">
        <v>7548</v>
      </c>
      <c r="L396">
        <v>4</v>
      </c>
      <c r="M396">
        <v>0</v>
      </c>
      <c r="O396">
        <v>-1</v>
      </c>
      <c r="P396">
        <v>999</v>
      </c>
      <c r="Q396">
        <v>0</v>
      </c>
      <c r="R396">
        <v>0</v>
      </c>
      <c r="S396" t="s">
        <v>69</v>
      </c>
      <c r="T396" t="b">
        <v>1</v>
      </c>
      <c r="X396">
        <v>8</v>
      </c>
    </row>
    <row r="397" customFormat="1" spans="1:24">
      <c r="A397">
        <v>110716</v>
      </c>
      <c r="B397" t="s">
        <v>518</v>
      </c>
      <c r="C397">
        <v>11</v>
      </c>
      <c r="D397" t="s">
        <v>579</v>
      </c>
      <c r="E397">
        <v>7</v>
      </c>
      <c r="F397">
        <v>7539</v>
      </c>
      <c r="G397" t="s">
        <v>580</v>
      </c>
      <c r="H397" t="s">
        <v>581</v>
      </c>
      <c r="K397">
        <v>7549</v>
      </c>
      <c r="L397">
        <v>4</v>
      </c>
      <c r="M397">
        <v>0</v>
      </c>
      <c r="O397">
        <v>-1</v>
      </c>
      <c r="P397">
        <v>999</v>
      </c>
      <c r="Q397">
        <v>0</v>
      </c>
      <c r="R397">
        <v>0</v>
      </c>
      <c r="S397" t="s">
        <v>69</v>
      </c>
      <c r="T397" t="b">
        <v>1</v>
      </c>
      <c r="X397">
        <v>8</v>
      </c>
    </row>
    <row r="398" customFormat="1" spans="1:24">
      <c r="A398">
        <v>110717</v>
      </c>
      <c r="B398" t="s">
        <v>518</v>
      </c>
      <c r="C398">
        <v>11</v>
      </c>
      <c r="D398" t="s">
        <v>540</v>
      </c>
      <c r="E398">
        <v>5</v>
      </c>
      <c r="F398">
        <v>202038</v>
      </c>
      <c r="G398" t="s">
        <v>541</v>
      </c>
      <c r="H398" t="s">
        <v>542</v>
      </c>
      <c r="K398">
        <v>110000</v>
      </c>
      <c r="L398">
        <v>50</v>
      </c>
      <c r="M398">
        <v>0</v>
      </c>
      <c r="O398">
        <v>-1</v>
      </c>
      <c r="P398">
        <v>999</v>
      </c>
      <c r="Q398">
        <v>0</v>
      </c>
      <c r="R398">
        <v>0</v>
      </c>
      <c r="S398" t="s">
        <v>69</v>
      </c>
      <c r="T398" t="b">
        <v>1</v>
      </c>
      <c r="X398">
        <v>8</v>
      </c>
    </row>
    <row r="399" customFormat="1" spans="1:24">
      <c r="A399">
        <v>110718</v>
      </c>
      <c r="B399" t="s">
        <v>518</v>
      </c>
      <c r="C399">
        <v>11</v>
      </c>
      <c r="D399" t="s">
        <v>557</v>
      </c>
      <c r="E399">
        <v>5</v>
      </c>
      <c r="F399">
        <v>202039</v>
      </c>
      <c r="G399" t="s">
        <v>558</v>
      </c>
      <c r="H399" t="s">
        <v>542</v>
      </c>
      <c r="K399">
        <v>110001</v>
      </c>
      <c r="L399">
        <v>50</v>
      </c>
      <c r="M399">
        <v>0</v>
      </c>
      <c r="O399">
        <v>-1</v>
      </c>
      <c r="P399">
        <v>999</v>
      </c>
      <c r="Q399">
        <v>0</v>
      </c>
      <c r="R399">
        <v>0</v>
      </c>
      <c r="S399" t="s">
        <v>69</v>
      </c>
      <c r="T399" t="b">
        <v>1</v>
      </c>
      <c r="X399">
        <v>8</v>
      </c>
    </row>
    <row r="400" customFormat="1" spans="1:24">
      <c r="A400">
        <v>110719</v>
      </c>
      <c r="B400" t="s">
        <v>518</v>
      </c>
      <c r="C400">
        <v>11</v>
      </c>
      <c r="D400" t="s">
        <v>572</v>
      </c>
      <c r="E400">
        <v>5</v>
      </c>
      <c r="F400">
        <v>202040</v>
      </c>
      <c r="G400" t="s">
        <v>573</v>
      </c>
      <c r="H400" t="s">
        <v>542</v>
      </c>
      <c r="K400">
        <v>110002</v>
      </c>
      <c r="L400">
        <v>50</v>
      </c>
      <c r="M400">
        <v>0</v>
      </c>
      <c r="O400">
        <v>-1</v>
      </c>
      <c r="P400">
        <v>999</v>
      </c>
      <c r="Q400">
        <v>0</v>
      </c>
      <c r="R400">
        <v>0</v>
      </c>
      <c r="S400" t="s">
        <v>69</v>
      </c>
      <c r="T400" t="b">
        <v>1</v>
      </c>
      <c r="X400">
        <v>8</v>
      </c>
    </row>
    <row r="401" customFormat="1" spans="1:24">
      <c r="A401">
        <v>110720</v>
      </c>
      <c r="B401" t="s">
        <v>518</v>
      </c>
      <c r="C401">
        <v>11</v>
      </c>
      <c r="D401" t="s">
        <v>582</v>
      </c>
      <c r="E401">
        <v>5</v>
      </c>
      <c r="F401">
        <v>202041</v>
      </c>
      <c r="G401" t="s">
        <v>583</v>
      </c>
      <c r="H401" t="s">
        <v>542</v>
      </c>
      <c r="K401">
        <v>110003</v>
      </c>
      <c r="L401">
        <v>50</v>
      </c>
      <c r="M401">
        <v>0</v>
      </c>
      <c r="O401">
        <v>-1</v>
      </c>
      <c r="P401">
        <v>999</v>
      </c>
      <c r="Q401">
        <v>0</v>
      </c>
      <c r="R401">
        <v>0</v>
      </c>
      <c r="S401" t="s">
        <v>69</v>
      </c>
      <c r="T401" t="b">
        <v>1</v>
      </c>
      <c r="X401">
        <v>8</v>
      </c>
    </row>
    <row r="402" customFormat="1" spans="1:24">
      <c r="A402">
        <v>110721</v>
      </c>
      <c r="B402" t="s">
        <v>518</v>
      </c>
      <c r="C402">
        <v>11</v>
      </c>
      <c r="D402" t="s">
        <v>543</v>
      </c>
      <c r="E402">
        <v>5</v>
      </c>
      <c r="F402">
        <v>290002</v>
      </c>
      <c r="G402" t="s">
        <v>544</v>
      </c>
      <c r="H402" t="s">
        <v>545</v>
      </c>
      <c r="K402">
        <v>3290000</v>
      </c>
      <c r="L402">
        <v>50</v>
      </c>
      <c r="M402">
        <v>0</v>
      </c>
      <c r="O402">
        <v>-1</v>
      </c>
      <c r="P402">
        <v>999</v>
      </c>
      <c r="Q402">
        <v>0</v>
      </c>
      <c r="R402">
        <v>0</v>
      </c>
      <c r="S402" t="s">
        <v>69</v>
      </c>
      <c r="T402" t="b">
        <v>1</v>
      </c>
      <c r="X402">
        <v>8</v>
      </c>
    </row>
    <row r="403" customFormat="1" spans="1:24">
      <c r="A403">
        <v>110722</v>
      </c>
      <c r="B403" t="s">
        <v>518</v>
      </c>
      <c r="C403">
        <v>11</v>
      </c>
      <c r="D403" t="s">
        <v>479</v>
      </c>
      <c r="E403">
        <v>7</v>
      </c>
      <c r="F403">
        <v>1470</v>
      </c>
      <c r="G403" t="s">
        <v>546</v>
      </c>
      <c r="H403" t="s">
        <v>521</v>
      </c>
      <c r="K403">
        <v>1471</v>
      </c>
      <c r="L403">
        <v>100</v>
      </c>
      <c r="M403">
        <v>0</v>
      </c>
      <c r="O403">
        <v>-1</v>
      </c>
      <c r="P403">
        <v>999</v>
      </c>
      <c r="Q403">
        <v>0</v>
      </c>
      <c r="R403">
        <v>0</v>
      </c>
      <c r="S403" t="s">
        <v>69</v>
      </c>
      <c r="T403" t="b">
        <v>1</v>
      </c>
      <c r="X403">
        <v>8</v>
      </c>
    </row>
    <row r="404" customFormat="1" spans="1:24">
      <c r="A404">
        <v>110723</v>
      </c>
      <c r="B404" t="s">
        <v>518</v>
      </c>
      <c r="C404">
        <v>11</v>
      </c>
      <c r="D404" t="s">
        <v>104</v>
      </c>
      <c r="E404">
        <v>7</v>
      </c>
      <c r="F404">
        <v>201301</v>
      </c>
      <c r="G404" t="s">
        <v>547</v>
      </c>
      <c r="H404" t="s">
        <v>548</v>
      </c>
      <c r="K404">
        <v>301301</v>
      </c>
      <c r="L404">
        <v>45</v>
      </c>
      <c r="M404">
        <v>0</v>
      </c>
      <c r="O404">
        <v>-1</v>
      </c>
      <c r="P404">
        <v>999</v>
      </c>
      <c r="Q404">
        <v>0</v>
      </c>
      <c r="R404">
        <v>0</v>
      </c>
      <c r="S404" t="s">
        <v>69</v>
      </c>
      <c r="T404" t="b">
        <v>1</v>
      </c>
      <c r="X404">
        <v>8</v>
      </c>
    </row>
    <row r="405" customFormat="1" spans="1:24">
      <c r="A405">
        <v>110801</v>
      </c>
      <c r="B405" t="s">
        <v>518</v>
      </c>
      <c r="C405">
        <v>11</v>
      </c>
      <c r="D405" t="s">
        <v>519</v>
      </c>
      <c r="E405">
        <v>7</v>
      </c>
      <c r="F405">
        <v>201306</v>
      </c>
      <c r="G405" t="s">
        <v>520</v>
      </c>
      <c r="H405" t="s">
        <v>521</v>
      </c>
      <c r="K405">
        <v>301306</v>
      </c>
      <c r="L405">
        <v>10</v>
      </c>
      <c r="M405">
        <v>0</v>
      </c>
      <c r="O405">
        <v>-1</v>
      </c>
      <c r="P405">
        <v>999</v>
      </c>
      <c r="Q405">
        <v>0</v>
      </c>
      <c r="R405">
        <v>0</v>
      </c>
      <c r="S405" t="s">
        <v>69</v>
      </c>
      <c r="T405" t="b">
        <v>1</v>
      </c>
      <c r="X405">
        <v>9</v>
      </c>
    </row>
    <row r="406" customFormat="1" ht="14.25" spans="1:24">
      <c r="A406">
        <v>110802</v>
      </c>
      <c r="B406" t="s">
        <v>518</v>
      </c>
      <c r="C406">
        <v>11</v>
      </c>
      <c r="D406" s="117" t="s">
        <v>559</v>
      </c>
      <c r="E406">
        <v>7</v>
      </c>
      <c r="F406">
        <v>201307</v>
      </c>
      <c r="G406" t="s">
        <v>560</v>
      </c>
      <c r="H406" t="s">
        <v>561</v>
      </c>
      <c r="K406">
        <v>301307</v>
      </c>
      <c r="L406">
        <v>10</v>
      </c>
      <c r="M406">
        <v>0</v>
      </c>
      <c r="O406">
        <v>-1</v>
      </c>
      <c r="P406">
        <v>999</v>
      </c>
      <c r="Q406">
        <v>0</v>
      </c>
      <c r="R406">
        <v>0</v>
      </c>
      <c r="S406" t="s">
        <v>69</v>
      </c>
      <c r="T406" t="b">
        <v>1</v>
      </c>
      <c r="X406">
        <v>9</v>
      </c>
    </row>
    <row r="407" customFormat="1" spans="1:24">
      <c r="A407">
        <v>110803</v>
      </c>
      <c r="B407" t="s">
        <v>518</v>
      </c>
      <c r="C407">
        <v>11</v>
      </c>
      <c r="D407" t="s">
        <v>574</v>
      </c>
      <c r="E407">
        <v>7</v>
      </c>
      <c r="F407">
        <v>201308</v>
      </c>
      <c r="G407" t="s">
        <v>575</v>
      </c>
      <c r="H407" t="s">
        <v>576</v>
      </c>
      <c r="K407">
        <v>301308</v>
      </c>
      <c r="L407">
        <v>10</v>
      </c>
      <c r="M407">
        <v>0</v>
      </c>
      <c r="O407">
        <v>-1</v>
      </c>
      <c r="P407">
        <v>999</v>
      </c>
      <c r="Q407">
        <v>0</v>
      </c>
      <c r="R407">
        <v>0</v>
      </c>
      <c r="S407" t="s">
        <v>69</v>
      </c>
      <c r="T407" t="b">
        <v>1</v>
      </c>
      <c r="X407">
        <v>9</v>
      </c>
    </row>
    <row r="408" customFormat="1" ht="14.25" spans="1:24">
      <c r="A408">
        <v>110804</v>
      </c>
      <c r="B408" t="s">
        <v>518</v>
      </c>
      <c r="C408">
        <v>11</v>
      </c>
      <c r="D408" s="117" t="s">
        <v>522</v>
      </c>
      <c r="E408">
        <v>7</v>
      </c>
      <c r="F408">
        <v>500018</v>
      </c>
      <c r="G408" s="117" t="s">
        <v>523</v>
      </c>
      <c r="H408" s="117" t="s">
        <v>524</v>
      </c>
      <c r="K408">
        <v>500024</v>
      </c>
      <c r="L408">
        <v>50</v>
      </c>
      <c r="M408">
        <v>0</v>
      </c>
      <c r="O408">
        <v>-1</v>
      </c>
      <c r="P408">
        <v>999</v>
      </c>
      <c r="Q408">
        <v>0</v>
      </c>
      <c r="R408">
        <v>0</v>
      </c>
      <c r="S408" s="117" t="s">
        <v>525</v>
      </c>
      <c r="T408" t="b">
        <v>1</v>
      </c>
      <c r="X408">
        <v>9</v>
      </c>
    </row>
    <row r="409" customFormat="1" spans="1:24">
      <c r="A409">
        <v>110805</v>
      </c>
      <c r="B409" t="s">
        <v>518</v>
      </c>
      <c r="C409">
        <v>11</v>
      </c>
      <c r="D409" t="s">
        <v>562</v>
      </c>
      <c r="E409">
        <v>5</v>
      </c>
      <c r="F409">
        <v>202042</v>
      </c>
      <c r="G409" t="s">
        <v>563</v>
      </c>
      <c r="H409" t="s">
        <v>564</v>
      </c>
      <c r="K409">
        <v>110004</v>
      </c>
      <c r="L409">
        <v>50</v>
      </c>
      <c r="M409">
        <v>0</v>
      </c>
      <c r="O409">
        <v>-1</v>
      </c>
      <c r="P409">
        <v>999</v>
      </c>
      <c r="Q409">
        <v>0</v>
      </c>
      <c r="R409">
        <v>0</v>
      </c>
      <c r="S409" t="s">
        <v>69</v>
      </c>
      <c r="T409" t="b">
        <v>1</v>
      </c>
      <c r="X409">
        <v>9</v>
      </c>
    </row>
    <row r="410" customFormat="1" spans="1:24">
      <c r="A410">
        <v>110806</v>
      </c>
      <c r="B410" t="s">
        <v>518</v>
      </c>
      <c r="C410">
        <v>11</v>
      </c>
      <c r="D410" t="s">
        <v>577</v>
      </c>
      <c r="E410">
        <v>5</v>
      </c>
      <c r="F410">
        <v>202043</v>
      </c>
      <c r="G410" t="s">
        <v>578</v>
      </c>
      <c r="H410" t="s">
        <v>564</v>
      </c>
      <c r="K410">
        <v>110005</v>
      </c>
      <c r="L410">
        <v>50</v>
      </c>
      <c r="M410">
        <v>0</v>
      </c>
      <c r="O410">
        <v>-1</v>
      </c>
      <c r="P410">
        <v>999</v>
      </c>
      <c r="Q410">
        <v>0</v>
      </c>
      <c r="R410">
        <v>0</v>
      </c>
      <c r="S410" t="s">
        <v>69</v>
      </c>
      <c r="T410" t="b">
        <v>1</v>
      </c>
      <c r="X410">
        <v>9</v>
      </c>
    </row>
    <row r="411" customFormat="1" spans="1:24">
      <c r="A411">
        <v>110807</v>
      </c>
      <c r="B411" t="s">
        <v>518</v>
      </c>
      <c r="C411">
        <v>11</v>
      </c>
      <c r="D411" t="s">
        <v>584</v>
      </c>
      <c r="E411">
        <v>5</v>
      </c>
      <c r="F411">
        <v>202044</v>
      </c>
      <c r="G411" t="s">
        <v>585</v>
      </c>
      <c r="H411" t="s">
        <v>564</v>
      </c>
      <c r="K411">
        <v>110006</v>
      </c>
      <c r="L411">
        <v>50</v>
      </c>
      <c r="M411">
        <v>0</v>
      </c>
      <c r="O411">
        <v>-1</v>
      </c>
      <c r="P411">
        <v>999</v>
      </c>
      <c r="Q411">
        <v>0</v>
      </c>
      <c r="R411">
        <v>0</v>
      </c>
      <c r="S411" t="s">
        <v>69</v>
      </c>
      <c r="T411" t="b">
        <v>1</v>
      </c>
      <c r="X411">
        <v>9</v>
      </c>
    </row>
    <row r="412" customFormat="1" spans="1:24">
      <c r="A412">
        <v>110808</v>
      </c>
      <c r="B412" t="s">
        <v>518</v>
      </c>
      <c r="C412">
        <v>11</v>
      </c>
      <c r="D412" t="s">
        <v>549</v>
      </c>
      <c r="E412">
        <v>5</v>
      </c>
      <c r="F412">
        <v>290025</v>
      </c>
      <c r="G412" t="s">
        <v>550</v>
      </c>
      <c r="H412" t="s">
        <v>528</v>
      </c>
      <c r="K412">
        <v>3290137</v>
      </c>
      <c r="L412">
        <v>50</v>
      </c>
      <c r="M412">
        <v>0</v>
      </c>
      <c r="O412">
        <v>-1</v>
      </c>
      <c r="P412">
        <v>999</v>
      </c>
      <c r="Q412">
        <v>0</v>
      </c>
      <c r="R412">
        <v>0</v>
      </c>
      <c r="S412" t="s">
        <v>69</v>
      </c>
      <c r="T412" t="b">
        <v>1</v>
      </c>
      <c r="X412">
        <v>9</v>
      </c>
    </row>
    <row r="413" customFormat="1" spans="1:24">
      <c r="A413">
        <v>110809</v>
      </c>
      <c r="B413" t="s">
        <v>518</v>
      </c>
      <c r="C413">
        <v>11</v>
      </c>
      <c r="D413" t="s">
        <v>526</v>
      </c>
      <c r="E413">
        <v>3</v>
      </c>
      <c r="F413">
        <v>201332</v>
      </c>
      <c r="G413" t="s">
        <v>527</v>
      </c>
      <c r="H413" t="s">
        <v>528</v>
      </c>
      <c r="I413" s="49" t="s">
        <v>529</v>
      </c>
      <c r="K413">
        <v>301332</v>
      </c>
      <c r="L413">
        <v>5</v>
      </c>
      <c r="M413">
        <v>0</v>
      </c>
      <c r="O413">
        <v>-1</v>
      </c>
      <c r="P413">
        <v>999</v>
      </c>
      <c r="Q413">
        <v>0</v>
      </c>
      <c r="R413">
        <v>0</v>
      </c>
      <c r="S413" t="s">
        <v>69</v>
      </c>
      <c r="T413" t="b">
        <v>1</v>
      </c>
      <c r="X413">
        <v>9</v>
      </c>
    </row>
    <row r="414" customFormat="1" spans="1:24">
      <c r="A414">
        <v>110810</v>
      </c>
      <c r="B414" t="s">
        <v>518</v>
      </c>
      <c r="C414">
        <v>11</v>
      </c>
      <c r="D414" t="s">
        <v>551</v>
      </c>
      <c r="E414">
        <v>5</v>
      </c>
      <c r="F414">
        <v>201333</v>
      </c>
      <c r="G414" t="s">
        <v>552</v>
      </c>
      <c r="H414" t="s">
        <v>553</v>
      </c>
      <c r="I414" s="49" t="s">
        <v>554</v>
      </c>
      <c r="K414">
        <v>301333</v>
      </c>
      <c r="L414">
        <v>5</v>
      </c>
      <c r="M414">
        <v>0</v>
      </c>
      <c r="O414">
        <v>-1</v>
      </c>
      <c r="P414">
        <v>999</v>
      </c>
      <c r="Q414">
        <v>0</v>
      </c>
      <c r="R414">
        <v>0</v>
      </c>
      <c r="S414" t="s">
        <v>69</v>
      </c>
      <c r="T414" t="b">
        <v>1</v>
      </c>
      <c r="X414">
        <v>9</v>
      </c>
    </row>
    <row r="415" customFormat="1" spans="1:24">
      <c r="A415">
        <v>110811</v>
      </c>
      <c r="B415" t="s">
        <v>518</v>
      </c>
      <c r="C415">
        <v>11</v>
      </c>
      <c r="D415" t="s">
        <v>565</v>
      </c>
      <c r="E415">
        <v>7</v>
      </c>
      <c r="F415">
        <v>201334</v>
      </c>
      <c r="G415" t="s">
        <v>566</v>
      </c>
      <c r="H415" t="s">
        <v>567</v>
      </c>
      <c r="I415" s="49" t="s">
        <v>533</v>
      </c>
      <c r="K415">
        <v>301334</v>
      </c>
      <c r="L415">
        <v>5</v>
      </c>
      <c r="M415">
        <v>0</v>
      </c>
      <c r="O415">
        <v>-1</v>
      </c>
      <c r="P415">
        <v>999</v>
      </c>
      <c r="Q415">
        <v>0</v>
      </c>
      <c r="R415">
        <v>0</v>
      </c>
      <c r="S415" t="s">
        <v>69</v>
      </c>
      <c r="T415" t="b">
        <v>1</v>
      </c>
      <c r="X415">
        <v>9</v>
      </c>
    </row>
    <row r="416" customFormat="1" spans="1:24">
      <c r="A416">
        <v>110812</v>
      </c>
      <c r="B416" t="s">
        <v>518</v>
      </c>
      <c r="C416">
        <v>11</v>
      </c>
      <c r="D416" t="s">
        <v>530</v>
      </c>
      <c r="E416">
        <v>9</v>
      </c>
      <c r="F416">
        <v>201335</v>
      </c>
      <c r="G416" t="s">
        <v>531</v>
      </c>
      <c r="H416" t="s">
        <v>532</v>
      </c>
      <c r="I416" s="49" t="s">
        <v>568</v>
      </c>
      <c r="K416">
        <v>301335</v>
      </c>
      <c r="L416">
        <v>5</v>
      </c>
      <c r="M416">
        <v>0</v>
      </c>
      <c r="O416">
        <v>-1</v>
      </c>
      <c r="P416">
        <v>999</v>
      </c>
      <c r="Q416">
        <v>0</v>
      </c>
      <c r="R416">
        <v>0</v>
      </c>
      <c r="S416" t="s">
        <v>69</v>
      </c>
      <c r="T416" t="b">
        <v>1</v>
      </c>
      <c r="X416">
        <v>9</v>
      </c>
    </row>
    <row r="417" customFormat="1" spans="1:24">
      <c r="A417">
        <v>110813</v>
      </c>
      <c r="B417" t="s">
        <v>518</v>
      </c>
      <c r="C417">
        <v>11</v>
      </c>
      <c r="D417" t="s">
        <v>534</v>
      </c>
      <c r="E417">
        <v>3</v>
      </c>
      <c r="F417">
        <v>201336</v>
      </c>
      <c r="G417" t="s">
        <v>535</v>
      </c>
      <c r="H417" t="s">
        <v>524</v>
      </c>
      <c r="I417" s="49" t="s">
        <v>536</v>
      </c>
      <c r="K417">
        <v>301336</v>
      </c>
      <c r="L417">
        <v>50</v>
      </c>
      <c r="M417">
        <v>0</v>
      </c>
      <c r="O417">
        <v>-1</v>
      </c>
      <c r="P417">
        <v>999</v>
      </c>
      <c r="Q417">
        <v>0</v>
      </c>
      <c r="R417">
        <v>0</v>
      </c>
      <c r="S417" t="s">
        <v>69</v>
      </c>
      <c r="T417" t="b">
        <v>1</v>
      </c>
      <c r="X417">
        <v>9</v>
      </c>
    </row>
    <row r="418" customFormat="1" spans="1:24">
      <c r="A418">
        <v>110814</v>
      </c>
      <c r="B418" t="s">
        <v>518</v>
      </c>
      <c r="C418">
        <v>11</v>
      </c>
      <c r="D418" t="s">
        <v>537</v>
      </c>
      <c r="E418">
        <v>5</v>
      </c>
      <c r="F418">
        <v>7536</v>
      </c>
      <c r="G418" t="s">
        <v>538</v>
      </c>
      <c r="H418" t="s">
        <v>539</v>
      </c>
      <c r="K418">
        <v>7546</v>
      </c>
      <c r="L418">
        <v>4</v>
      </c>
      <c r="M418">
        <v>0</v>
      </c>
      <c r="O418">
        <v>-1</v>
      </c>
      <c r="P418">
        <v>999</v>
      </c>
      <c r="Q418">
        <v>0</v>
      </c>
      <c r="R418">
        <v>0</v>
      </c>
      <c r="S418" t="s">
        <v>69</v>
      </c>
      <c r="T418" t="b">
        <v>1</v>
      </c>
      <c r="X418">
        <v>9</v>
      </c>
    </row>
    <row r="419" customFormat="1" spans="1:24">
      <c r="A419">
        <v>110815</v>
      </c>
      <c r="B419" t="s">
        <v>518</v>
      </c>
      <c r="C419">
        <v>11</v>
      </c>
      <c r="D419" t="s">
        <v>555</v>
      </c>
      <c r="E419">
        <v>5</v>
      </c>
      <c r="F419">
        <v>7537</v>
      </c>
      <c r="G419" t="s">
        <v>556</v>
      </c>
      <c r="H419" t="s">
        <v>539</v>
      </c>
      <c r="K419">
        <v>7547</v>
      </c>
      <c r="L419">
        <v>4</v>
      </c>
      <c r="M419">
        <v>0</v>
      </c>
      <c r="O419">
        <v>-1</v>
      </c>
      <c r="P419">
        <v>999</v>
      </c>
      <c r="Q419">
        <v>0</v>
      </c>
      <c r="R419">
        <v>0</v>
      </c>
      <c r="S419" t="s">
        <v>69</v>
      </c>
      <c r="T419" t="b">
        <v>1</v>
      </c>
      <c r="X419">
        <v>9</v>
      </c>
    </row>
    <row r="420" customFormat="1" spans="1:24">
      <c r="A420">
        <v>110816</v>
      </c>
      <c r="B420" t="s">
        <v>518</v>
      </c>
      <c r="C420">
        <v>11</v>
      </c>
      <c r="D420" t="s">
        <v>569</v>
      </c>
      <c r="E420">
        <v>7</v>
      </c>
      <c r="F420">
        <v>7538</v>
      </c>
      <c r="G420" t="s">
        <v>570</v>
      </c>
      <c r="H420" t="s">
        <v>571</v>
      </c>
      <c r="K420">
        <v>7548</v>
      </c>
      <c r="L420">
        <v>4</v>
      </c>
      <c r="M420">
        <v>0</v>
      </c>
      <c r="O420">
        <v>-1</v>
      </c>
      <c r="P420">
        <v>999</v>
      </c>
      <c r="Q420">
        <v>0</v>
      </c>
      <c r="R420">
        <v>0</v>
      </c>
      <c r="S420" t="s">
        <v>69</v>
      </c>
      <c r="T420" t="b">
        <v>1</v>
      </c>
      <c r="X420">
        <v>9</v>
      </c>
    </row>
    <row r="421" customFormat="1" spans="1:24">
      <c r="A421">
        <v>110817</v>
      </c>
      <c r="B421" t="s">
        <v>518</v>
      </c>
      <c r="C421">
        <v>11</v>
      </c>
      <c r="D421" t="s">
        <v>579</v>
      </c>
      <c r="E421">
        <v>7</v>
      </c>
      <c r="F421">
        <v>7539</v>
      </c>
      <c r="G421" t="s">
        <v>580</v>
      </c>
      <c r="H421" t="s">
        <v>581</v>
      </c>
      <c r="K421">
        <v>7549</v>
      </c>
      <c r="L421">
        <v>4</v>
      </c>
      <c r="M421">
        <v>0</v>
      </c>
      <c r="O421">
        <v>-1</v>
      </c>
      <c r="P421">
        <v>999</v>
      </c>
      <c r="Q421">
        <v>0</v>
      </c>
      <c r="R421">
        <v>0</v>
      </c>
      <c r="S421" t="s">
        <v>69</v>
      </c>
      <c r="T421" t="b">
        <v>1</v>
      </c>
      <c r="X421">
        <v>9</v>
      </c>
    </row>
    <row r="422" customFormat="1" spans="1:24">
      <c r="A422">
        <v>110818</v>
      </c>
      <c r="B422" t="s">
        <v>518</v>
      </c>
      <c r="C422">
        <v>11</v>
      </c>
      <c r="D422" t="s">
        <v>586</v>
      </c>
      <c r="E422">
        <v>9</v>
      </c>
      <c r="F422">
        <v>7540</v>
      </c>
      <c r="G422" t="s">
        <v>587</v>
      </c>
      <c r="H422" t="s">
        <v>588</v>
      </c>
      <c r="K422">
        <v>7550</v>
      </c>
      <c r="L422">
        <v>4</v>
      </c>
      <c r="M422">
        <v>0</v>
      </c>
      <c r="O422">
        <v>-1</v>
      </c>
      <c r="P422">
        <v>999</v>
      </c>
      <c r="Q422">
        <v>0</v>
      </c>
      <c r="R422">
        <v>0</v>
      </c>
      <c r="S422" t="s">
        <v>69</v>
      </c>
      <c r="T422" t="b">
        <v>1</v>
      </c>
      <c r="X422">
        <v>9</v>
      </c>
    </row>
    <row r="423" customFormat="1" spans="1:24">
      <c r="A423">
        <v>110819</v>
      </c>
      <c r="B423" t="s">
        <v>518</v>
      </c>
      <c r="C423">
        <v>11</v>
      </c>
      <c r="D423" t="s">
        <v>540</v>
      </c>
      <c r="E423">
        <v>5</v>
      </c>
      <c r="F423">
        <v>202038</v>
      </c>
      <c r="G423" t="s">
        <v>541</v>
      </c>
      <c r="H423" t="s">
        <v>542</v>
      </c>
      <c r="K423">
        <v>110000</v>
      </c>
      <c r="L423">
        <v>50</v>
      </c>
      <c r="M423">
        <v>0</v>
      </c>
      <c r="O423">
        <v>-1</v>
      </c>
      <c r="P423">
        <v>999</v>
      </c>
      <c r="Q423">
        <v>0</v>
      </c>
      <c r="R423">
        <v>0</v>
      </c>
      <c r="S423" t="s">
        <v>69</v>
      </c>
      <c r="T423" t="b">
        <v>1</v>
      </c>
      <c r="X423">
        <v>9</v>
      </c>
    </row>
    <row r="424" customFormat="1" spans="1:24">
      <c r="A424">
        <v>110820</v>
      </c>
      <c r="B424" t="s">
        <v>518</v>
      </c>
      <c r="C424">
        <v>11</v>
      </c>
      <c r="D424" t="s">
        <v>557</v>
      </c>
      <c r="E424">
        <v>5</v>
      </c>
      <c r="F424">
        <v>202039</v>
      </c>
      <c r="G424" t="s">
        <v>558</v>
      </c>
      <c r="H424" t="s">
        <v>542</v>
      </c>
      <c r="K424">
        <v>110001</v>
      </c>
      <c r="L424">
        <v>50</v>
      </c>
      <c r="M424">
        <v>0</v>
      </c>
      <c r="O424">
        <v>-1</v>
      </c>
      <c r="P424">
        <v>999</v>
      </c>
      <c r="Q424">
        <v>0</v>
      </c>
      <c r="R424">
        <v>0</v>
      </c>
      <c r="S424" t="s">
        <v>69</v>
      </c>
      <c r="T424" t="b">
        <v>1</v>
      </c>
      <c r="X424">
        <v>9</v>
      </c>
    </row>
    <row r="425" customFormat="1" spans="1:24">
      <c r="A425">
        <v>110821</v>
      </c>
      <c r="B425" t="s">
        <v>518</v>
      </c>
      <c r="C425">
        <v>11</v>
      </c>
      <c r="D425" t="s">
        <v>572</v>
      </c>
      <c r="E425">
        <v>5</v>
      </c>
      <c r="F425">
        <v>202040</v>
      </c>
      <c r="G425" t="s">
        <v>573</v>
      </c>
      <c r="H425" t="s">
        <v>542</v>
      </c>
      <c r="K425">
        <v>110002</v>
      </c>
      <c r="L425">
        <v>50</v>
      </c>
      <c r="M425">
        <v>0</v>
      </c>
      <c r="O425">
        <v>-1</v>
      </c>
      <c r="P425">
        <v>999</v>
      </c>
      <c r="Q425">
        <v>0</v>
      </c>
      <c r="R425">
        <v>0</v>
      </c>
      <c r="S425" t="s">
        <v>69</v>
      </c>
      <c r="T425" t="b">
        <v>1</v>
      </c>
      <c r="X425">
        <v>9</v>
      </c>
    </row>
    <row r="426" customFormat="1" spans="1:24">
      <c r="A426">
        <v>110822</v>
      </c>
      <c r="B426" t="s">
        <v>518</v>
      </c>
      <c r="C426">
        <v>11</v>
      </c>
      <c r="D426" t="s">
        <v>582</v>
      </c>
      <c r="E426">
        <v>5</v>
      </c>
      <c r="F426">
        <v>202041</v>
      </c>
      <c r="G426" t="s">
        <v>583</v>
      </c>
      <c r="H426" t="s">
        <v>542</v>
      </c>
      <c r="K426">
        <v>110003</v>
      </c>
      <c r="L426">
        <v>50</v>
      </c>
      <c r="M426">
        <v>0</v>
      </c>
      <c r="O426">
        <v>-1</v>
      </c>
      <c r="P426">
        <v>999</v>
      </c>
      <c r="Q426">
        <v>0</v>
      </c>
      <c r="R426">
        <v>0</v>
      </c>
      <c r="S426" t="s">
        <v>69</v>
      </c>
      <c r="T426" t="b">
        <v>1</v>
      </c>
      <c r="X426">
        <v>9</v>
      </c>
    </row>
    <row r="427" customFormat="1" spans="1:24">
      <c r="A427">
        <v>110823</v>
      </c>
      <c r="B427" t="s">
        <v>518</v>
      </c>
      <c r="C427">
        <v>11</v>
      </c>
      <c r="D427" t="s">
        <v>543</v>
      </c>
      <c r="E427">
        <v>5</v>
      </c>
      <c r="F427">
        <v>290002</v>
      </c>
      <c r="G427" t="s">
        <v>544</v>
      </c>
      <c r="H427" t="s">
        <v>545</v>
      </c>
      <c r="K427">
        <v>3290000</v>
      </c>
      <c r="L427">
        <v>50</v>
      </c>
      <c r="M427">
        <v>0</v>
      </c>
      <c r="O427">
        <v>-1</v>
      </c>
      <c r="P427">
        <v>999</v>
      </c>
      <c r="Q427">
        <v>0</v>
      </c>
      <c r="R427">
        <v>0</v>
      </c>
      <c r="S427" t="s">
        <v>69</v>
      </c>
      <c r="T427" t="b">
        <v>1</v>
      </c>
      <c r="X427">
        <v>9</v>
      </c>
    </row>
    <row r="428" customFormat="1" spans="1:24">
      <c r="A428">
        <v>110824</v>
      </c>
      <c r="B428" t="s">
        <v>518</v>
      </c>
      <c r="C428">
        <v>11</v>
      </c>
      <c r="D428" t="s">
        <v>589</v>
      </c>
      <c r="E428">
        <v>7</v>
      </c>
      <c r="F428">
        <v>201007</v>
      </c>
      <c r="G428" t="s">
        <v>590</v>
      </c>
      <c r="H428" t="s">
        <v>591</v>
      </c>
      <c r="K428">
        <v>152</v>
      </c>
      <c r="L428">
        <v>10</v>
      </c>
      <c r="M428">
        <v>0</v>
      </c>
      <c r="O428">
        <v>-1</v>
      </c>
      <c r="P428">
        <v>999</v>
      </c>
      <c r="Q428">
        <v>0</v>
      </c>
      <c r="R428">
        <v>0</v>
      </c>
      <c r="S428" t="s">
        <v>69</v>
      </c>
      <c r="T428" t="b">
        <v>1</v>
      </c>
      <c r="X428">
        <v>9</v>
      </c>
    </row>
    <row r="429" customFormat="1" spans="1:24">
      <c r="A429">
        <v>110825</v>
      </c>
      <c r="B429" t="s">
        <v>518</v>
      </c>
      <c r="C429">
        <v>11</v>
      </c>
      <c r="D429" t="s">
        <v>479</v>
      </c>
      <c r="E429">
        <v>7</v>
      </c>
      <c r="F429">
        <v>1470</v>
      </c>
      <c r="G429" t="s">
        <v>546</v>
      </c>
      <c r="H429" t="s">
        <v>521</v>
      </c>
      <c r="K429">
        <v>1471</v>
      </c>
      <c r="L429">
        <v>160</v>
      </c>
      <c r="M429">
        <v>0</v>
      </c>
      <c r="O429">
        <v>-1</v>
      </c>
      <c r="P429">
        <v>999</v>
      </c>
      <c r="Q429">
        <v>0</v>
      </c>
      <c r="R429">
        <v>0</v>
      </c>
      <c r="S429" t="s">
        <v>69</v>
      </c>
      <c r="T429" t="b">
        <v>1</v>
      </c>
      <c r="X429">
        <v>9</v>
      </c>
    </row>
    <row r="430" customFormat="1" spans="1:24">
      <c r="A430">
        <v>110826</v>
      </c>
      <c r="B430" t="s">
        <v>518</v>
      </c>
      <c r="C430">
        <v>11</v>
      </c>
      <c r="D430" t="s">
        <v>104</v>
      </c>
      <c r="E430">
        <v>7</v>
      </c>
      <c r="F430">
        <v>201301</v>
      </c>
      <c r="G430" t="s">
        <v>547</v>
      </c>
      <c r="H430" t="s">
        <v>548</v>
      </c>
      <c r="K430">
        <v>301301</v>
      </c>
      <c r="L430">
        <v>75</v>
      </c>
      <c r="M430">
        <v>0</v>
      </c>
      <c r="O430">
        <v>-1</v>
      </c>
      <c r="P430">
        <v>999</v>
      </c>
      <c r="Q430">
        <v>0</v>
      </c>
      <c r="R430">
        <v>0</v>
      </c>
      <c r="S430" t="s">
        <v>69</v>
      </c>
      <c r="T430" t="b">
        <v>1</v>
      </c>
      <c r="X430">
        <v>9</v>
      </c>
    </row>
    <row r="431" customFormat="1" spans="1:24">
      <c r="A431">
        <v>110901</v>
      </c>
      <c r="B431" t="s">
        <v>518</v>
      </c>
      <c r="C431">
        <v>11</v>
      </c>
      <c r="D431" t="s">
        <v>519</v>
      </c>
      <c r="E431">
        <v>7</v>
      </c>
      <c r="F431">
        <v>201306</v>
      </c>
      <c r="G431" t="s">
        <v>520</v>
      </c>
      <c r="H431" t="s">
        <v>521</v>
      </c>
      <c r="K431">
        <v>301306</v>
      </c>
      <c r="L431">
        <v>10</v>
      </c>
      <c r="M431">
        <v>0</v>
      </c>
      <c r="O431">
        <v>-1</v>
      </c>
      <c r="P431">
        <v>999</v>
      </c>
      <c r="Q431">
        <v>0</v>
      </c>
      <c r="R431">
        <v>0</v>
      </c>
      <c r="S431" t="s">
        <v>69</v>
      </c>
      <c r="T431" t="b">
        <v>1</v>
      </c>
      <c r="X431">
        <v>10</v>
      </c>
    </row>
    <row r="432" customFormat="1" ht="14.25" spans="1:24">
      <c r="A432">
        <v>110902</v>
      </c>
      <c r="B432" t="s">
        <v>518</v>
      </c>
      <c r="C432">
        <v>11</v>
      </c>
      <c r="D432" s="117" t="s">
        <v>559</v>
      </c>
      <c r="E432">
        <v>7</v>
      </c>
      <c r="F432">
        <v>201307</v>
      </c>
      <c r="G432" t="s">
        <v>560</v>
      </c>
      <c r="H432" t="s">
        <v>561</v>
      </c>
      <c r="K432">
        <v>301307</v>
      </c>
      <c r="L432">
        <v>10</v>
      </c>
      <c r="M432">
        <v>0</v>
      </c>
      <c r="O432">
        <v>-1</v>
      </c>
      <c r="P432">
        <v>999</v>
      </c>
      <c r="Q432">
        <v>0</v>
      </c>
      <c r="R432">
        <v>0</v>
      </c>
      <c r="S432" t="s">
        <v>69</v>
      </c>
      <c r="T432" t="b">
        <v>1</v>
      </c>
      <c r="X432">
        <v>10</v>
      </c>
    </row>
    <row r="433" customFormat="1" spans="1:24">
      <c r="A433">
        <v>110903</v>
      </c>
      <c r="B433" t="s">
        <v>518</v>
      </c>
      <c r="C433">
        <v>11</v>
      </c>
      <c r="D433" t="s">
        <v>574</v>
      </c>
      <c r="E433">
        <v>7</v>
      </c>
      <c r="F433">
        <v>201308</v>
      </c>
      <c r="G433" t="s">
        <v>575</v>
      </c>
      <c r="H433" t="s">
        <v>576</v>
      </c>
      <c r="K433">
        <v>301308</v>
      </c>
      <c r="L433">
        <v>10</v>
      </c>
      <c r="M433">
        <v>0</v>
      </c>
      <c r="O433">
        <v>-1</v>
      </c>
      <c r="P433">
        <v>999</v>
      </c>
      <c r="Q433">
        <v>0</v>
      </c>
      <c r="R433">
        <v>0</v>
      </c>
      <c r="S433" t="s">
        <v>69</v>
      </c>
      <c r="T433" t="b">
        <v>1</v>
      </c>
      <c r="X433">
        <v>10</v>
      </c>
    </row>
    <row r="434" customFormat="1" ht="14.25" spans="1:24">
      <c r="A434">
        <v>110904</v>
      </c>
      <c r="B434" t="s">
        <v>518</v>
      </c>
      <c r="C434">
        <v>11</v>
      </c>
      <c r="D434" s="117" t="s">
        <v>522</v>
      </c>
      <c r="E434">
        <v>7</v>
      </c>
      <c r="F434">
        <v>500018</v>
      </c>
      <c r="G434" s="117" t="s">
        <v>523</v>
      </c>
      <c r="H434" s="117" t="s">
        <v>524</v>
      </c>
      <c r="K434">
        <v>500024</v>
      </c>
      <c r="L434">
        <v>50</v>
      </c>
      <c r="M434">
        <v>0</v>
      </c>
      <c r="O434">
        <v>-1</v>
      </c>
      <c r="P434">
        <v>999</v>
      </c>
      <c r="Q434">
        <v>0</v>
      </c>
      <c r="R434">
        <v>0</v>
      </c>
      <c r="S434" s="117" t="s">
        <v>525</v>
      </c>
      <c r="T434" t="b">
        <v>1</v>
      </c>
      <c r="X434">
        <v>10</v>
      </c>
    </row>
    <row r="435" customFormat="1" spans="1:24">
      <c r="A435">
        <v>110905</v>
      </c>
      <c r="B435" t="s">
        <v>518</v>
      </c>
      <c r="C435">
        <v>11</v>
      </c>
      <c r="D435" t="s">
        <v>562</v>
      </c>
      <c r="E435">
        <v>5</v>
      </c>
      <c r="F435">
        <v>202042</v>
      </c>
      <c r="G435" t="s">
        <v>563</v>
      </c>
      <c r="H435" t="s">
        <v>564</v>
      </c>
      <c r="K435">
        <v>110004</v>
      </c>
      <c r="L435">
        <v>50</v>
      </c>
      <c r="M435">
        <v>0</v>
      </c>
      <c r="O435">
        <v>-1</v>
      </c>
      <c r="P435">
        <v>999</v>
      </c>
      <c r="Q435">
        <v>0</v>
      </c>
      <c r="R435">
        <v>0</v>
      </c>
      <c r="S435" t="s">
        <v>69</v>
      </c>
      <c r="T435" t="b">
        <v>1</v>
      </c>
      <c r="X435">
        <v>10</v>
      </c>
    </row>
    <row r="436" customFormat="1" spans="1:24">
      <c r="A436">
        <v>110906</v>
      </c>
      <c r="B436" t="s">
        <v>518</v>
      </c>
      <c r="C436">
        <v>11</v>
      </c>
      <c r="D436" t="s">
        <v>577</v>
      </c>
      <c r="E436">
        <v>5</v>
      </c>
      <c r="F436">
        <v>202043</v>
      </c>
      <c r="G436" t="s">
        <v>578</v>
      </c>
      <c r="H436" t="s">
        <v>564</v>
      </c>
      <c r="K436">
        <v>110005</v>
      </c>
      <c r="L436">
        <v>50</v>
      </c>
      <c r="M436">
        <v>0</v>
      </c>
      <c r="O436">
        <v>-1</v>
      </c>
      <c r="P436">
        <v>999</v>
      </c>
      <c r="Q436">
        <v>0</v>
      </c>
      <c r="R436">
        <v>0</v>
      </c>
      <c r="S436" t="s">
        <v>69</v>
      </c>
      <c r="T436" t="b">
        <v>1</v>
      </c>
      <c r="X436">
        <v>10</v>
      </c>
    </row>
    <row r="437" customFormat="1" spans="1:24">
      <c r="A437">
        <v>110907</v>
      </c>
      <c r="B437" t="s">
        <v>518</v>
      </c>
      <c r="C437">
        <v>11</v>
      </c>
      <c r="D437" t="s">
        <v>584</v>
      </c>
      <c r="E437">
        <v>5</v>
      </c>
      <c r="F437">
        <v>202044</v>
      </c>
      <c r="G437" t="s">
        <v>585</v>
      </c>
      <c r="H437" t="s">
        <v>564</v>
      </c>
      <c r="K437">
        <v>110006</v>
      </c>
      <c r="L437">
        <v>50</v>
      </c>
      <c r="M437">
        <v>0</v>
      </c>
      <c r="O437">
        <v>-1</v>
      </c>
      <c r="P437">
        <v>999</v>
      </c>
      <c r="Q437">
        <v>0</v>
      </c>
      <c r="R437">
        <v>0</v>
      </c>
      <c r="S437" t="s">
        <v>69</v>
      </c>
      <c r="T437" t="b">
        <v>1</v>
      </c>
      <c r="X437">
        <v>10</v>
      </c>
    </row>
    <row r="438" customFormat="1" spans="1:24">
      <c r="A438">
        <v>110908</v>
      </c>
      <c r="B438" t="s">
        <v>518</v>
      </c>
      <c r="C438">
        <v>11</v>
      </c>
      <c r="D438" t="s">
        <v>549</v>
      </c>
      <c r="E438">
        <v>5</v>
      </c>
      <c r="F438">
        <v>290025</v>
      </c>
      <c r="G438" t="s">
        <v>550</v>
      </c>
      <c r="H438" t="s">
        <v>528</v>
      </c>
      <c r="K438">
        <v>3290137</v>
      </c>
      <c r="L438">
        <v>50</v>
      </c>
      <c r="M438">
        <v>0</v>
      </c>
      <c r="O438">
        <v>-1</v>
      </c>
      <c r="P438">
        <v>999</v>
      </c>
      <c r="Q438">
        <v>0</v>
      </c>
      <c r="R438">
        <v>0</v>
      </c>
      <c r="S438" t="s">
        <v>69</v>
      </c>
      <c r="T438" t="b">
        <v>1</v>
      </c>
      <c r="X438">
        <v>10</v>
      </c>
    </row>
    <row r="439" customFormat="1" spans="1:24">
      <c r="A439">
        <v>110909</v>
      </c>
      <c r="B439" t="s">
        <v>518</v>
      </c>
      <c r="C439">
        <v>11</v>
      </c>
      <c r="D439" t="s">
        <v>526</v>
      </c>
      <c r="E439">
        <v>3</v>
      </c>
      <c r="F439">
        <v>201332</v>
      </c>
      <c r="G439" t="s">
        <v>527</v>
      </c>
      <c r="H439" t="s">
        <v>528</v>
      </c>
      <c r="I439" s="49" t="s">
        <v>529</v>
      </c>
      <c r="K439">
        <v>301332</v>
      </c>
      <c r="L439">
        <v>5</v>
      </c>
      <c r="M439">
        <v>0</v>
      </c>
      <c r="O439">
        <v>-1</v>
      </c>
      <c r="P439">
        <v>999</v>
      </c>
      <c r="Q439">
        <v>0</v>
      </c>
      <c r="R439">
        <v>0</v>
      </c>
      <c r="S439" t="s">
        <v>69</v>
      </c>
      <c r="T439" t="b">
        <v>1</v>
      </c>
      <c r="X439">
        <v>10</v>
      </c>
    </row>
    <row r="440" customFormat="1" spans="1:24">
      <c r="A440">
        <v>110910</v>
      </c>
      <c r="B440" t="s">
        <v>518</v>
      </c>
      <c r="C440">
        <v>11</v>
      </c>
      <c r="D440" t="s">
        <v>551</v>
      </c>
      <c r="E440">
        <v>5</v>
      </c>
      <c r="F440">
        <v>201333</v>
      </c>
      <c r="G440" t="s">
        <v>552</v>
      </c>
      <c r="H440" t="s">
        <v>553</v>
      </c>
      <c r="I440" s="49" t="s">
        <v>554</v>
      </c>
      <c r="K440">
        <v>301333</v>
      </c>
      <c r="L440">
        <v>5</v>
      </c>
      <c r="M440">
        <v>0</v>
      </c>
      <c r="O440">
        <v>-1</v>
      </c>
      <c r="P440">
        <v>999</v>
      </c>
      <c r="Q440">
        <v>0</v>
      </c>
      <c r="R440">
        <v>0</v>
      </c>
      <c r="S440" t="s">
        <v>69</v>
      </c>
      <c r="T440" t="b">
        <v>1</v>
      </c>
      <c r="X440">
        <v>10</v>
      </c>
    </row>
    <row r="441" customFormat="1" spans="1:24">
      <c r="A441">
        <v>110911</v>
      </c>
      <c r="B441" t="s">
        <v>518</v>
      </c>
      <c r="C441">
        <v>11</v>
      </c>
      <c r="D441" t="s">
        <v>565</v>
      </c>
      <c r="E441">
        <v>7</v>
      </c>
      <c r="F441">
        <v>201334</v>
      </c>
      <c r="G441" t="s">
        <v>566</v>
      </c>
      <c r="H441" t="s">
        <v>567</v>
      </c>
      <c r="I441" s="49" t="s">
        <v>533</v>
      </c>
      <c r="K441">
        <v>301334</v>
      </c>
      <c r="L441">
        <v>5</v>
      </c>
      <c r="M441">
        <v>0</v>
      </c>
      <c r="O441">
        <v>-1</v>
      </c>
      <c r="P441">
        <v>999</v>
      </c>
      <c r="Q441">
        <v>0</v>
      </c>
      <c r="R441">
        <v>0</v>
      </c>
      <c r="S441" t="s">
        <v>69</v>
      </c>
      <c r="T441" t="b">
        <v>1</v>
      </c>
      <c r="X441">
        <v>10</v>
      </c>
    </row>
    <row r="442" customFormat="1" spans="1:24">
      <c r="A442">
        <v>110912</v>
      </c>
      <c r="B442" t="s">
        <v>518</v>
      </c>
      <c r="C442">
        <v>11</v>
      </c>
      <c r="D442" t="s">
        <v>530</v>
      </c>
      <c r="E442">
        <v>9</v>
      </c>
      <c r="F442">
        <v>201335</v>
      </c>
      <c r="G442" t="s">
        <v>531</v>
      </c>
      <c r="H442" t="s">
        <v>532</v>
      </c>
      <c r="I442" s="49" t="s">
        <v>568</v>
      </c>
      <c r="K442">
        <v>301335</v>
      </c>
      <c r="L442">
        <v>5</v>
      </c>
      <c r="M442">
        <v>0</v>
      </c>
      <c r="O442">
        <v>-1</v>
      </c>
      <c r="P442">
        <v>999</v>
      </c>
      <c r="Q442">
        <v>0</v>
      </c>
      <c r="R442">
        <v>0</v>
      </c>
      <c r="S442" t="s">
        <v>69</v>
      </c>
      <c r="T442" t="b">
        <v>1</v>
      </c>
      <c r="X442">
        <v>10</v>
      </c>
    </row>
    <row r="443" customFormat="1" spans="1:24">
      <c r="A443">
        <v>110913</v>
      </c>
      <c r="B443" t="s">
        <v>518</v>
      </c>
      <c r="C443">
        <v>11</v>
      </c>
      <c r="D443" t="s">
        <v>534</v>
      </c>
      <c r="E443">
        <v>3</v>
      </c>
      <c r="F443">
        <v>201336</v>
      </c>
      <c r="G443" t="s">
        <v>535</v>
      </c>
      <c r="H443" t="s">
        <v>524</v>
      </c>
      <c r="I443" s="49" t="s">
        <v>536</v>
      </c>
      <c r="K443">
        <v>301336</v>
      </c>
      <c r="L443">
        <v>50</v>
      </c>
      <c r="M443">
        <v>0</v>
      </c>
      <c r="O443">
        <v>-1</v>
      </c>
      <c r="P443">
        <v>999</v>
      </c>
      <c r="Q443">
        <v>0</v>
      </c>
      <c r="R443">
        <v>0</v>
      </c>
      <c r="S443" t="s">
        <v>69</v>
      </c>
      <c r="T443" t="b">
        <v>1</v>
      </c>
      <c r="X443">
        <v>10</v>
      </c>
    </row>
    <row r="444" customFormat="1" spans="1:24">
      <c r="A444">
        <v>110914</v>
      </c>
      <c r="B444" t="s">
        <v>518</v>
      </c>
      <c r="C444">
        <v>11</v>
      </c>
      <c r="D444" t="s">
        <v>537</v>
      </c>
      <c r="E444">
        <v>5</v>
      </c>
      <c r="F444">
        <v>7536</v>
      </c>
      <c r="G444" t="s">
        <v>538</v>
      </c>
      <c r="H444" t="s">
        <v>539</v>
      </c>
      <c r="K444">
        <v>7546</v>
      </c>
      <c r="L444">
        <v>4</v>
      </c>
      <c r="M444">
        <v>0</v>
      </c>
      <c r="O444">
        <v>-1</v>
      </c>
      <c r="P444">
        <v>999</v>
      </c>
      <c r="Q444">
        <v>0</v>
      </c>
      <c r="R444">
        <v>0</v>
      </c>
      <c r="S444" t="s">
        <v>69</v>
      </c>
      <c r="T444" t="b">
        <v>1</v>
      </c>
      <c r="X444">
        <v>10</v>
      </c>
    </row>
    <row r="445" customFormat="1" spans="1:24">
      <c r="A445">
        <v>110915</v>
      </c>
      <c r="B445" t="s">
        <v>518</v>
      </c>
      <c r="C445">
        <v>11</v>
      </c>
      <c r="D445" t="s">
        <v>555</v>
      </c>
      <c r="E445">
        <v>5</v>
      </c>
      <c r="F445">
        <v>7537</v>
      </c>
      <c r="G445" t="s">
        <v>556</v>
      </c>
      <c r="H445" t="s">
        <v>539</v>
      </c>
      <c r="K445">
        <v>7547</v>
      </c>
      <c r="L445">
        <v>4</v>
      </c>
      <c r="M445">
        <v>0</v>
      </c>
      <c r="O445">
        <v>-1</v>
      </c>
      <c r="P445">
        <v>999</v>
      </c>
      <c r="Q445">
        <v>0</v>
      </c>
      <c r="R445">
        <v>0</v>
      </c>
      <c r="S445" t="s">
        <v>69</v>
      </c>
      <c r="T445" t="b">
        <v>1</v>
      </c>
      <c r="X445">
        <v>10</v>
      </c>
    </row>
    <row r="446" customFormat="1" spans="1:24">
      <c r="A446">
        <v>110916</v>
      </c>
      <c r="B446" t="s">
        <v>518</v>
      </c>
      <c r="C446">
        <v>11</v>
      </c>
      <c r="D446" t="s">
        <v>569</v>
      </c>
      <c r="E446">
        <v>7</v>
      </c>
      <c r="F446">
        <v>7538</v>
      </c>
      <c r="G446" t="s">
        <v>570</v>
      </c>
      <c r="H446" t="s">
        <v>571</v>
      </c>
      <c r="K446">
        <v>7548</v>
      </c>
      <c r="L446">
        <v>4</v>
      </c>
      <c r="M446">
        <v>0</v>
      </c>
      <c r="O446">
        <v>-1</v>
      </c>
      <c r="P446">
        <v>999</v>
      </c>
      <c r="Q446">
        <v>0</v>
      </c>
      <c r="R446">
        <v>0</v>
      </c>
      <c r="S446" t="s">
        <v>69</v>
      </c>
      <c r="T446" t="b">
        <v>1</v>
      </c>
      <c r="X446">
        <v>10</v>
      </c>
    </row>
    <row r="447" customFormat="1" spans="1:24">
      <c r="A447">
        <v>110917</v>
      </c>
      <c r="B447" t="s">
        <v>518</v>
      </c>
      <c r="C447">
        <v>11</v>
      </c>
      <c r="D447" t="s">
        <v>579</v>
      </c>
      <c r="E447">
        <v>7</v>
      </c>
      <c r="F447">
        <v>7539</v>
      </c>
      <c r="G447" t="s">
        <v>580</v>
      </c>
      <c r="H447" t="s">
        <v>581</v>
      </c>
      <c r="K447">
        <v>7549</v>
      </c>
      <c r="L447">
        <v>4</v>
      </c>
      <c r="M447">
        <v>0</v>
      </c>
      <c r="O447">
        <v>-1</v>
      </c>
      <c r="P447">
        <v>999</v>
      </c>
      <c r="Q447">
        <v>0</v>
      </c>
      <c r="R447">
        <v>0</v>
      </c>
      <c r="S447" t="s">
        <v>69</v>
      </c>
      <c r="T447" t="b">
        <v>1</v>
      </c>
      <c r="X447">
        <v>10</v>
      </c>
    </row>
    <row r="448" customFormat="1" spans="1:24">
      <c r="A448">
        <v>110918</v>
      </c>
      <c r="B448" t="s">
        <v>518</v>
      </c>
      <c r="C448">
        <v>11</v>
      </c>
      <c r="D448" t="s">
        <v>586</v>
      </c>
      <c r="E448">
        <v>9</v>
      </c>
      <c r="F448">
        <v>7540</v>
      </c>
      <c r="G448" t="s">
        <v>587</v>
      </c>
      <c r="H448" t="s">
        <v>588</v>
      </c>
      <c r="K448">
        <v>7550</v>
      </c>
      <c r="L448">
        <v>4</v>
      </c>
      <c r="M448">
        <v>0</v>
      </c>
      <c r="O448">
        <v>-1</v>
      </c>
      <c r="P448">
        <v>999</v>
      </c>
      <c r="Q448">
        <v>0</v>
      </c>
      <c r="R448">
        <v>0</v>
      </c>
      <c r="S448" t="s">
        <v>69</v>
      </c>
      <c r="T448" t="b">
        <v>1</v>
      </c>
      <c r="X448">
        <v>10</v>
      </c>
    </row>
    <row r="449" customFormat="1" spans="1:24">
      <c r="A449">
        <v>110919</v>
      </c>
      <c r="B449" t="s">
        <v>518</v>
      </c>
      <c r="C449">
        <v>11</v>
      </c>
      <c r="D449" t="s">
        <v>540</v>
      </c>
      <c r="E449">
        <v>5</v>
      </c>
      <c r="F449">
        <v>202038</v>
      </c>
      <c r="G449" t="s">
        <v>541</v>
      </c>
      <c r="H449" t="s">
        <v>542</v>
      </c>
      <c r="K449">
        <v>110000</v>
      </c>
      <c r="L449">
        <v>50</v>
      </c>
      <c r="M449">
        <v>0</v>
      </c>
      <c r="O449">
        <v>-1</v>
      </c>
      <c r="P449">
        <v>999</v>
      </c>
      <c r="Q449">
        <v>0</v>
      </c>
      <c r="R449">
        <v>0</v>
      </c>
      <c r="S449" t="s">
        <v>69</v>
      </c>
      <c r="T449" t="b">
        <v>1</v>
      </c>
      <c r="X449">
        <v>10</v>
      </c>
    </row>
    <row r="450" customFormat="1" spans="1:24">
      <c r="A450">
        <v>110920</v>
      </c>
      <c r="B450" t="s">
        <v>518</v>
      </c>
      <c r="C450">
        <v>11</v>
      </c>
      <c r="D450" t="s">
        <v>557</v>
      </c>
      <c r="E450">
        <v>5</v>
      </c>
      <c r="F450">
        <v>202039</v>
      </c>
      <c r="G450" t="s">
        <v>558</v>
      </c>
      <c r="H450" t="s">
        <v>542</v>
      </c>
      <c r="K450">
        <v>110001</v>
      </c>
      <c r="L450">
        <v>50</v>
      </c>
      <c r="M450">
        <v>0</v>
      </c>
      <c r="O450">
        <v>-1</v>
      </c>
      <c r="P450">
        <v>999</v>
      </c>
      <c r="Q450">
        <v>0</v>
      </c>
      <c r="R450">
        <v>0</v>
      </c>
      <c r="S450" t="s">
        <v>69</v>
      </c>
      <c r="T450" t="b">
        <v>1</v>
      </c>
      <c r="X450">
        <v>10</v>
      </c>
    </row>
    <row r="451" customFormat="1" spans="1:24">
      <c r="A451">
        <v>110921</v>
      </c>
      <c r="B451" t="s">
        <v>518</v>
      </c>
      <c r="C451">
        <v>11</v>
      </c>
      <c r="D451" t="s">
        <v>572</v>
      </c>
      <c r="E451">
        <v>5</v>
      </c>
      <c r="F451">
        <v>202040</v>
      </c>
      <c r="G451" t="s">
        <v>573</v>
      </c>
      <c r="H451" t="s">
        <v>542</v>
      </c>
      <c r="K451">
        <v>110002</v>
      </c>
      <c r="L451">
        <v>50</v>
      </c>
      <c r="M451">
        <v>0</v>
      </c>
      <c r="O451">
        <v>-1</v>
      </c>
      <c r="P451">
        <v>999</v>
      </c>
      <c r="Q451">
        <v>0</v>
      </c>
      <c r="R451">
        <v>0</v>
      </c>
      <c r="S451" t="s">
        <v>69</v>
      </c>
      <c r="T451" t="b">
        <v>1</v>
      </c>
      <c r="X451">
        <v>10</v>
      </c>
    </row>
    <row r="452" customFormat="1" spans="1:24">
      <c r="A452">
        <v>110922</v>
      </c>
      <c r="B452" t="s">
        <v>518</v>
      </c>
      <c r="C452">
        <v>11</v>
      </c>
      <c r="D452" t="s">
        <v>582</v>
      </c>
      <c r="E452">
        <v>5</v>
      </c>
      <c r="F452">
        <v>202041</v>
      </c>
      <c r="G452" t="s">
        <v>583</v>
      </c>
      <c r="H452" t="s">
        <v>542</v>
      </c>
      <c r="K452">
        <v>110003</v>
      </c>
      <c r="L452">
        <v>50</v>
      </c>
      <c r="M452">
        <v>0</v>
      </c>
      <c r="O452">
        <v>-1</v>
      </c>
      <c r="P452">
        <v>999</v>
      </c>
      <c r="Q452">
        <v>0</v>
      </c>
      <c r="R452">
        <v>0</v>
      </c>
      <c r="S452" t="s">
        <v>69</v>
      </c>
      <c r="T452" t="b">
        <v>1</v>
      </c>
      <c r="X452">
        <v>10</v>
      </c>
    </row>
    <row r="453" customFormat="1" spans="1:24">
      <c r="A453">
        <v>110923</v>
      </c>
      <c r="B453" t="s">
        <v>518</v>
      </c>
      <c r="C453">
        <v>11</v>
      </c>
      <c r="D453" t="s">
        <v>543</v>
      </c>
      <c r="E453">
        <v>5</v>
      </c>
      <c r="F453">
        <v>290002</v>
      </c>
      <c r="G453" t="s">
        <v>544</v>
      </c>
      <c r="H453" t="s">
        <v>545</v>
      </c>
      <c r="K453">
        <v>3290000</v>
      </c>
      <c r="L453">
        <v>50</v>
      </c>
      <c r="M453">
        <v>0</v>
      </c>
      <c r="O453">
        <v>-1</v>
      </c>
      <c r="P453">
        <v>999</v>
      </c>
      <c r="Q453">
        <v>0</v>
      </c>
      <c r="R453">
        <v>0</v>
      </c>
      <c r="S453" t="s">
        <v>69</v>
      </c>
      <c r="T453" t="b">
        <v>1</v>
      </c>
      <c r="X453">
        <v>10</v>
      </c>
    </row>
    <row r="454" customFormat="1" spans="1:24">
      <c r="A454">
        <v>110924</v>
      </c>
      <c r="B454" t="s">
        <v>518</v>
      </c>
      <c r="C454">
        <v>11</v>
      </c>
      <c r="D454" t="s">
        <v>589</v>
      </c>
      <c r="E454">
        <v>7</v>
      </c>
      <c r="F454">
        <v>201007</v>
      </c>
      <c r="G454" t="s">
        <v>590</v>
      </c>
      <c r="H454" t="s">
        <v>591</v>
      </c>
      <c r="K454">
        <v>152</v>
      </c>
      <c r="L454">
        <v>10</v>
      </c>
      <c r="M454">
        <v>0</v>
      </c>
      <c r="O454">
        <v>-1</v>
      </c>
      <c r="P454">
        <v>999</v>
      </c>
      <c r="Q454">
        <v>0</v>
      </c>
      <c r="R454">
        <v>0</v>
      </c>
      <c r="S454" t="s">
        <v>69</v>
      </c>
      <c r="T454" t="b">
        <v>1</v>
      </c>
      <c r="X454">
        <v>10</v>
      </c>
    </row>
    <row r="455" customFormat="1" spans="1:24">
      <c r="A455">
        <v>110925</v>
      </c>
      <c r="B455" t="s">
        <v>518</v>
      </c>
      <c r="C455">
        <v>11</v>
      </c>
      <c r="D455" t="s">
        <v>479</v>
      </c>
      <c r="E455">
        <v>7</v>
      </c>
      <c r="F455">
        <v>1470</v>
      </c>
      <c r="G455" t="s">
        <v>546</v>
      </c>
      <c r="H455" t="s">
        <v>521</v>
      </c>
      <c r="K455">
        <v>1471</v>
      </c>
      <c r="L455">
        <v>160</v>
      </c>
      <c r="M455">
        <v>0</v>
      </c>
      <c r="O455">
        <v>-1</v>
      </c>
      <c r="P455">
        <v>999</v>
      </c>
      <c r="Q455">
        <v>0</v>
      </c>
      <c r="R455">
        <v>0</v>
      </c>
      <c r="S455" t="s">
        <v>69</v>
      </c>
      <c r="T455" t="b">
        <v>1</v>
      </c>
      <c r="X455">
        <v>10</v>
      </c>
    </row>
    <row r="456" customFormat="1" spans="1:24">
      <c r="A456">
        <v>110926</v>
      </c>
      <c r="B456" t="s">
        <v>518</v>
      </c>
      <c r="C456">
        <v>11</v>
      </c>
      <c r="D456" t="s">
        <v>104</v>
      </c>
      <c r="E456">
        <v>7</v>
      </c>
      <c r="F456">
        <v>201301</v>
      </c>
      <c r="G456" t="s">
        <v>547</v>
      </c>
      <c r="H456" t="s">
        <v>548</v>
      </c>
      <c r="K456">
        <v>301301</v>
      </c>
      <c r="L456">
        <v>75</v>
      </c>
      <c r="M456">
        <v>0</v>
      </c>
      <c r="O456">
        <v>-1</v>
      </c>
      <c r="P456">
        <v>999</v>
      </c>
      <c r="Q456">
        <v>0</v>
      </c>
      <c r="R456">
        <v>0</v>
      </c>
      <c r="S456" t="s">
        <v>69</v>
      </c>
      <c r="T456" t="b">
        <v>1</v>
      </c>
      <c r="X456">
        <v>10</v>
      </c>
    </row>
    <row r="457" customFormat="1" spans="1:24">
      <c r="A457">
        <v>111001</v>
      </c>
      <c r="B457" t="s">
        <v>518</v>
      </c>
      <c r="C457">
        <v>11</v>
      </c>
      <c r="D457" t="s">
        <v>519</v>
      </c>
      <c r="E457">
        <v>7</v>
      </c>
      <c r="F457">
        <v>201306</v>
      </c>
      <c r="G457" t="s">
        <v>520</v>
      </c>
      <c r="H457" t="s">
        <v>521</v>
      </c>
      <c r="K457">
        <v>301306</v>
      </c>
      <c r="L457">
        <v>10</v>
      </c>
      <c r="M457">
        <v>0</v>
      </c>
      <c r="O457">
        <v>-1</v>
      </c>
      <c r="P457">
        <v>999</v>
      </c>
      <c r="Q457">
        <v>0</v>
      </c>
      <c r="R457">
        <v>0</v>
      </c>
      <c r="S457" t="s">
        <v>69</v>
      </c>
      <c r="T457" t="b">
        <v>1</v>
      </c>
      <c r="X457">
        <v>11</v>
      </c>
    </row>
    <row r="458" customFormat="1" ht="14.25" spans="1:24">
      <c r="A458">
        <v>111002</v>
      </c>
      <c r="B458" t="s">
        <v>518</v>
      </c>
      <c r="C458">
        <v>11</v>
      </c>
      <c r="D458" s="117" t="s">
        <v>559</v>
      </c>
      <c r="E458">
        <v>7</v>
      </c>
      <c r="F458">
        <v>201307</v>
      </c>
      <c r="G458" t="s">
        <v>560</v>
      </c>
      <c r="H458" t="s">
        <v>561</v>
      </c>
      <c r="K458">
        <v>301307</v>
      </c>
      <c r="L458">
        <v>10</v>
      </c>
      <c r="M458">
        <v>0</v>
      </c>
      <c r="O458">
        <v>-1</v>
      </c>
      <c r="P458">
        <v>999</v>
      </c>
      <c r="Q458">
        <v>0</v>
      </c>
      <c r="R458">
        <v>0</v>
      </c>
      <c r="S458" t="s">
        <v>69</v>
      </c>
      <c r="T458" t="b">
        <v>1</v>
      </c>
      <c r="X458">
        <v>11</v>
      </c>
    </row>
    <row r="459" customFormat="1" spans="1:24">
      <c r="A459">
        <v>111003</v>
      </c>
      <c r="B459" t="s">
        <v>518</v>
      </c>
      <c r="C459">
        <v>11</v>
      </c>
      <c r="D459" t="s">
        <v>574</v>
      </c>
      <c r="E459">
        <v>7</v>
      </c>
      <c r="F459">
        <v>201308</v>
      </c>
      <c r="G459" t="s">
        <v>575</v>
      </c>
      <c r="H459" t="s">
        <v>576</v>
      </c>
      <c r="K459">
        <v>301308</v>
      </c>
      <c r="L459">
        <v>10</v>
      </c>
      <c r="M459">
        <v>0</v>
      </c>
      <c r="O459">
        <v>-1</v>
      </c>
      <c r="P459">
        <v>999</v>
      </c>
      <c r="Q459">
        <v>0</v>
      </c>
      <c r="R459">
        <v>0</v>
      </c>
      <c r="S459" t="s">
        <v>69</v>
      </c>
      <c r="T459" t="b">
        <v>1</v>
      </c>
      <c r="X459">
        <v>11</v>
      </c>
    </row>
    <row r="460" customFormat="1" ht="14.25" spans="1:24">
      <c r="A460">
        <v>111004</v>
      </c>
      <c r="B460" t="s">
        <v>518</v>
      </c>
      <c r="C460">
        <v>11</v>
      </c>
      <c r="D460" s="117" t="s">
        <v>522</v>
      </c>
      <c r="E460">
        <v>7</v>
      </c>
      <c r="F460">
        <v>500018</v>
      </c>
      <c r="G460" s="117" t="s">
        <v>523</v>
      </c>
      <c r="H460" s="117" t="s">
        <v>524</v>
      </c>
      <c r="K460">
        <v>500024</v>
      </c>
      <c r="L460">
        <v>50</v>
      </c>
      <c r="M460">
        <v>0</v>
      </c>
      <c r="O460">
        <v>-1</v>
      </c>
      <c r="P460">
        <v>999</v>
      </c>
      <c r="Q460">
        <v>0</v>
      </c>
      <c r="R460">
        <v>0</v>
      </c>
      <c r="S460" s="117" t="s">
        <v>525</v>
      </c>
      <c r="T460" t="b">
        <v>1</v>
      </c>
      <c r="X460">
        <v>11</v>
      </c>
    </row>
    <row r="461" customFormat="1" spans="1:24">
      <c r="A461">
        <v>111005</v>
      </c>
      <c r="B461" t="s">
        <v>518</v>
      </c>
      <c r="C461">
        <v>11</v>
      </c>
      <c r="D461" t="s">
        <v>562</v>
      </c>
      <c r="E461">
        <v>5</v>
      </c>
      <c r="F461">
        <v>202042</v>
      </c>
      <c r="G461" t="s">
        <v>563</v>
      </c>
      <c r="H461" t="s">
        <v>564</v>
      </c>
      <c r="K461">
        <v>110004</v>
      </c>
      <c r="L461">
        <v>50</v>
      </c>
      <c r="M461">
        <v>0</v>
      </c>
      <c r="O461">
        <v>-1</v>
      </c>
      <c r="P461">
        <v>999</v>
      </c>
      <c r="Q461">
        <v>0</v>
      </c>
      <c r="R461">
        <v>0</v>
      </c>
      <c r="S461" t="s">
        <v>69</v>
      </c>
      <c r="T461" t="b">
        <v>1</v>
      </c>
      <c r="X461">
        <v>11</v>
      </c>
    </row>
    <row r="462" customFormat="1" spans="1:24">
      <c r="A462">
        <v>111006</v>
      </c>
      <c r="B462" t="s">
        <v>518</v>
      </c>
      <c r="C462">
        <v>11</v>
      </c>
      <c r="D462" t="s">
        <v>577</v>
      </c>
      <c r="E462">
        <v>5</v>
      </c>
      <c r="F462">
        <v>202043</v>
      </c>
      <c r="G462" t="s">
        <v>578</v>
      </c>
      <c r="H462" t="s">
        <v>564</v>
      </c>
      <c r="K462">
        <v>110005</v>
      </c>
      <c r="L462">
        <v>50</v>
      </c>
      <c r="M462">
        <v>0</v>
      </c>
      <c r="O462">
        <v>-1</v>
      </c>
      <c r="P462">
        <v>999</v>
      </c>
      <c r="Q462">
        <v>0</v>
      </c>
      <c r="R462">
        <v>0</v>
      </c>
      <c r="S462" t="s">
        <v>69</v>
      </c>
      <c r="T462" t="b">
        <v>1</v>
      </c>
      <c r="X462">
        <v>11</v>
      </c>
    </row>
    <row r="463" customFormat="1" spans="1:24">
      <c r="A463">
        <v>111007</v>
      </c>
      <c r="B463" t="s">
        <v>518</v>
      </c>
      <c r="C463">
        <v>11</v>
      </c>
      <c r="D463" t="s">
        <v>584</v>
      </c>
      <c r="E463">
        <v>5</v>
      </c>
      <c r="F463">
        <v>202044</v>
      </c>
      <c r="G463" t="s">
        <v>585</v>
      </c>
      <c r="H463" t="s">
        <v>564</v>
      </c>
      <c r="K463">
        <v>110006</v>
      </c>
      <c r="L463">
        <v>50</v>
      </c>
      <c r="M463">
        <v>0</v>
      </c>
      <c r="O463">
        <v>-1</v>
      </c>
      <c r="P463">
        <v>999</v>
      </c>
      <c r="Q463">
        <v>0</v>
      </c>
      <c r="R463">
        <v>0</v>
      </c>
      <c r="S463" t="s">
        <v>69</v>
      </c>
      <c r="T463" t="b">
        <v>1</v>
      </c>
      <c r="X463">
        <v>11</v>
      </c>
    </row>
    <row r="464" customFormat="1" spans="1:24">
      <c r="A464">
        <v>111008</v>
      </c>
      <c r="B464" t="s">
        <v>518</v>
      </c>
      <c r="C464">
        <v>11</v>
      </c>
      <c r="D464" t="s">
        <v>549</v>
      </c>
      <c r="E464">
        <v>5</v>
      </c>
      <c r="F464">
        <v>290025</v>
      </c>
      <c r="G464" t="s">
        <v>550</v>
      </c>
      <c r="H464" t="s">
        <v>528</v>
      </c>
      <c r="K464">
        <v>3290137</v>
      </c>
      <c r="L464">
        <v>50</v>
      </c>
      <c r="M464">
        <v>0</v>
      </c>
      <c r="O464">
        <v>-1</v>
      </c>
      <c r="P464">
        <v>999</v>
      </c>
      <c r="Q464">
        <v>0</v>
      </c>
      <c r="R464">
        <v>0</v>
      </c>
      <c r="S464" t="s">
        <v>69</v>
      </c>
      <c r="T464" t="b">
        <v>1</v>
      </c>
      <c r="X464">
        <v>11</v>
      </c>
    </row>
    <row r="465" customFormat="1" spans="1:24">
      <c r="A465">
        <v>111009</v>
      </c>
      <c r="B465" t="s">
        <v>518</v>
      </c>
      <c r="C465">
        <v>11</v>
      </c>
      <c r="D465" t="s">
        <v>526</v>
      </c>
      <c r="E465">
        <v>3</v>
      </c>
      <c r="F465">
        <v>201332</v>
      </c>
      <c r="G465" t="s">
        <v>527</v>
      </c>
      <c r="H465" t="s">
        <v>528</v>
      </c>
      <c r="I465" s="49" t="s">
        <v>529</v>
      </c>
      <c r="K465">
        <v>301332</v>
      </c>
      <c r="L465">
        <v>5</v>
      </c>
      <c r="M465">
        <v>0</v>
      </c>
      <c r="O465">
        <v>-1</v>
      </c>
      <c r="P465">
        <v>999</v>
      </c>
      <c r="Q465">
        <v>0</v>
      </c>
      <c r="R465">
        <v>0</v>
      </c>
      <c r="S465" t="s">
        <v>69</v>
      </c>
      <c r="T465" t="b">
        <v>1</v>
      </c>
      <c r="X465">
        <v>11</v>
      </c>
    </row>
    <row r="466" customFormat="1" spans="1:24">
      <c r="A466">
        <v>111010</v>
      </c>
      <c r="B466" t="s">
        <v>518</v>
      </c>
      <c r="C466">
        <v>11</v>
      </c>
      <c r="D466" t="s">
        <v>551</v>
      </c>
      <c r="E466">
        <v>5</v>
      </c>
      <c r="F466">
        <v>201333</v>
      </c>
      <c r="G466" t="s">
        <v>552</v>
      </c>
      <c r="H466" t="s">
        <v>553</v>
      </c>
      <c r="I466" s="49" t="s">
        <v>554</v>
      </c>
      <c r="K466">
        <v>301333</v>
      </c>
      <c r="L466">
        <v>5</v>
      </c>
      <c r="M466">
        <v>0</v>
      </c>
      <c r="O466">
        <v>-1</v>
      </c>
      <c r="P466">
        <v>999</v>
      </c>
      <c r="Q466">
        <v>0</v>
      </c>
      <c r="R466">
        <v>0</v>
      </c>
      <c r="S466" t="s">
        <v>69</v>
      </c>
      <c r="T466" t="b">
        <v>1</v>
      </c>
      <c r="X466">
        <v>11</v>
      </c>
    </row>
    <row r="467" customFormat="1" spans="1:24">
      <c r="A467">
        <v>111011</v>
      </c>
      <c r="B467" t="s">
        <v>518</v>
      </c>
      <c r="C467">
        <v>11</v>
      </c>
      <c r="D467" t="s">
        <v>565</v>
      </c>
      <c r="E467">
        <v>7</v>
      </c>
      <c r="F467">
        <v>201334</v>
      </c>
      <c r="G467" t="s">
        <v>566</v>
      </c>
      <c r="H467" t="s">
        <v>567</v>
      </c>
      <c r="I467" s="49" t="s">
        <v>533</v>
      </c>
      <c r="K467">
        <v>301334</v>
      </c>
      <c r="L467">
        <v>5</v>
      </c>
      <c r="M467">
        <v>0</v>
      </c>
      <c r="O467">
        <v>-1</v>
      </c>
      <c r="P467">
        <v>999</v>
      </c>
      <c r="Q467">
        <v>0</v>
      </c>
      <c r="R467">
        <v>0</v>
      </c>
      <c r="S467" t="s">
        <v>69</v>
      </c>
      <c r="T467" t="b">
        <v>1</v>
      </c>
      <c r="X467">
        <v>11</v>
      </c>
    </row>
    <row r="468" customFormat="1" spans="1:24">
      <c r="A468">
        <v>111012</v>
      </c>
      <c r="B468" t="s">
        <v>518</v>
      </c>
      <c r="C468">
        <v>11</v>
      </c>
      <c r="D468" t="s">
        <v>530</v>
      </c>
      <c r="E468">
        <v>9</v>
      </c>
      <c r="F468">
        <v>201335</v>
      </c>
      <c r="G468" t="s">
        <v>531</v>
      </c>
      <c r="H468" t="s">
        <v>532</v>
      </c>
      <c r="I468" s="49" t="s">
        <v>568</v>
      </c>
      <c r="K468">
        <v>301335</v>
      </c>
      <c r="L468">
        <v>5</v>
      </c>
      <c r="M468">
        <v>0</v>
      </c>
      <c r="O468">
        <v>-1</v>
      </c>
      <c r="P468">
        <v>999</v>
      </c>
      <c r="Q468">
        <v>0</v>
      </c>
      <c r="R468">
        <v>0</v>
      </c>
      <c r="S468" t="s">
        <v>69</v>
      </c>
      <c r="T468" t="b">
        <v>1</v>
      </c>
      <c r="X468">
        <v>11</v>
      </c>
    </row>
    <row r="469" customFormat="1" spans="1:24">
      <c r="A469">
        <v>111013</v>
      </c>
      <c r="B469" t="s">
        <v>518</v>
      </c>
      <c r="C469">
        <v>11</v>
      </c>
      <c r="D469" t="s">
        <v>534</v>
      </c>
      <c r="E469">
        <v>3</v>
      </c>
      <c r="F469">
        <v>201336</v>
      </c>
      <c r="G469" t="s">
        <v>535</v>
      </c>
      <c r="H469" t="s">
        <v>524</v>
      </c>
      <c r="I469" s="49" t="s">
        <v>536</v>
      </c>
      <c r="K469">
        <v>301336</v>
      </c>
      <c r="L469">
        <v>50</v>
      </c>
      <c r="M469">
        <v>0</v>
      </c>
      <c r="O469">
        <v>-1</v>
      </c>
      <c r="P469">
        <v>999</v>
      </c>
      <c r="Q469">
        <v>0</v>
      </c>
      <c r="R469">
        <v>0</v>
      </c>
      <c r="S469" t="s">
        <v>69</v>
      </c>
      <c r="T469" t="b">
        <v>1</v>
      </c>
      <c r="X469">
        <v>11</v>
      </c>
    </row>
    <row r="470" customFormat="1" spans="1:24">
      <c r="A470">
        <v>111014</v>
      </c>
      <c r="B470" t="s">
        <v>518</v>
      </c>
      <c r="C470">
        <v>11</v>
      </c>
      <c r="D470" t="s">
        <v>537</v>
      </c>
      <c r="E470">
        <v>5</v>
      </c>
      <c r="F470">
        <v>7536</v>
      </c>
      <c r="G470" t="s">
        <v>538</v>
      </c>
      <c r="H470" t="s">
        <v>539</v>
      </c>
      <c r="K470">
        <v>7546</v>
      </c>
      <c r="L470">
        <v>4</v>
      </c>
      <c r="M470">
        <v>0</v>
      </c>
      <c r="O470">
        <v>-1</v>
      </c>
      <c r="P470">
        <v>999</v>
      </c>
      <c r="Q470">
        <v>0</v>
      </c>
      <c r="R470">
        <v>0</v>
      </c>
      <c r="S470" t="s">
        <v>69</v>
      </c>
      <c r="T470" t="b">
        <v>1</v>
      </c>
      <c r="X470">
        <v>11</v>
      </c>
    </row>
    <row r="471" customFormat="1" spans="1:24">
      <c r="A471">
        <v>111015</v>
      </c>
      <c r="B471" t="s">
        <v>518</v>
      </c>
      <c r="C471">
        <v>11</v>
      </c>
      <c r="D471" t="s">
        <v>555</v>
      </c>
      <c r="E471">
        <v>5</v>
      </c>
      <c r="F471">
        <v>7537</v>
      </c>
      <c r="G471" t="s">
        <v>556</v>
      </c>
      <c r="H471" t="s">
        <v>539</v>
      </c>
      <c r="K471">
        <v>7547</v>
      </c>
      <c r="L471">
        <v>4</v>
      </c>
      <c r="M471">
        <v>0</v>
      </c>
      <c r="O471">
        <v>-1</v>
      </c>
      <c r="P471">
        <v>999</v>
      </c>
      <c r="Q471">
        <v>0</v>
      </c>
      <c r="R471">
        <v>0</v>
      </c>
      <c r="S471" t="s">
        <v>69</v>
      </c>
      <c r="T471" t="b">
        <v>1</v>
      </c>
      <c r="X471">
        <v>11</v>
      </c>
    </row>
    <row r="472" customFormat="1" spans="1:24">
      <c r="A472">
        <v>111016</v>
      </c>
      <c r="B472" t="s">
        <v>518</v>
      </c>
      <c r="C472">
        <v>11</v>
      </c>
      <c r="D472" t="s">
        <v>569</v>
      </c>
      <c r="E472">
        <v>7</v>
      </c>
      <c r="F472">
        <v>7538</v>
      </c>
      <c r="G472" t="s">
        <v>570</v>
      </c>
      <c r="H472" t="s">
        <v>571</v>
      </c>
      <c r="K472">
        <v>7548</v>
      </c>
      <c r="L472">
        <v>4</v>
      </c>
      <c r="M472">
        <v>0</v>
      </c>
      <c r="O472">
        <v>-1</v>
      </c>
      <c r="P472">
        <v>999</v>
      </c>
      <c r="Q472">
        <v>0</v>
      </c>
      <c r="R472">
        <v>0</v>
      </c>
      <c r="S472" t="s">
        <v>69</v>
      </c>
      <c r="T472" t="b">
        <v>1</v>
      </c>
      <c r="X472">
        <v>11</v>
      </c>
    </row>
    <row r="473" customFormat="1" spans="1:24">
      <c r="A473">
        <v>111017</v>
      </c>
      <c r="B473" t="s">
        <v>518</v>
      </c>
      <c r="C473">
        <v>11</v>
      </c>
      <c r="D473" t="s">
        <v>579</v>
      </c>
      <c r="E473">
        <v>7</v>
      </c>
      <c r="F473">
        <v>7539</v>
      </c>
      <c r="G473" t="s">
        <v>580</v>
      </c>
      <c r="H473" t="s">
        <v>581</v>
      </c>
      <c r="K473">
        <v>7549</v>
      </c>
      <c r="L473">
        <v>4</v>
      </c>
      <c r="M473">
        <v>0</v>
      </c>
      <c r="O473">
        <v>-1</v>
      </c>
      <c r="P473">
        <v>999</v>
      </c>
      <c r="Q473">
        <v>0</v>
      </c>
      <c r="R473">
        <v>0</v>
      </c>
      <c r="S473" t="s">
        <v>69</v>
      </c>
      <c r="T473" t="b">
        <v>1</v>
      </c>
      <c r="X473">
        <v>11</v>
      </c>
    </row>
    <row r="474" customFormat="1" spans="1:24">
      <c r="A474">
        <v>111018</v>
      </c>
      <c r="B474" t="s">
        <v>518</v>
      </c>
      <c r="C474">
        <v>11</v>
      </c>
      <c r="D474" t="s">
        <v>586</v>
      </c>
      <c r="E474">
        <v>9</v>
      </c>
      <c r="F474">
        <v>7540</v>
      </c>
      <c r="G474" t="s">
        <v>587</v>
      </c>
      <c r="H474" t="s">
        <v>588</v>
      </c>
      <c r="K474">
        <v>7550</v>
      </c>
      <c r="L474">
        <v>4</v>
      </c>
      <c r="M474">
        <v>0</v>
      </c>
      <c r="O474">
        <v>-1</v>
      </c>
      <c r="P474">
        <v>999</v>
      </c>
      <c r="Q474">
        <v>0</v>
      </c>
      <c r="R474">
        <v>0</v>
      </c>
      <c r="S474" t="s">
        <v>69</v>
      </c>
      <c r="T474" t="b">
        <v>1</v>
      </c>
      <c r="X474">
        <v>11</v>
      </c>
    </row>
    <row r="475" customFormat="1" spans="1:24">
      <c r="A475">
        <v>111019</v>
      </c>
      <c r="B475" t="s">
        <v>518</v>
      </c>
      <c r="C475">
        <v>11</v>
      </c>
      <c r="D475" t="s">
        <v>540</v>
      </c>
      <c r="E475">
        <v>5</v>
      </c>
      <c r="F475">
        <v>202038</v>
      </c>
      <c r="G475" t="s">
        <v>541</v>
      </c>
      <c r="H475" t="s">
        <v>542</v>
      </c>
      <c r="K475">
        <v>110000</v>
      </c>
      <c r="L475">
        <v>50</v>
      </c>
      <c r="M475">
        <v>0</v>
      </c>
      <c r="O475">
        <v>-1</v>
      </c>
      <c r="P475">
        <v>999</v>
      </c>
      <c r="Q475">
        <v>0</v>
      </c>
      <c r="R475">
        <v>0</v>
      </c>
      <c r="S475" t="s">
        <v>69</v>
      </c>
      <c r="T475" t="b">
        <v>1</v>
      </c>
      <c r="X475">
        <v>11</v>
      </c>
    </row>
    <row r="476" customFormat="1" spans="1:24">
      <c r="A476">
        <v>111020</v>
      </c>
      <c r="B476" t="s">
        <v>518</v>
      </c>
      <c r="C476">
        <v>11</v>
      </c>
      <c r="D476" t="s">
        <v>557</v>
      </c>
      <c r="E476">
        <v>5</v>
      </c>
      <c r="F476">
        <v>202039</v>
      </c>
      <c r="G476" t="s">
        <v>558</v>
      </c>
      <c r="H476" t="s">
        <v>542</v>
      </c>
      <c r="K476">
        <v>110001</v>
      </c>
      <c r="L476">
        <v>50</v>
      </c>
      <c r="M476">
        <v>0</v>
      </c>
      <c r="O476">
        <v>-1</v>
      </c>
      <c r="P476">
        <v>999</v>
      </c>
      <c r="Q476">
        <v>0</v>
      </c>
      <c r="R476">
        <v>0</v>
      </c>
      <c r="S476" t="s">
        <v>69</v>
      </c>
      <c r="T476" t="b">
        <v>1</v>
      </c>
      <c r="X476">
        <v>11</v>
      </c>
    </row>
    <row r="477" customFormat="1" spans="1:24">
      <c r="A477">
        <v>111021</v>
      </c>
      <c r="B477" t="s">
        <v>518</v>
      </c>
      <c r="C477">
        <v>11</v>
      </c>
      <c r="D477" t="s">
        <v>572</v>
      </c>
      <c r="E477">
        <v>5</v>
      </c>
      <c r="F477">
        <v>202040</v>
      </c>
      <c r="G477" t="s">
        <v>573</v>
      </c>
      <c r="H477" t="s">
        <v>542</v>
      </c>
      <c r="K477">
        <v>110002</v>
      </c>
      <c r="L477">
        <v>50</v>
      </c>
      <c r="M477">
        <v>0</v>
      </c>
      <c r="O477">
        <v>-1</v>
      </c>
      <c r="P477">
        <v>999</v>
      </c>
      <c r="Q477">
        <v>0</v>
      </c>
      <c r="R477">
        <v>0</v>
      </c>
      <c r="S477" t="s">
        <v>69</v>
      </c>
      <c r="T477" t="b">
        <v>1</v>
      </c>
      <c r="X477">
        <v>11</v>
      </c>
    </row>
    <row r="478" customFormat="1" spans="1:24">
      <c r="A478">
        <v>111022</v>
      </c>
      <c r="B478" t="s">
        <v>518</v>
      </c>
      <c r="C478">
        <v>11</v>
      </c>
      <c r="D478" t="s">
        <v>582</v>
      </c>
      <c r="E478">
        <v>5</v>
      </c>
      <c r="F478">
        <v>202041</v>
      </c>
      <c r="G478" t="s">
        <v>583</v>
      </c>
      <c r="H478" t="s">
        <v>542</v>
      </c>
      <c r="K478">
        <v>110003</v>
      </c>
      <c r="L478">
        <v>50</v>
      </c>
      <c r="M478">
        <v>0</v>
      </c>
      <c r="O478">
        <v>-1</v>
      </c>
      <c r="P478">
        <v>999</v>
      </c>
      <c r="Q478">
        <v>0</v>
      </c>
      <c r="R478">
        <v>0</v>
      </c>
      <c r="S478" t="s">
        <v>69</v>
      </c>
      <c r="T478" t="b">
        <v>1</v>
      </c>
      <c r="X478">
        <v>11</v>
      </c>
    </row>
    <row r="479" customFormat="1" spans="1:24">
      <c r="A479">
        <v>111023</v>
      </c>
      <c r="B479" t="s">
        <v>518</v>
      </c>
      <c r="C479">
        <v>11</v>
      </c>
      <c r="D479" t="s">
        <v>543</v>
      </c>
      <c r="E479">
        <v>5</v>
      </c>
      <c r="F479">
        <v>290002</v>
      </c>
      <c r="G479" t="s">
        <v>544</v>
      </c>
      <c r="H479" t="s">
        <v>545</v>
      </c>
      <c r="K479">
        <v>3290000</v>
      </c>
      <c r="L479">
        <v>50</v>
      </c>
      <c r="M479">
        <v>0</v>
      </c>
      <c r="O479">
        <v>-1</v>
      </c>
      <c r="P479">
        <v>999</v>
      </c>
      <c r="Q479">
        <v>0</v>
      </c>
      <c r="R479">
        <v>0</v>
      </c>
      <c r="S479" t="s">
        <v>69</v>
      </c>
      <c r="T479" t="b">
        <v>1</v>
      </c>
      <c r="X479">
        <v>11</v>
      </c>
    </row>
    <row r="480" customFormat="1" spans="1:24">
      <c r="A480">
        <v>111024</v>
      </c>
      <c r="B480" t="s">
        <v>518</v>
      </c>
      <c r="C480">
        <v>11</v>
      </c>
      <c r="D480" t="s">
        <v>589</v>
      </c>
      <c r="E480">
        <v>7</v>
      </c>
      <c r="F480">
        <v>201007</v>
      </c>
      <c r="G480" t="s">
        <v>590</v>
      </c>
      <c r="H480" t="s">
        <v>591</v>
      </c>
      <c r="K480">
        <v>152</v>
      </c>
      <c r="L480">
        <v>10</v>
      </c>
      <c r="M480">
        <v>0</v>
      </c>
      <c r="O480">
        <v>-1</v>
      </c>
      <c r="P480">
        <v>999</v>
      </c>
      <c r="Q480">
        <v>0</v>
      </c>
      <c r="R480">
        <v>0</v>
      </c>
      <c r="S480" t="s">
        <v>69</v>
      </c>
      <c r="T480" t="b">
        <v>1</v>
      </c>
      <c r="X480">
        <v>11</v>
      </c>
    </row>
    <row r="481" customFormat="1" spans="1:24">
      <c r="A481">
        <v>111025</v>
      </c>
      <c r="B481" t="s">
        <v>518</v>
      </c>
      <c r="C481">
        <v>11</v>
      </c>
      <c r="D481" t="s">
        <v>479</v>
      </c>
      <c r="E481">
        <v>7</v>
      </c>
      <c r="F481">
        <v>1470</v>
      </c>
      <c r="G481" t="s">
        <v>546</v>
      </c>
      <c r="H481" t="s">
        <v>521</v>
      </c>
      <c r="K481">
        <v>1471</v>
      </c>
      <c r="L481">
        <v>160</v>
      </c>
      <c r="M481">
        <v>0</v>
      </c>
      <c r="O481">
        <v>-1</v>
      </c>
      <c r="P481">
        <v>999</v>
      </c>
      <c r="Q481">
        <v>0</v>
      </c>
      <c r="R481">
        <v>0</v>
      </c>
      <c r="S481" t="s">
        <v>69</v>
      </c>
      <c r="T481" t="b">
        <v>1</v>
      </c>
      <c r="X481">
        <v>11</v>
      </c>
    </row>
    <row r="482" customFormat="1" spans="1:24">
      <c r="A482">
        <v>111026</v>
      </c>
      <c r="B482" t="s">
        <v>518</v>
      </c>
      <c r="C482">
        <v>11</v>
      </c>
      <c r="D482" t="s">
        <v>104</v>
      </c>
      <c r="E482">
        <v>7</v>
      </c>
      <c r="F482">
        <v>201301</v>
      </c>
      <c r="G482" t="s">
        <v>547</v>
      </c>
      <c r="H482" t="s">
        <v>548</v>
      </c>
      <c r="K482">
        <v>301301</v>
      </c>
      <c r="L482">
        <v>75</v>
      </c>
      <c r="M482">
        <v>0</v>
      </c>
      <c r="O482">
        <v>-1</v>
      </c>
      <c r="P482">
        <v>999</v>
      </c>
      <c r="Q482">
        <v>0</v>
      </c>
      <c r="R482">
        <v>0</v>
      </c>
      <c r="S482" t="s">
        <v>69</v>
      </c>
      <c r="T482" t="b">
        <v>1</v>
      </c>
      <c r="X482">
        <v>11</v>
      </c>
    </row>
    <row r="483" spans="1:20">
      <c r="A483" s="2">
        <v>100081</v>
      </c>
      <c r="B483" s="2" t="s">
        <v>592</v>
      </c>
      <c r="C483" s="2">
        <v>12</v>
      </c>
      <c r="D483" s="87" t="s">
        <v>593</v>
      </c>
      <c r="E483" s="2">
        <v>3</v>
      </c>
      <c r="F483" s="87">
        <v>7770098</v>
      </c>
      <c r="G483" s="2" t="s">
        <v>594</v>
      </c>
      <c r="H483" s="2" t="s">
        <v>102</v>
      </c>
      <c r="K483" s="87">
        <v>7770098</v>
      </c>
      <c r="L483" s="2">
        <v>2</v>
      </c>
      <c r="M483" s="2">
        <v>0</v>
      </c>
      <c r="O483" s="118">
        <v>-1</v>
      </c>
      <c r="P483" s="2">
        <v>999</v>
      </c>
      <c r="Q483" s="2">
        <v>0</v>
      </c>
      <c r="R483" s="2">
        <v>0</v>
      </c>
      <c r="S483" s="2" t="s">
        <v>69</v>
      </c>
      <c r="T483" s="62" t="b">
        <v>1</v>
      </c>
    </row>
    <row r="484" spans="1:20">
      <c r="A484" s="2">
        <v>100082</v>
      </c>
      <c r="B484" s="2" t="s">
        <v>592</v>
      </c>
      <c r="C484" s="2">
        <v>12</v>
      </c>
      <c r="D484" s="2" t="s">
        <v>595</v>
      </c>
      <c r="E484" s="2">
        <v>7</v>
      </c>
      <c r="F484" s="87">
        <v>7770099</v>
      </c>
      <c r="G484" s="2" t="s">
        <v>596</v>
      </c>
      <c r="H484" s="2" t="s">
        <v>597</v>
      </c>
      <c r="K484" s="87">
        <v>7770099</v>
      </c>
      <c r="L484" s="2">
        <v>10</v>
      </c>
      <c r="M484" s="2">
        <v>0</v>
      </c>
      <c r="O484" s="118">
        <v>-1</v>
      </c>
      <c r="P484" s="2">
        <v>999</v>
      </c>
      <c r="Q484" s="2">
        <v>0</v>
      </c>
      <c r="R484" s="2">
        <v>0</v>
      </c>
      <c r="S484" s="2" t="s">
        <v>69</v>
      </c>
      <c r="T484" s="62" t="b">
        <v>1</v>
      </c>
    </row>
    <row r="485" spans="1:20">
      <c r="A485" s="2">
        <v>100083</v>
      </c>
      <c r="B485" s="2" t="s">
        <v>592</v>
      </c>
      <c r="C485" s="2">
        <v>12</v>
      </c>
      <c r="D485" s="2" t="s">
        <v>598</v>
      </c>
      <c r="E485" s="2">
        <v>5</v>
      </c>
      <c r="F485" s="87">
        <v>7770100</v>
      </c>
      <c r="G485" s="2" t="s">
        <v>599</v>
      </c>
      <c r="H485" s="2" t="s">
        <v>600</v>
      </c>
      <c r="K485" s="87">
        <v>7770100</v>
      </c>
      <c r="L485" s="2">
        <v>5</v>
      </c>
      <c r="O485" s="118">
        <v>-1</v>
      </c>
      <c r="P485" s="2">
        <v>999</v>
      </c>
      <c r="Q485" s="2">
        <v>0</v>
      </c>
      <c r="R485" s="2">
        <v>0</v>
      </c>
      <c r="S485" s="2" t="s">
        <v>69</v>
      </c>
      <c r="T485" s="62" t="b">
        <v>1</v>
      </c>
    </row>
    <row r="486" spans="1:22">
      <c r="A486" s="2">
        <v>100084</v>
      </c>
      <c r="B486" s="65" t="s">
        <v>592</v>
      </c>
      <c r="C486" s="118">
        <v>12</v>
      </c>
      <c r="D486" s="81" t="s">
        <v>543</v>
      </c>
      <c r="E486" s="2">
        <v>5</v>
      </c>
      <c r="F486" s="12">
        <v>290002</v>
      </c>
      <c r="G486" s="23" t="s">
        <v>601</v>
      </c>
      <c r="H486" s="23" t="s">
        <v>602</v>
      </c>
      <c r="I486" s="23"/>
      <c r="K486" s="5">
        <v>3290000</v>
      </c>
      <c r="L486" s="12">
        <v>1</v>
      </c>
      <c r="M486" s="7">
        <v>0</v>
      </c>
      <c r="N486" s="7"/>
      <c r="O486" s="12">
        <v>-1</v>
      </c>
      <c r="P486" s="12">
        <v>999</v>
      </c>
      <c r="Q486" s="2">
        <v>0</v>
      </c>
      <c r="R486" s="2">
        <v>0</v>
      </c>
      <c r="S486" s="2" t="s">
        <v>69</v>
      </c>
      <c r="T486" s="62" t="b">
        <v>1</v>
      </c>
      <c r="U486" s="138">
        <v>5543</v>
      </c>
      <c r="V486" s="2" t="s">
        <v>603</v>
      </c>
    </row>
    <row r="487" spans="1:22">
      <c r="A487" s="2">
        <v>100085</v>
      </c>
      <c r="B487" s="2" t="s">
        <v>592</v>
      </c>
      <c r="C487" s="2">
        <v>12</v>
      </c>
      <c r="D487" s="81" t="s">
        <v>543</v>
      </c>
      <c r="E487" s="2">
        <v>5</v>
      </c>
      <c r="F487" s="12">
        <v>290002</v>
      </c>
      <c r="G487" s="23" t="s">
        <v>601</v>
      </c>
      <c r="H487" s="23" t="s">
        <v>602</v>
      </c>
      <c r="I487" s="23"/>
      <c r="K487" s="5">
        <v>3290000</v>
      </c>
      <c r="L487" s="12">
        <v>1</v>
      </c>
      <c r="M487" s="7">
        <v>0</v>
      </c>
      <c r="N487" s="7"/>
      <c r="O487" s="12">
        <v>-1</v>
      </c>
      <c r="P487" s="12">
        <v>999</v>
      </c>
      <c r="Q487" s="2">
        <v>0</v>
      </c>
      <c r="R487" s="2">
        <v>0</v>
      </c>
      <c r="S487" s="2" t="s">
        <v>69</v>
      </c>
      <c r="T487" s="62" t="b">
        <v>1</v>
      </c>
      <c r="U487" s="138">
        <v>5543</v>
      </c>
      <c r="V487" s="2" t="s">
        <v>603</v>
      </c>
    </row>
    <row r="488" spans="1:22">
      <c r="A488" s="2">
        <v>100086</v>
      </c>
      <c r="B488" s="2" t="s">
        <v>592</v>
      </c>
      <c r="C488" s="2">
        <v>12</v>
      </c>
      <c r="D488" s="81" t="s">
        <v>543</v>
      </c>
      <c r="E488" s="2">
        <v>5</v>
      </c>
      <c r="F488" s="12">
        <v>290002</v>
      </c>
      <c r="G488" s="23" t="s">
        <v>601</v>
      </c>
      <c r="H488" s="23" t="s">
        <v>602</v>
      </c>
      <c r="I488" s="23"/>
      <c r="K488" s="5">
        <v>3290000</v>
      </c>
      <c r="L488" s="12">
        <v>1</v>
      </c>
      <c r="M488" s="7">
        <v>0</v>
      </c>
      <c r="N488" s="7"/>
      <c r="O488" s="12">
        <v>-1</v>
      </c>
      <c r="P488" s="12">
        <v>999</v>
      </c>
      <c r="Q488" s="2">
        <v>0</v>
      </c>
      <c r="R488" s="2">
        <v>0</v>
      </c>
      <c r="S488" s="2" t="s">
        <v>69</v>
      </c>
      <c r="T488" s="62" t="b">
        <v>1</v>
      </c>
      <c r="U488" s="138">
        <v>5543</v>
      </c>
      <c r="V488" s="2" t="s">
        <v>603</v>
      </c>
    </row>
    <row r="489" spans="1:22">
      <c r="A489" s="2">
        <v>100087</v>
      </c>
      <c r="B489" s="2" t="s">
        <v>592</v>
      </c>
      <c r="C489" s="2">
        <v>12</v>
      </c>
      <c r="D489" s="81" t="s">
        <v>543</v>
      </c>
      <c r="E489" s="2">
        <v>5</v>
      </c>
      <c r="F489" s="12">
        <v>290002</v>
      </c>
      <c r="G489" s="23" t="s">
        <v>601</v>
      </c>
      <c r="H489" s="23" t="s">
        <v>602</v>
      </c>
      <c r="I489" s="23"/>
      <c r="K489" s="5">
        <v>3290000</v>
      </c>
      <c r="L489" s="12">
        <v>1</v>
      </c>
      <c r="M489" s="7">
        <v>0</v>
      </c>
      <c r="N489" s="7"/>
      <c r="O489" s="12">
        <v>-1</v>
      </c>
      <c r="P489" s="12">
        <v>999</v>
      </c>
      <c r="Q489" s="2">
        <v>0</v>
      </c>
      <c r="R489" s="2">
        <v>0</v>
      </c>
      <c r="S489" s="2" t="s">
        <v>69</v>
      </c>
      <c r="T489" s="62" t="b">
        <v>1</v>
      </c>
      <c r="U489" s="138">
        <v>5543</v>
      </c>
      <c r="V489" s="2" t="s">
        <v>603</v>
      </c>
    </row>
    <row r="490" s="76" customFormat="1" ht="16.5" spans="1:25">
      <c r="A490" s="76">
        <v>11000</v>
      </c>
      <c r="B490" s="76" t="s">
        <v>604</v>
      </c>
      <c r="C490" s="76">
        <v>13</v>
      </c>
      <c r="D490" s="119" t="s">
        <v>605</v>
      </c>
      <c r="E490" s="120">
        <v>7</v>
      </c>
      <c r="F490" s="121">
        <v>5004000</v>
      </c>
      <c r="G490" s="122" t="s">
        <v>606</v>
      </c>
      <c r="H490" s="123" t="s">
        <v>607</v>
      </c>
      <c r="I490" s="134" t="s">
        <v>608</v>
      </c>
      <c r="J490" s="132" t="s">
        <v>609</v>
      </c>
      <c r="K490" s="131">
        <v>5004011</v>
      </c>
      <c r="L490" s="76">
        <v>1</v>
      </c>
      <c r="M490" s="76">
        <v>0</v>
      </c>
      <c r="O490" s="135" t="s">
        <v>67</v>
      </c>
      <c r="P490" s="12">
        <v>999</v>
      </c>
      <c r="Q490" s="76">
        <v>0</v>
      </c>
      <c r="R490" s="76">
        <v>0</v>
      </c>
      <c r="S490" s="76" t="s">
        <v>69</v>
      </c>
      <c r="T490" s="139" t="b">
        <v>1</v>
      </c>
      <c r="U490" s="76">
        <v>7014</v>
      </c>
      <c r="V490" s="76" t="s">
        <v>610</v>
      </c>
      <c r="Y490" s="76">
        <v>7</v>
      </c>
    </row>
    <row r="491" s="77" customFormat="1" ht="16.5" spans="1:22">
      <c r="A491" s="77">
        <v>11001</v>
      </c>
      <c r="B491" s="77" t="s">
        <v>604</v>
      </c>
      <c r="C491" s="77">
        <v>13</v>
      </c>
      <c r="D491" s="124" t="s">
        <v>611</v>
      </c>
      <c r="E491" s="125">
        <v>7</v>
      </c>
      <c r="F491" s="126">
        <v>5004001</v>
      </c>
      <c r="G491" s="127" t="s">
        <v>612</v>
      </c>
      <c r="H491" s="128" t="s">
        <v>613</v>
      </c>
      <c r="I491" s="136" t="s">
        <v>614</v>
      </c>
      <c r="J491" s="132" t="s">
        <v>609</v>
      </c>
      <c r="K491" s="131">
        <v>5004012</v>
      </c>
      <c r="L491" s="76">
        <v>1</v>
      </c>
      <c r="M491" s="76">
        <v>0</v>
      </c>
      <c r="O491" s="135" t="s">
        <v>67</v>
      </c>
      <c r="P491" s="12">
        <v>999</v>
      </c>
      <c r="Q491" s="76">
        <v>0</v>
      </c>
      <c r="R491" s="76">
        <v>0</v>
      </c>
      <c r="S491" s="76" t="s">
        <v>69</v>
      </c>
      <c r="T491" s="139" t="b">
        <v>1</v>
      </c>
      <c r="U491" s="77">
        <v>7008</v>
      </c>
      <c r="V491" s="76" t="s">
        <v>615</v>
      </c>
    </row>
    <row r="492" s="77" customFormat="1" ht="16.5" spans="1:22">
      <c r="A492" s="77">
        <v>11002</v>
      </c>
      <c r="B492" s="77" t="s">
        <v>604</v>
      </c>
      <c r="C492" s="77">
        <v>13</v>
      </c>
      <c r="D492" s="124" t="s">
        <v>616</v>
      </c>
      <c r="E492" s="125">
        <v>7</v>
      </c>
      <c r="F492" s="126">
        <v>5004002</v>
      </c>
      <c r="G492" s="127" t="s">
        <v>617</v>
      </c>
      <c r="H492" s="124" t="s">
        <v>618</v>
      </c>
      <c r="I492" s="134" t="s">
        <v>619</v>
      </c>
      <c r="J492" s="132" t="s">
        <v>609</v>
      </c>
      <c r="K492" s="131">
        <v>5004013</v>
      </c>
      <c r="L492" s="76">
        <v>1</v>
      </c>
      <c r="M492" s="76">
        <v>0</v>
      </c>
      <c r="O492" s="135" t="s">
        <v>67</v>
      </c>
      <c r="P492" s="12">
        <v>999</v>
      </c>
      <c r="Q492" s="76">
        <v>0</v>
      </c>
      <c r="R492" s="76">
        <v>0</v>
      </c>
      <c r="S492" s="76" t="s">
        <v>69</v>
      </c>
      <c r="T492" s="139" t="b">
        <v>1</v>
      </c>
      <c r="U492" s="77">
        <v>7008</v>
      </c>
      <c r="V492" s="76" t="s">
        <v>615</v>
      </c>
    </row>
    <row r="493" ht="16.5" spans="1:25">
      <c r="A493" s="2">
        <v>11003</v>
      </c>
      <c r="B493" s="2" t="s">
        <v>604</v>
      </c>
      <c r="C493" s="2">
        <v>13</v>
      </c>
      <c r="D493" s="129" t="s">
        <v>620</v>
      </c>
      <c r="E493" s="130">
        <v>7</v>
      </c>
      <c r="F493" s="131">
        <v>5004003</v>
      </c>
      <c r="G493" s="132" t="s">
        <v>621</v>
      </c>
      <c r="H493" s="133" t="s">
        <v>622</v>
      </c>
      <c r="I493" s="136" t="s">
        <v>623</v>
      </c>
      <c r="J493" s="132" t="s">
        <v>609</v>
      </c>
      <c r="K493" s="131">
        <v>5004014</v>
      </c>
      <c r="L493" s="76">
        <v>1</v>
      </c>
      <c r="M493" s="76">
        <v>0</v>
      </c>
      <c r="O493" s="135" t="s">
        <v>67</v>
      </c>
      <c r="P493" s="12">
        <v>999</v>
      </c>
      <c r="Q493" s="76">
        <v>0</v>
      </c>
      <c r="R493" s="76">
        <v>0</v>
      </c>
      <c r="S493" s="76" t="s">
        <v>69</v>
      </c>
      <c r="T493" s="139" t="b">
        <v>1</v>
      </c>
      <c r="U493" s="2">
        <v>7017</v>
      </c>
      <c r="V493" s="76" t="s">
        <v>624</v>
      </c>
      <c r="Y493" s="2">
        <v>10</v>
      </c>
    </row>
    <row r="494" s="77" customFormat="1" ht="16.5" spans="1:25">
      <c r="A494" s="77">
        <v>11004</v>
      </c>
      <c r="B494" s="77" t="s">
        <v>604</v>
      </c>
      <c r="C494" s="77">
        <v>13</v>
      </c>
      <c r="D494" s="124" t="s">
        <v>625</v>
      </c>
      <c r="E494" s="125">
        <v>7</v>
      </c>
      <c r="F494" s="126">
        <v>5004004</v>
      </c>
      <c r="G494" s="127" t="s">
        <v>626</v>
      </c>
      <c r="H494" s="124" t="s">
        <v>627</v>
      </c>
      <c r="I494" s="134" t="s">
        <v>628</v>
      </c>
      <c r="J494" s="132" t="s">
        <v>609</v>
      </c>
      <c r="K494" s="131">
        <v>5004015</v>
      </c>
      <c r="L494" s="76">
        <v>1</v>
      </c>
      <c r="M494" s="76">
        <v>0</v>
      </c>
      <c r="O494" s="135" t="s">
        <v>67</v>
      </c>
      <c r="P494" s="12">
        <v>999</v>
      </c>
      <c r="Q494" s="76">
        <v>0</v>
      </c>
      <c r="R494" s="76">
        <v>0</v>
      </c>
      <c r="S494" s="76" t="s">
        <v>69</v>
      </c>
      <c r="T494" s="139" t="b">
        <v>1</v>
      </c>
      <c r="U494" s="77">
        <v>7011</v>
      </c>
      <c r="V494" s="76" t="s">
        <v>629</v>
      </c>
      <c r="Y494" s="77">
        <v>4</v>
      </c>
    </row>
    <row r="495" ht="16.5" spans="1:25">
      <c r="A495" s="2">
        <v>11005</v>
      </c>
      <c r="B495" s="2" t="s">
        <v>604</v>
      </c>
      <c r="C495" s="2">
        <v>13</v>
      </c>
      <c r="D495" s="129" t="s">
        <v>630</v>
      </c>
      <c r="E495" s="130">
        <v>7</v>
      </c>
      <c r="F495" s="131">
        <v>5004005</v>
      </c>
      <c r="G495" s="132" t="s">
        <v>631</v>
      </c>
      <c r="H495" s="133" t="s">
        <v>632</v>
      </c>
      <c r="I495" s="136" t="s">
        <v>633</v>
      </c>
      <c r="J495" s="132" t="s">
        <v>609</v>
      </c>
      <c r="K495" s="131">
        <v>5004016</v>
      </c>
      <c r="L495" s="76">
        <v>1</v>
      </c>
      <c r="M495" s="76">
        <v>0</v>
      </c>
      <c r="O495" s="135" t="s">
        <v>67</v>
      </c>
      <c r="P495" s="12">
        <v>999</v>
      </c>
      <c r="Q495" s="76">
        <v>0</v>
      </c>
      <c r="R495" s="76">
        <v>0</v>
      </c>
      <c r="S495" s="76" t="s">
        <v>69</v>
      </c>
      <c r="T495" s="139" t="b">
        <v>1</v>
      </c>
      <c r="U495" s="2">
        <v>7012</v>
      </c>
      <c r="V495" s="76" t="s">
        <v>634</v>
      </c>
      <c r="Y495" s="2">
        <v>12</v>
      </c>
    </row>
    <row r="496" s="77" customFormat="1" ht="16.5" spans="1:25">
      <c r="A496" s="77">
        <v>11006</v>
      </c>
      <c r="B496" s="77" t="s">
        <v>604</v>
      </c>
      <c r="C496" s="77">
        <v>13</v>
      </c>
      <c r="D496" s="124" t="s">
        <v>635</v>
      </c>
      <c r="E496" s="125">
        <v>7</v>
      </c>
      <c r="F496" s="126">
        <v>5004006</v>
      </c>
      <c r="G496" s="127" t="s">
        <v>636</v>
      </c>
      <c r="H496" s="124" t="s">
        <v>637</v>
      </c>
      <c r="I496" s="134" t="s">
        <v>638</v>
      </c>
      <c r="J496" s="132" t="s">
        <v>609</v>
      </c>
      <c r="K496" s="131">
        <v>5004017</v>
      </c>
      <c r="L496" s="76">
        <v>1</v>
      </c>
      <c r="M496" s="76">
        <v>0</v>
      </c>
      <c r="O496" s="135" t="s">
        <v>67</v>
      </c>
      <c r="P496" s="12">
        <v>999</v>
      </c>
      <c r="Q496" s="76">
        <v>0</v>
      </c>
      <c r="R496" s="76">
        <v>0</v>
      </c>
      <c r="S496" s="76" t="s">
        <v>69</v>
      </c>
      <c r="T496" s="139" t="b">
        <v>1</v>
      </c>
      <c r="U496" s="77">
        <v>7014</v>
      </c>
      <c r="V496" s="76" t="s">
        <v>610</v>
      </c>
      <c r="Y496" s="77">
        <v>7</v>
      </c>
    </row>
    <row r="497" ht="16.5" spans="1:25">
      <c r="A497" s="2">
        <v>11007</v>
      </c>
      <c r="B497" s="2" t="s">
        <v>604</v>
      </c>
      <c r="C497" s="2">
        <v>13</v>
      </c>
      <c r="D497" s="129" t="s">
        <v>639</v>
      </c>
      <c r="E497" s="130">
        <v>7</v>
      </c>
      <c r="F497" s="131">
        <v>5004007</v>
      </c>
      <c r="G497" s="132" t="s">
        <v>640</v>
      </c>
      <c r="H497" s="133" t="s">
        <v>641</v>
      </c>
      <c r="I497" s="136" t="s">
        <v>642</v>
      </c>
      <c r="J497" s="132" t="s">
        <v>609</v>
      </c>
      <c r="K497" s="131">
        <v>5004018</v>
      </c>
      <c r="L497" s="76">
        <v>1</v>
      </c>
      <c r="M497" s="76">
        <v>0</v>
      </c>
      <c r="O497" s="135" t="s">
        <v>67</v>
      </c>
      <c r="P497" s="12">
        <v>999</v>
      </c>
      <c r="Q497" s="76">
        <v>0</v>
      </c>
      <c r="R497" s="76">
        <v>0</v>
      </c>
      <c r="S497" s="76" t="s">
        <v>69</v>
      </c>
      <c r="T497" s="139" t="b">
        <v>1</v>
      </c>
      <c r="U497" s="2">
        <v>7021</v>
      </c>
      <c r="V497" s="76" t="s">
        <v>643</v>
      </c>
      <c r="Y497" s="2">
        <v>14</v>
      </c>
    </row>
    <row r="498" s="77" customFormat="1" ht="16.5" spans="1:25">
      <c r="A498" s="77">
        <v>11008</v>
      </c>
      <c r="B498" s="77" t="s">
        <v>604</v>
      </c>
      <c r="C498" s="77">
        <v>13</v>
      </c>
      <c r="D498" s="124" t="s">
        <v>644</v>
      </c>
      <c r="E498" s="125">
        <v>7</v>
      </c>
      <c r="F498" s="126">
        <v>5004008</v>
      </c>
      <c r="G498" s="127" t="s">
        <v>645</v>
      </c>
      <c r="H498" s="124" t="s">
        <v>646</v>
      </c>
      <c r="I498" s="134" t="s">
        <v>647</v>
      </c>
      <c r="J498" s="132" t="s">
        <v>609</v>
      </c>
      <c r="K498" s="131">
        <v>5004019</v>
      </c>
      <c r="L498" s="76">
        <v>1</v>
      </c>
      <c r="M498" s="76">
        <v>0</v>
      </c>
      <c r="O498" s="135" t="s">
        <v>67</v>
      </c>
      <c r="P498" s="12">
        <v>999</v>
      </c>
      <c r="Q498" s="76">
        <v>0</v>
      </c>
      <c r="R498" s="76">
        <v>0</v>
      </c>
      <c r="S498" s="76" t="s">
        <v>69</v>
      </c>
      <c r="T498" s="139" t="b">
        <v>1</v>
      </c>
      <c r="U498" s="77">
        <v>7019</v>
      </c>
      <c r="V498" s="76" t="s">
        <v>634</v>
      </c>
      <c r="Y498" s="77">
        <v>12</v>
      </c>
    </row>
    <row r="499" ht="16.5" spans="1:25">
      <c r="A499" s="2">
        <v>11009</v>
      </c>
      <c r="B499" s="2" t="s">
        <v>604</v>
      </c>
      <c r="C499" s="2">
        <v>13</v>
      </c>
      <c r="D499" s="129" t="s">
        <v>648</v>
      </c>
      <c r="E499" s="130">
        <v>7</v>
      </c>
      <c r="F499" s="131">
        <v>5004009</v>
      </c>
      <c r="G499" s="132" t="s">
        <v>649</v>
      </c>
      <c r="H499" s="133" t="s">
        <v>650</v>
      </c>
      <c r="I499" s="136" t="s">
        <v>651</v>
      </c>
      <c r="J499" s="132" t="s">
        <v>609</v>
      </c>
      <c r="K499" s="131">
        <v>5004020</v>
      </c>
      <c r="L499" s="76">
        <v>1</v>
      </c>
      <c r="M499" s="76">
        <v>0</v>
      </c>
      <c r="O499" s="135" t="s">
        <v>67</v>
      </c>
      <c r="P499" s="12">
        <v>999</v>
      </c>
      <c r="Q499" s="76">
        <v>0</v>
      </c>
      <c r="R499" s="76">
        <v>0</v>
      </c>
      <c r="S499" s="76" t="s">
        <v>69</v>
      </c>
      <c r="T499" s="139" t="b">
        <v>1</v>
      </c>
      <c r="U499" s="2">
        <v>7022</v>
      </c>
      <c r="V499" s="76" t="s">
        <v>652</v>
      </c>
      <c r="Y499" s="2">
        <v>15</v>
      </c>
    </row>
    <row r="500" s="77" customFormat="1" ht="16.5" spans="1:25">
      <c r="A500" s="77">
        <v>11010</v>
      </c>
      <c r="B500" s="77" t="s">
        <v>604</v>
      </c>
      <c r="C500" s="77">
        <v>13</v>
      </c>
      <c r="D500" s="124" t="s">
        <v>653</v>
      </c>
      <c r="E500" s="125">
        <v>7</v>
      </c>
      <c r="F500" s="126">
        <v>5004010</v>
      </c>
      <c r="G500" s="127" t="s">
        <v>654</v>
      </c>
      <c r="H500" s="124" t="s">
        <v>655</v>
      </c>
      <c r="I500" s="134" t="s">
        <v>656</v>
      </c>
      <c r="J500" s="132" t="s">
        <v>609</v>
      </c>
      <c r="K500" s="131">
        <v>5004021</v>
      </c>
      <c r="L500" s="76">
        <v>1</v>
      </c>
      <c r="M500" s="76">
        <v>0</v>
      </c>
      <c r="O500" s="137">
        <v>-1</v>
      </c>
      <c r="P500" s="12">
        <v>999</v>
      </c>
      <c r="Q500" s="76">
        <v>0</v>
      </c>
      <c r="R500" s="76">
        <v>0</v>
      </c>
      <c r="S500" s="76" t="s">
        <v>69</v>
      </c>
      <c r="T500" s="139" t="b">
        <v>1</v>
      </c>
      <c r="U500" s="77">
        <v>7019</v>
      </c>
      <c r="V500" s="76" t="s">
        <v>643</v>
      </c>
      <c r="Y500" s="77">
        <v>14</v>
      </c>
    </row>
  </sheetData>
  <conditionalFormatting sqref="F180">
    <cfRule type="duplicateValues" dxfId="0" priority="57"/>
  </conditionalFormatting>
  <conditionalFormatting sqref="F181">
    <cfRule type="duplicateValues" dxfId="0" priority="56"/>
  </conditionalFormatting>
  <conditionalFormatting sqref="F234">
    <cfRule type="duplicateValues" dxfId="1" priority="28"/>
    <cfRule type="duplicateValues" dxfId="1" priority="29"/>
    <cfRule type="duplicateValues" dxfId="0" priority="30"/>
    <cfRule type="duplicateValues" dxfId="1" priority="31"/>
    <cfRule type="duplicateValues" dxfId="1" priority="32"/>
    <cfRule type="duplicateValues" dxfId="1" priority="33"/>
    <cfRule type="duplicateValues" dxfId="1" priority="34"/>
    <cfRule type="duplicateValues" dxfId="1" priority="35"/>
    <cfRule type="duplicateValues" dxfId="1" priority="36"/>
    <cfRule type="duplicateValues" dxfId="1" priority="37"/>
  </conditionalFormatting>
  <conditionalFormatting sqref="K234">
    <cfRule type="duplicateValues" dxfId="1" priority="20"/>
    <cfRule type="duplicateValues" dxfId="1" priority="21"/>
    <cfRule type="duplicateValues" dxfId="1" priority="22"/>
    <cfRule type="duplicateValues" dxfId="1" priority="23"/>
    <cfRule type="duplicateValues" dxfId="1" priority="24"/>
    <cfRule type="duplicateValues" dxfId="1" priority="25"/>
    <cfRule type="duplicateValues" dxfId="0" priority="26"/>
    <cfRule type="duplicateValues" dxfId="1" priority="27"/>
  </conditionalFormatting>
  <conditionalFormatting sqref="A31:A179">
    <cfRule type="duplicateValues" dxfId="1" priority="19"/>
  </conditionalFormatting>
  <conditionalFormatting sqref="A258:A482">
    <cfRule type="duplicateValues" dxfId="1" priority="147"/>
  </conditionalFormatting>
  <conditionalFormatting sqref="F32:F35">
    <cfRule type="duplicateValues" dxfId="1" priority="15"/>
    <cfRule type="duplicateValues" dxfId="1" priority="16"/>
    <cfRule type="duplicateValues" dxfId="1" priority="17"/>
    <cfRule type="duplicateValues" dxfId="1" priority="18"/>
  </conditionalFormatting>
  <conditionalFormatting sqref="F483:F485">
    <cfRule type="duplicateValues" dxfId="0" priority="59"/>
  </conditionalFormatting>
  <conditionalFormatting sqref="F490:F500">
    <cfRule type="duplicateValues" dxfId="0" priority="13"/>
  </conditionalFormatting>
  <conditionalFormatting sqref="G490:G500">
    <cfRule type="duplicateValues" dxfId="1" priority="12"/>
    <cfRule type="duplicateValues" dxfId="1" priority="11"/>
    <cfRule type="duplicateValues" dxfId="1" priority="10"/>
    <cfRule type="duplicateValues" dxfId="1" priority="9"/>
  </conditionalFormatting>
  <conditionalFormatting sqref="K32:K35">
    <cfRule type="duplicateValues" dxfId="0" priority="14"/>
  </conditionalFormatting>
  <conditionalFormatting sqref="K483:K485">
    <cfRule type="duplicateValues" dxfId="0" priority="58"/>
  </conditionalFormatting>
  <conditionalFormatting sqref="K490:K500">
    <cfRule type="duplicateValues" dxfId="0" priority="8"/>
  </conditionalFormatting>
  <conditionalFormatting sqref="A490:A1048576 A1:A5 A236:A257">
    <cfRule type="duplicateValues" dxfId="1" priority="139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workbookViewId="0">
      <selection activeCell="A1" sqref="A1"/>
    </sheetView>
  </sheetViews>
  <sheetFormatPr defaultColWidth="9" defaultRowHeight="13.5"/>
  <cols>
    <col min="1" max="1" width="11" style="2" customWidth="1"/>
    <col min="2" max="2" width="8.875" style="2" customWidth="1"/>
    <col min="3" max="3" width="11" style="2" customWidth="1"/>
    <col min="4" max="4" width="8.875" style="2" customWidth="1"/>
    <col min="5" max="6" width="16.125" style="2" customWidth="1"/>
    <col min="7" max="7" width="25" style="2" customWidth="1"/>
    <col min="8" max="8" width="23.875" style="2" customWidth="1"/>
    <col min="9" max="9" width="9.375" style="2" customWidth="1"/>
    <col min="10" max="10" width="12.25" style="2" customWidth="1"/>
    <col min="11" max="11" width="9" style="2"/>
    <col min="12" max="12" width="22.875" style="3" customWidth="1"/>
    <col min="13" max="13" width="11.375" style="2" customWidth="1"/>
    <col min="14" max="14" width="12.75" style="2" customWidth="1"/>
    <col min="15" max="17" width="9" style="2"/>
    <col min="18" max="19" width="43.375" customWidth="1"/>
    <col min="20" max="20" width="9" style="2"/>
    <col min="21" max="21" width="20.375" style="2" customWidth="1"/>
    <col min="22" max="22" width="9" style="2"/>
    <col min="23" max="23" width="18.125" style="2" customWidth="1"/>
    <col min="24" max="24" width="11" style="2" customWidth="1"/>
    <col min="25" max="25" width="9" style="2"/>
    <col min="26" max="26" width="63" style="2" customWidth="1"/>
    <col min="27" max="16384" width="9" style="2"/>
  </cols>
  <sheetData>
    <row r="1" spans="1:15">
      <c r="A1" s="5"/>
      <c r="B1" s="5" t="s">
        <v>657</v>
      </c>
      <c r="C1" s="5"/>
      <c r="D1" s="6" t="s">
        <v>1259</v>
      </c>
      <c r="E1" s="6" t="s">
        <v>1260</v>
      </c>
      <c r="F1" s="6" t="s">
        <v>1261</v>
      </c>
      <c r="G1" s="7" t="s">
        <v>1262</v>
      </c>
      <c r="H1" s="6" t="s">
        <v>1263</v>
      </c>
      <c r="I1" s="6" t="s">
        <v>1260</v>
      </c>
      <c r="J1" s="6" t="s">
        <v>1261</v>
      </c>
      <c r="K1" s="6" t="s">
        <v>1262</v>
      </c>
      <c r="L1" s="13" t="s">
        <v>1264</v>
      </c>
      <c r="M1" s="6" t="s">
        <v>1260</v>
      </c>
      <c r="N1" s="6" t="s">
        <v>1261</v>
      </c>
      <c r="O1" s="6" t="s">
        <v>1262</v>
      </c>
    </row>
    <row r="2" spans="2:15">
      <c r="B2" s="2">
        <v>1</v>
      </c>
      <c r="D2" s="6">
        <v>1</v>
      </c>
      <c r="E2" s="6">
        <v>0.00836111111111111</v>
      </c>
      <c r="F2" s="6">
        <v>0.0167222222222222</v>
      </c>
      <c r="G2" s="7">
        <v>0.0167222222222222</v>
      </c>
      <c r="H2" s="2">
        <v>1</v>
      </c>
      <c r="I2" s="6">
        <v>0.344</v>
      </c>
      <c r="J2" s="6">
        <v>0.688</v>
      </c>
      <c r="K2" s="6">
        <v>0.688</v>
      </c>
      <c r="L2" s="3">
        <v>1</v>
      </c>
      <c r="M2" s="2">
        <v>0.0666666666666667</v>
      </c>
      <c r="N2" s="2">
        <v>0.133333333333333</v>
      </c>
      <c r="O2" s="2">
        <v>0.133333333333333</v>
      </c>
    </row>
    <row r="3" spans="1:6">
      <c r="A3" s="2" t="s">
        <v>1249</v>
      </c>
      <c r="B3" s="2" t="s">
        <v>1254</v>
      </c>
      <c r="D3" s="2" t="s">
        <v>1250</v>
      </c>
      <c r="E3" s="5" t="s">
        <v>1265</v>
      </c>
      <c r="F3" s="5" t="s">
        <v>1266</v>
      </c>
    </row>
    <row r="4" spans="1:23">
      <c r="A4" s="8" t="s">
        <v>0</v>
      </c>
      <c r="B4" s="8" t="s">
        <v>1267</v>
      </c>
      <c r="C4" s="8" t="s">
        <v>4</v>
      </c>
      <c r="D4" s="8" t="s">
        <v>3</v>
      </c>
      <c r="E4" s="8" t="s">
        <v>1268</v>
      </c>
      <c r="F4" s="8" t="s">
        <v>1269</v>
      </c>
      <c r="G4" s="8" t="s">
        <v>8</v>
      </c>
      <c r="H4" s="8" t="s">
        <v>9</v>
      </c>
      <c r="I4" s="8" t="s">
        <v>10</v>
      </c>
      <c r="J4" s="8" t="s">
        <v>11</v>
      </c>
      <c r="K4" s="14" t="s">
        <v>1270</v>
      </c>
      <c r="L4" s="15" t="s">
        <v>1271</v>
      </c>
      <c r="M4" s="16" t="s">
        <v>1272</v>
      </c>
      <c r="N4" s="14" t="s">
        <v>1268</v>
      </c>
      <c r="O4" s="16" t="s">
        <v>1273</v>
      </c>
      <c r="P4" s="16" t="s">
        <v>1274</v>
      </c>
      <c r="Q4" s="16" t="s">
        <v>1269</v>
      </c>
      <c r="R4" s="16" t="s">
        <v>1275</v>
      </c>
      <c r="S4" s="16" t="s">
        <v>1276</v>
      </c>
      <c r="T4" s="5"/>
      <c r="U4" s="5"/>
      <c r="W4" s="7"/>
    </row>
    <row r="5" spans="1:23">
      <c r="A5" s="9" t="s">
        <v>24</v>
      </c>
      <c r="B5" s="9" t="s">
        <v>24</v>
      </c>
      <c r="C5" s="9"/>
      <c r="D5" s="9" t="s">
        <v>24</v>
      </c>
      <c r="E5" s="9" t="s">
        <v>24</v>
      </c>
      <c r="F5" s="9" t="s">
        <v>24</v>
      </c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17"/>
      <c r="M5" s="9" t="s">
        <v>24</v>
      </c>
      <c r="N5" s="9"/>
      <c r="O5" s="9"/>
      <c r="P5" s="9" t="s">
        <v>24</v>
      </c>
      <c r="Q5" s="9" t="s">
        <v>24</v>
      </c>
      <c r="W5" s="7"/>
    </row>
    <row r="6" spans="1:23">
      <c r="A6" s="2" t="s">
        <v>26</v>
      </c>
      <c r="B6" s="2" t="s">
        <v>27</v>
      </c>
      <c r="D6" s="2" t="s">
        <v>30</v>
      </c>
      <c r="E6" s="9" t="s">
        <v>1277</v>
      </c>
      <c r="F6" s="9" t="s">
        <v>1278</v>
      </c>
      <c r="G6" s="2" t="s">
        <v>34</v>
      </c>
      <c r="H6" s="2" t="s">
        <v>35</v>
      </c>
      <c r="I6" s="2" t="s">
        <v>36</v>
      </c>
      <c r="J6" s="9" t="s">
        <v>37</v>
      </c>
      <c r="K6" s="9" t="s">
        <v>1279</v>
      </c>
      <c r="L6" s="17"/>
      <c r="M6" s="2" t="s">
        <v>1280</v>
      </c>
      <c r="N6" s="9"/>
      <c r="P6" s="9" t="s">
        <v>1281</v>
      </c>
      <c r="Q6" s="2" t="s">
        <v>32</v>
      </c>
      <c r="T6" s="20"/>
      <c r="U6" s="7"/>
      <c r="W6" s="7"/>
    </row>
    <row r="7" spans="1:23">
      <c r="A7" s="2" t="s">
        <v>50</v>
      </c>
      <c r="B7" s="2" t="s">
        <v>51</v>
      </c>
      <c r="D7" s="2" t="s">
        <v>53</v>
      </c>
      <c r="E7" s="10" t="s">
        <v>52</v>
      </c>
      <c r="F7" s="2" t="s">
        <v>52</v>
      </c>
      <c r="G7" s="2" t="s">
        <v>53</v>
      </c>
      <c r="H7" s="2" t="s">
        <v>53</v>
      </c>
      <c r="I7" s="2" t="s">
        <v>54</v>
      </c>
      <c r="J7" s="10" t="s">
        <v>51</v>
      </c>
      <c r="K7" s="10" t="s">
        <v>51</v>
      </c>
      <c r="L7" s="18"/>
      <c r="M7" s="2" t="s">
        <v>54</v>
      </c>
      <c r="N7" s="10"/>
      <c r="P7" s="10" t="s">
        <v>54</v>
      </c>
      <c r="Q7" s="2" t="s">
        <v>54</v>
      </c>
      <c r="T7" s="20"/>
      <c r="U7" s="7"/>
      <c r="W7" s="7"/>
    </row>
    <row r="8" spans="1:23">
      <c r="A8" s="2" t="s">
        <v>55</v>
      </c>
      <c r="B8" s="2" t="s">
        <v>55</v>
      </c>
      <c r="D8" s="9" t="s">
        <v>55</v>
      </c>
      <c r="E8" s="9" t="s">
        <v>57</v>
      </c>
      <c r="F8" s="9" t="s">
        <v>57</v>
      </c>
      <c r="G8" s="9" t="s">
        <v>58</v>
      </c>
      <c r="H8" s="2" t="s">
        <v>55</v>
      </c>
      <c r="I8" s="2" t="s">
        <v>55</v>
      </c>
      <c r="J8" s="9" t="s">
        <v>55</v>
      </c>
      <c r="K8" s="9" t="s">
        <v>55</v>
      </c>
      <c r="L8" s="17"/>
      <c r="M8" s="2" t="s">
        <v>55</v>
      </c>
      <c r="N8" s="9"/>
      <c r="P8" s="9" t="s">
        <v>55</v>
      </c>
      <c r="Q8" s="2" t="s">
        <v>55</v>
      </c>
      <c r="T8" s="20"/>
      <c r="U8" s="7"/>
      <c r="W8" s="7"/>
    </row>
    <row r="9" s="1" customFormat="1" spans="1:19">
      <c r="A9" s="11" t="s">
        <v>1332</v>
      </c>
      <c r="L9" s="19"/>
      <c r="R9" s="26"/>
      <c r="S9" s="26"/>
    </row>
    <row r="10" spans="1:19">
      <c r="A10" s="2">
        <v>80001</v>
      </c>
      <c r="B10" s="2">
        <v>8</v>
      </c>
      <c r="C10" s="2">
        <f>LOOKUP(L10,参考奖励!D:D,参考奖励!G:G)</f>
        <v>5</v>
      </c>
      <c r="D10" s="12">
        <f>LOOKUP(L10,参考奖励!D:D,参考奖励!E:E)</f>
        <v>294032</v>
      </c>
      <c r="E10" s="7" t="str">
        <f t="shared" ref="E10" si="0">$A$3&amp;N10&amp;$B$3&amp;K10&amp;$B$3&amp;M10&amp;$D$3</f>
        <v>{4,94032,1}</v>
      </c>
      <c r="F10" s="7" t="str">
        <f t="shared" ref="F10" si="1">$A$3&amp;O10&amp;$B$3&amp;P10&amp;$B$3&amp;Q10&amp;$D$3</f>
        <v>{3,1128,100}</v>
      </c>
      <c r="H10" s="5">
        <f>LOOKUP(L10,参考奖励!D:D,参考奖励!F:F)</f>
        <v>3294032</v>
      </c>
      <c r="I10" s="2">
        <v>50</v>
      </c>
      <c r="J10" s="7">
        <v>0</v>
      </c>
      <c r="K10" s="20">
        <f>LOOKUP(L10,参考奖励!D:D,参考奖励!B:B)</f>
        <v>94032</v>
      </c>
      <c r="L10" s="7" t="s">
        <v>840</v>
      </c>
      <c r="M10" s="32">
        <v>1</v>
      </c>
      <c r="N10" s="21">
        <f>LOOKUP(L10,参考奖励!D:D,参考奖励!A:A)</f>
        <v>4</v>
      </c>
      <c r="O10" s="7">
        <v>3</v>
      </c>
      <c r="P10" s="7">
        <v>1128</v>
      </c>
      <c r="Q10" s="36">
        <v>100</v>
      </c>
      <c r="R10" s="6" t="str">
        <f>LOOKUP(L10,参考奖励!D:D,参考奖励!C:C)</f>
        <v>创世之光碎片</v>
      </c>
      <c r="S10" s="6"/>
    </row>
    <row r="11" spans="1:19">
      <c r="A11" s="2">
        <v>80002</v>
      </c>
      <c r="B11" s="2">
        <v>8</v>
      </c>
      <c r="C11" s="2">
        <f>LOOKUP(L11,参考奖励!D:D,参考奖励!G:G)</f>
        <v>5</v>
      </c>
      <c r="D11" s="12">
        <f>LOOKUP(L11,参考奖励!D:D,参考奖励!E:E)</f>
        <v>294031</v>
      </c>
      <c r="E11" s="7" t="str">
        <f t="shared" ref="E11:E38" si="2">$A$3&amp;N11&amp;$B$3&amp;K11&amp;$B$3&amp;M11&amp;$D$3</f>
        <v>{4,94031,1}</v>
      </c>
      <c r="F11" s="7" t="str">
        <f t="shared" ref="F11:F38" si="3">$A$3&amp;O11&amp;$B$3&amp;P11&amp;$B$3&amp;Q11&amp;$D$3</f>
        <v>{3,1128,100}</v>
      </c>
      <c r="H11" s="5">
        <f>LOOKUP(L11,参考奖励!D:D,参考奖励!F:F)</f>
        <v>3294031</v>
      </c>
      <c r="I11" s="2">
        <v>50</v>
      </c>
      <c r="J11" s="7">
        <v>0</v>
      </c>
      <c r="K11" s="20">
        <f>LOOKUP(L11,参考奖励!D:D,参考奖励!B:B)</f>
        <v>94031</v>
      </c>
      <c r="L11" s="7" t="s">
        <v>839</v>
      </c>
      <c r="M11" s="32">
        <v>1</v>
      </c>
      <c r="N11" s="21">
        <f>LOOKUP(L11,参考奖励!D:D,参考奖励!A:A)</f>
        <v>4</v>
      </c>
      <c r="O11" s="7">
        <v>3</v>
      </c>
      <c r="P11" s="7">
        <v>1128</v>
      </c>
      <c r="Q11" s="36">
        <v>100</v>
      </c>
      <c r="R11" s="6" t="str">
        <f>LOOKUP(L11,参考奖励!D:D,参考奖励!C:C)</f>
        <v>绝对零度碎片</v>
      </c>
      <c r="S11" s="6"/>
    </row>
    <row r="12" spans="1:19">
      <c r="A12" s="2">
        <v>80003</v>
      </c>
      <c r="B12" s="2">
        <v>8</v>
      </c>
      <c r="C12" s="2">
        <f>LOOKUP(L12,参考奖励!D:D,参考奖励!G:G)</f>
        <v>5</v>
      </c>
      <c r="D12" s="12">
        <f>LOOKUP(L12,参考奖励!D:D,参考奖励!E:E)</f>
        <v>294025</v>
      </c>
      <c r="E12" s="7" t="str">
        <f t="shared" si="2"/>
        <v>{4,94025,1}</v>
      </c>
      <c r="F12" s="7" t="str">
        <f t="shared" si="3"/>
        <v>{3,1128,100}</v>
      </c>
      <c r="H12" s="5">
        <f>LOOKUP(L12,参考奖励!D:D,参考奖励!F:F)</f>
        <v>3294025</v>
      </c>
      <c r="I12" s="2">
        <v>50</v>
      </c>
      <c r="J12" s="7">
        <v>0</v>
      </c>
      <c r="K12" s="20">
        <f>LOOKUP(L12,参考奖励!D:D,参考奖励!B:B)</f>
        <v>94025</v>
      </c>
      <c r="L12" s="7" t="s">
        <v>830</v>
      </c>
      <c r="M12" s="32">
        <v>1</v>
      </c>
      <c r="N12" s="21">
        <f>LOOKUP(L12,参考奖励!D:D,参考奖励!A:A)</f>
        <v>4</v>
      </c>
      <c r="O12" s="7">
        <v>3</v>
      </c>
      <c r="P12" s="7">
        <v>1128</v>
      </c>
      <c r="Q12" s="36">
        <v>100</v>
      </c>
      <c r="R12" s="6" t="str">
        <f>LOOKUP(L12,参考奖励!D:D,参考奖励!C:C)</f>
        <v>无头骑士碎片</v>
      </c>
      <c r="S12" s="6"/>
    </row>
    <row r="13" spans="1:19">
      <c r="A13" s="2">
        <v>80004</v>
      </c>
      <c r="B13" s="2">
        <v>8</v>
      </c>
      <c r="C13" s="2">
        <f>LOOKUP(L13,参考奖励!D:D,参考奖励!G:G)</f>
        <v>5</v>
      </c>
      <c r="D13" s="12">
        <f>LOOKUP(L13,参考奖励!D:D,参考奖励!E:E)</f>
        <v>290002</v>
      </c>
      <c r="E13" s="7" t="str">
        <f t="shared" si="2"/>
        <v>{4,90000,1}</v>
      </c>
      <c r="F13" s="7" t="str">
        <f t="shared" si="3"/>
        <v>{3,1128,50}</v>
      </c>
      <c r="H13" s="5">
        <f>LOOKUP(L13,参考奖励!D:D,参考奖励!F:F)</f>
        <v>3290000</v>
      </c>
      <c r="I13" s="2">
        <v>50</v>
      </c>
      <c r="J13" s="7">
        <v>0</v>
      </c>
      <c r="K13" s="20">
        <f>LOOKUP(L13,参考奖励!D:D,参考奖励!B:B)</f>
        <v>90000</v>
      </c>
      <c r="L13" s="23" t="s">
        <v>696</v>
      </c>
      <c r="M13" s="32">
        <v>1</v>
      </c>
      <c r="N13" s="21">
        <f>LOOKUP(L13,参考奖励!D:D,参考奖励!A:A)</f>
        <v>4</v>
      </c>
      <c r="O13" s="7">
        <v>3</v>
      </c>
      <c r="P13" s="7">
        <v>1128</v>
      </c>
      <c r="Q13" s="36">
        <v>50</v>
      </c>
      <c r="R13" s="6" t="str">
        <f>LOOKUP(L13,参考奖励!D:D,参考奖励!C:C)</f>
        <v>通用碎片紫</v>
      </c>
      <c r="S13" s="6"/>
    </row>
    <row r="14" spans="1:19">
      <c r="A14" s="2">
        <v>80005</v>
      </c>
      <c r="B14" s="2">
        <v>8</v>
      </c>
      <c r="C14" s="2">
        <f>LOOKUP(L14,参考奖励!D:D,参考奖励!G:G)</f>
        <v>5</v>
      </c>
      <c r="D14" s="12">
        <f>LOOKUP(L14,参考奖励!D:D,参考奖励!E:E)</f>
        <v>1698</v>
      </c>
      <c r="E14" s="7" t="str">
        <f t="shared" si="2"/>
        <v>{3,1149,5}</v>
      </c>
      <c r="F14" s="7" t="str">
        <f t="shared" si="3"/>
        <v>{3,1128,150}</v>
      </c>
      <c r="H14" s="5">
        <f>LOOKUP(L14,参考奖励!D:D,参考奖励!F:F)</f>
        <v>1707</v>
      </c>
      <c r="I14" s="2">
        <v>1</v>
      </c>
      <c r="J14" s="7">
        <v>0</v>
      </c>
      <c r="K14" s="20">
        <f>LOOKUP(L14,参考奖励!D:D,参考奖励!B:B)</f>
        <v>1149</v>
      </c>
      <c r="L14" s="2" t="s">
        <v>1192</v>
      </c>
      <c r="M14" s="32">
        <v>5</v>
      </c>
      <c r="N14" s="21">
        <f>LOOKUP(L14,参考奖励!D:D,参考奖励!A:A)</f>
        <v>3</v>
      </c>
      <c r="O14" s="7">
        <v>3</v>
      </c>
      <c r="P14" s="7">
        <v>1128</v>
      </c>
      <c r="Q14" s="36">
        <v>150</v>
      </c>
      <c r="R14" s="6" t="str">
        <f>LOOKUP(L14,参考奖励!D:D,参考奖励!C:C)</f>
        <v>力量之种</v>
      </c>
      <c r="S14" s="6"/>
    </row>
    <row r="15" spans="1:19">
      <c r="A15" s="2">
        <v>80006</v>
      </c>
      <c r="B15" s="2">
        <v>8</v>
      </c>
      <c r="C15" s="2">
        <f>LOOKUP(L15,参考奖励!D:D,参考奖励!G:G)</f>
        <v>5</v>
      </c>
      <c r="D15" s="12">
        <f>LOOKUP(L15,参考奖励!D:D,参考奖励!E:E)</f>
        <v>1701</v>
      </c>
      <c r="E15" s="7" t="str">
        <f t="shared" si="2"/>
        <v>{3,1152,5}</v>
      </c>
      <c r="F15" s="7" t="str">
        <f t="shared" si="3"/>
        <v>{3,1128,240}</v>
      </c>
      <c r="H15" s="5">
        <f>LOOKUP(L15,参考奖励!D:D,参考奖励!F:F)</f>
        <v>1710</v>
      </c>
      <c r="I15" s="2">
        <v>1</v>
      </c>
      <c r="J15" s="7">
        <v>0</v>
      </c>
      <c r="K15" s="20">
        <f>LOOKUP(L15,参考奖励!D:D,参考奖励!B:B)</f>
        <v>1152</v>
      </c>
      <c r="L15" s="2" t="s">
        <v>1197</v>
      </c>
      <c r="M15" s="32">
        <v>5</v>
      </c>
      <c r="N15" s="21">
        <f>LOOKUP(L15,参考奖励!D:D,参考奖励!A:A)</f>
        <v>3</v>
      </c>
      <c r="O15" s="7">
        <v>3</v>
      </c>
      <c r="P15" s="7">
        <v>1128</v>
      </c>
      <c r="Q15" s="36">
        <v>240</v>
      </c>
      <c r="R15" s="6" t="str">
        <f>LOOKUP(L15,参考奖励!D:D,参考奖励!C:C)</f>
        <v>忍耐之种</v>
      </c>
      <c r="S15" s="6"/>
    </row>
    <row r="16" spans="1:19">
      <c r="A16" s="2">
        <v>80007</v>
      </c>
      <c r="B16" s="2">
        <v>8</v>
      </c>
      <c r="C16" s="2">
        <f>LOOKUP(L16,参考奖励!D:D,参考奖励!G:G)</f>
        <v>5</v>
      </c>
      <c r="D16" s="12">
        <f>LOOKUP(L16,参考奖励!D:D,参考奖励!E:E)</f>
        <v>1704</v>
      </c>
      <c r="E16" s="7" t="str">
        <f t="shared" si="2"/>
        <v>{3,1155,5}</v>
      </c>
      <c r="F16" s="7" t="str">
        <f t="shared" si="3"/>
        <v>{3,1128,30}</v>
      </c>
      <c r="H16" s="5">
        <f>LOOKUP(L16,参考奖励!D:D,参考奖励!F:F)</f>
        <v>1713</v>
      </c>
      <c r="I16" s="2">
        <v>1</v>
      </c>
      <c r="J16" s="7">
        <v>0</v>
      </c>
      <c r="K16" s="20">
        <f>LOOKUP(L16,参考奖励!D:D,参考奖励!B:B)</f>
        <v>1155</v>
      </c>
      <c r="L16" s="2" t="s">
        <v>1202</v>
      </c>
      <c r="M16" s="32">
        <v>5</v>
      </c>
      <c r="N16" s="21">
        <f>LOOKUP(L16,参考奖励!D:D,参考奖励!A:A)</f>
        <v>3</v>
      </c>
      <c r="O16" s="7">
        <v>3</v>
      </c>
      <c r="P16" s="7">
        <v>1128</v>
      </c>
      <c r="Q16" s="36">
        <v>30</v>
      </c>
      <c r="R16" s="6" t="str">
        <f>LOOKUP(L16,参考奖励!D:D,参考奖励!C:C)</f>
        <v>生命之种</v>
      </c>
      <c r="S16" s="6"/>
    </row>
    <row r="17" s="28" customFormat="1" spans="1:19">
      <c r="A17" s="28">
        <v>80008</v>
      </c>
      <c r="B17" s="28">
        <v>8</v>
      </c>
      <c r="C17" s="28">
        <f>LOOKUP(L17,参考奖励!D:D,参考奖励!G:G)</f>
        <v>5</v>
      </c>
      <c r="D17" s="29">
        <f>LOOKUP(L17,参考奖励!D:D,参考奖励!E:E)</f>
        <v>294021</v>
      </c>
      <c r="E17" s="30" t="str">
        <f t="shared" si="2"/>
        <v>{4,94021,10}</v>
      </c>
      <c r="F17" s="30" t="str">
        <f t="shared" si="3"/>
        <v>{3,1128,1000}</v>
      </c>
      <c r="H17" s="31">
        <f>LOOKUP(L17,参考奖励!D:D,参考奖励!F:F)</f>
        <v>3294021</v>
      </c>
      <c r="I17" s="28">
        <v>1</v>
      </c>
      <c r="J17" s="30">
        <v>0</v>
      </c>
      <c r="K17" s="33">
        <f>LOOKUP(L17,参考奖励!D:D,参考奖励!B:B)</f>
        <v>94021</v>
      </c>
      <c r="L17" s="30" t="s">
        <v>826</v>
      </c>
      <c r="M17" s="34">
        <v>10</v>
      </c>
      <c r="N17" s="29">
        <f>LOOKUP(L17,参考奖励!D:D,参考奖励!A:A)</f>
        <v>4</v>
      </c>
      <c r="O17" s="30">
        <v>3</v>
      </c>
      <c r="P17" s="30">
        <v>1128</v>
      </c>
      <c r="Q17" s="37">
        <v>1000</v>
      </c>
      <c r="R17" s="38" t="str">
        <f>LOOKUP(L17,参考奖励!D:D,参考奖励!C:C)</f>
        <v>巫妖碎片</v>
      </c>
      <c r="S17" s="38"/>
    </row>
    <row r="18" s="28" customFormat="1" spans="1:19">
      <c r="A18" s="28">
        <v>80009</v>
      </c>
      <c r="B18" s="28">
        <v>8</v>
      </c>
      <c r="C18" s="28">
        <f>LOOKUP(L18,参考奖励!D:D,参考奖励!G:G)</f>
        <v>5</v>
      </c>
      <c r="D18" s="29">
        <f>LOOKUP(L18,参考奖励!D:D,参考奖励!E:E)</f>
        <v>294001</v>
      </c>
      <c r="E18" s="30" t="str">
        <f t="shared" si="2"/>
        <v>{4,94001,10}</v>
      </c>
      <c r="F18" s="30" t="str">
        <f t="shared" si="3"/>
        <v>{3,1128,1000}</v>
      </c>
      <c r="H18" s="31">
        <f>LOOKUP(L18,参考奖励!D:D,参考奖励!F:F)</f>
        <v>3294001</v>
      </c>
      <c r="I18" s="28">
        <v>1</v>
      </c>
      <c r="J18" s="30">
        <v>0</v>
      </c>
      <c r="K18" s="33">
        <f>LOOKUP(L18,参考奖励!D:D,参考奖励!B:B)</f>
        <v>94001</v>
      </c>
      <c r="L18" s="35" t="s">
        <v>799</v>
      </c>
      <c r="M18" s="34">
        <v>10</v>
      </c>
      <c r="N18" s="29">
        <f>LOOKUP(L18,参考奖励!D:D,参考奖励!A:A)</f>
        <v>4</v>
      </c>
      <c r="O18" s="30">
        <v>3</v>
      </c>
      <c r="P18" s="30">
        <v>1128</v>
      </c>
      <c r="Q18" s="37">
        <v>1000</v>
      </c>
      <c r="R18" s="38" t="str">
        <f>LOOKUP(L18,参考奖励!D:D,参考奖励!C:C)</f>
        <v>魔界花碎片</v>
      </c>
      <c r="S18" s="38"/>
    </row>
    <row r="19" s="28" customFormat="1" spans="1:19">
      <c r="A19" s="28">
        <v>80010</v>
      </c>
      <c r="B19" s="28">
        <v>8</v>
      </c>
      <c r="C19" s="28">
        <f>LOOKUP(L19,参考奖励!D:D,参考奖励!G:G)</f>
        <v>5</v>
      </c>
      <c r="D19" s="29">
        <f>LOOKUP(L19,参考奖励!D:D,参考奖励!E:E)</f>
        <v>294033</v>
      </c>
      <c r="E19" s="30" t="str">
        <f t="shared" si="2"/>
        <v>{4,94033,10}</v>
      </c>
      <c r="F19" s="30" t="str">
        <f t="shared" si="3"/>
        <v>{3,1128,1000}</v>
      </c>
      <c r="H19" s="31">
        <f>LOOKUP(L19,参考奖励!D:D,参考奖励!F:F)</f>
        <v>3294033</v>
      </c>
      <c r="I19" s="28">
        <v>1</v>
      </c>
      <c r="J19" s="30">
        <v>0</v>
      </c>
      <c r="K19" s="33">
        <f>LOOKUP(L19,参考奖励!D:D,参考奖励!B:B)</f>
        <v>94033</v>
      </c>
      <c r="L19" s="30" t="s">
        <v>841</v>
      </c>
      <c r="M19" s="34">
        <v>10</v>
      </c>
      <c r="N19" s="29">
        <f>LOOKUP(L19,参考奖励!D:D,参考奖励!A:A)</f>
        <v>4</v>
      </c>
      <c r="O19" s="30">
        <v>3</v>
      </c>
      <c r="P19" s="30">
        <v>1128</v>
      </c>
      <c r="Q19" s="37">
        <v>1000</v>
      </c>
      <c r="R19" s="38" t="str">
        <f>LOOKUP(L19,参考奖励!D:D,参考奖励!C:C)</f>
        <v>暗影之主碎片</v>
      </c>
      <c r="S19" s="38"/>
    </row>
    <row r="20" s="28" customFormat="1" spans="1:19">
      <c r="A20" s="28">
        <v>80011</v>
      </c>
      <c r="B20" s="28">
        <v>8</v>
      </c>
      <c r="C20" s="28">
        <f>LOOKUP(L20,参考奖励!D:D,参考奖励!G:G)</f>
        <v>5</v>
      </c>
      <c r="D20" s="29">
        <f>LOOKUP(L20,参考奖励!D:D,参考奖励!E:E)</f>
        <v>294014</v>
      </c>
      <c r="E20" s="30" t="str">
        <f t="shared" si="2"/>
        <v>{4,94014,10}</v>
      </c>
      <c r="F20" s="30" t="str">
        <f t="shared" si="3"/>
        <v>{3,1128,1000}</v>
      </c>
      <c r="H20" s="31">
        <f>LOOKUP(L20,参考奖励!D:D,参考奖励!F:F)</f>
        <v>3294014</v>
      </c>
      <c r="I20" s="28">
        <v>1</v>
      </c>
      <c r="J20" s="30">
        <v>0</v>
      </c>
      <c r="K20" s="33">
        <f>LOOKUP(L20,参考奖励!D:D,参考奖励!B:B)</f>
        <v>94014</v>
      </c>
      <c r="L20" s="30" t="s">
        <v>817</v>
      </c>
      <c r="M20" s="34">
        <v>10</v>
      </c>
      <c r="N20" s="29">
        <f>LOOKUP(L20,参考奖励!D:D,参考奖励!A:A)</f>
        <v>4</v>
      </c>
      <c r="O20" s="30">
        <v>3</v>
      </c>
      <c r="P20" s="30">
        <v>1128</v>
      </c>
      <c r="Q20" s="37">
        <v>1000</v>
      </c>
      <c r="R20" s="38" t="str">
        <f>LOOKUP(L20,参考奖励!D:D,参考奖励!C:C)</f>
        <v>迦楼罗碎片</v>
      </c>
      <c r="S20" s="38"/>
    </row>
    <row r="21" s="28" customFormat="1" spans="1:19">
      <c r="A21" s="28">
        <v>80012</v>
      </c>
      <c r="B21" s="28">
        <v>8</v>
      </c>
      <c r="C21" s="28">
        <f>LOOKUP(L21,参考奖励!D:D,参考奖励!G:G)</f>
        <v>5</v>
      </c>
      <c r="D21" s="29">
        <f>LOOKUP(L21,参考奖励!D:D,参考奖励!E:E)</f>
        <v>294004</v>
      </c>
      <c r="E21" s="30" t="str">
        <f t="shared" si="2"/>
        <v>{4,94004,10}</v>
      </c>
      <c r="F21" s="30" t="str">
        <f t="shared" si="3"/>
        <v>{3,1128,1000}</v>
      </c>
      <c r="H21" s="31">
        <f>LOOKUP(L21,参考奖励!D:D,参考奖励!F:F)</f>
        <v>3294004</v>
      </c>
      <c r="I21" s="28">
        <v>1</v>
      </c>
      <c r="J21" s="30">
        <v>0</v>
      </c>
      <c r="K21" s="33">
        <f>LOOKUP(L21,参考奖励!D:D,参考奖励!B:B)</f>
        <v>94004</v>
      </c>
      <c r="L21" s="35" t="s">
        <v>803</v>
      </c>
      <c r="M21" s="34">
        <v>10</v>
      </c>
      <c r="N21" s="29">
        <f>LOOKUP(L21,参考奖励!D:D,参考奖励!A:A)</f>
        <v>4</v>
      </c>
      <c r="O21" s="30">
        <v>3</v>
      </c>
      <c r="P21" s="30">
        <v>1128</v>
      </c>
      <c r="Q21" s="37">
        <v>1000</v>
      </c>
      <c r="R21" s="38" t="str">
        <f>LOOKUP(L21,参考奖励!D:D,参考奖励!C:C)</f>
        <v>恶魔领主碎片</v>
      </c>
      <c r="S21" s="38"/>
    </row>
    <row r="22" s="28" customFormat="1" spans="1:19">
      <c r="A22" s="28">
        <v>80013</v>
      </c>
      <c r="B22" s="28">
        <v>8</v>
      </c>
      <c r="C22" s="28">
        <f>LOOKUP(L22,参考奖励!D:D,参考奖励!G:G)</f>
        <v>3</v>
      </c>
      <c r="D22" s="29">
        <f>LOOKUP(L22,参考奖励!D:D,参考奖励!E:E)</f>
        <v>293013</v>
      </c>
      <c r="E22" s="30" t="str">
        <f t="shared" si="2"/>
        <v>{4,93013,20}</v>
      </c>
      <c r="F22" s="30" t="str">
        <f t="shared" si="3"/>
        <v>{3,1128,350}</v>
      </c>
      <c r="H22" s="31">
        <f>LOOKUP(L22,参考奖励!D:D,参考奖励!F:F)</f>
        <v>3293013</v>
      </c>
      <c r="I22" s="28">
        <v>1</v>
      </c>
      <c r="J22" s="30">
        <v>0</v>
      </c>
      <c r="K22" s="33">
        <f>LOOKUP(L22,参考奖励!D:D,参考奖励!B:B)</f>
        <v>93013</v>
      </c>
      <c r="L22" s="30" t="s">
        <v>786</v>
      </c>
      <c r="M22" s="34">
        <v>20</v>
      </c>
      <c r="N22" s="29">
        <f>LOOKUP(L22,参考奖励!D:D,参考奖励!A:A)</f>
        <v>4</v>
      </c>
      <c r="O22" s="30">
        <v>3</v>
      </c>
      <c r="P22" s="30">
        <v>1128</v>
      </c>
      <c r="Q22" s="37">
        <v>350</v>
      </c>
      <c r="R22" s="38" t="str">
        <f>LOOKUP(L22,参考奖励!D:D,参考奖励!C:C)</f>
        <v>独角兽碎片</v>
      </c>
      <c r="S22" s="38"/>
    </row>
    <row r="23" s="28" customFormat="1" spans="1:19">
      <c r="A23" s="28">
        <v>80014</v>
      </c>
      <c r="B23" s="28">
        <v>8</v>
      </c>
      <c r="C23" s="28">
        <f>LOOKUP(L23,参考奖励!D:D,参考奖励!G:G)</f>
        <v>3</v>
      </c>
      <c r="D23" s="29">
        <f>LOOKUP(L23,参考奖励!D:D,参考奖励!E:E)</f>
        <v>293015</v>
      </c>
      <c r="E23" s="30" t="str">
        <f t="shared" si="2"/>
        <v>{4,93015,20}</v>
      </c>
      <c r="F23" s="30" t="str">
        <f t="shared" si="3"/>
        <v>{3,1128,350}</v>
      </c>
      <c r="H23" s="31">
        <f>LOOKUP(L23,参考奖励!D:D,参考奖励!F:F)</f>
        <v>3293015</v>
      </c>
      <c r="I23" s="28">
        <v>1</v>
      </c>
      <c r="J23" s="30">
        <v>0</v>
      </c>
      <c r="K23" s="33">
        <f>LOOKUP(L23,参考奖励!D:D,参考奖励!B:B)</f>
        <v>93015</v>
      </c>
      <c r="L23" s="30" t="s">
        <v>789</v>
      </c>
      <c r="M23" s="34">
        <v>20</v>
      </c>
      <c r="N23" s="29">
        <f>LOOKUP(L23,参考奖励!D:D,参考奖励!A:A)</f>
        <v>4</v>
      </c>
      <c r="O23" s="30">
        <v>3</v>
      </c>
      <c r="P23" s="30">
        <v>1128</v>
      </c>
      <c r="Q23" s="37">
        <v>350</v>
      </c>
      <c r="R23" s="38" t="str">
        <f>LOOKUP(L23,参考奖励!D:D,参考奖励!C:C)</f>
        <v>古树精碎片</v>
      </c>
      <c r="S23" s="38"/>
    </row>
    <row r="24" s="28" customFormat="1" spans="1:19">
      <c r="A24" s="28">
        <v>80015</v>
      </c>
      <c r="B24" s="28">
        <v>8</v>
      </c>
      <c r="C24" s="28">
        <f>LOOKUP(L24,参考奖励!D:D,参考奖励!G:G)</f>
        <v>3</v>
      </c>
      <c r="D24" s="29">
        <f>LOOKUP(L24,参考奖励!D:D,参考奖励!E:E)</f>
        <v>292017</v>
      </c>
      <c r="E24" s="30" t="str">
        <f t="shared" si="2"/>
        <v>{4,92017,20}</v>
      </c>
      <c r="F24" s="30" t="str">
        <f t="shared" si="3"/>
        <v>{3,1128,350}</v>
      </c>
      <c r="H24" s="31">
        <f>LOOKUP(L24,参考奖励!D:D,参考奖励!F:F)</f>
        <v>3292017</v>
      </c>
      <c r="I24" s="28">
        <v>1</v>
      </c>
      <c r="J24" s="30">
        <v>0</v>
      </c>
      <c r="K24" s="33">
        <f>LOOKUP(L24,参考奖励!D:D,参考奖励!B:B)</f>
        <v>92017</v>
      </c>
      <c r="L24" s="30" t="s">
        <v>764</v>
      </c>
      <c r="M24" s="34">
        <v>20</v>
      </c>
      <c r="N24" s="29">
        <f>LOOKUP(L24,参考奖励!D:D,参考奖励!A:A)</f>
        <v>4</v>
      </c>
      <c r="O24" s="30">
        <v>3</v>
      </c>
      <c r="P24" s="30">
        <v>1128</v>
      </c>
      <c r="Q24" s="37">
        <v>350</v>
      </c>
      <c r="R24" s="38" t="str">
        <f>LOOKUP(L24,参考奖励!D:D,参考奖励!C:C)</f>
        <v>皮克西碎片</v>
      </c>
      <c r="S24" s="38"/>
    </row>
    <row r="25" s="28" customFormat="1" spans="1:19">
      <c r="A25" s="28">
        <v>80016</v>
      </c>
      <c r="B25" s="28">
        <v>8</v>
      </c>
      <c r="C25" s="28">
        <f>LOOKUP(L25,参考奖励!D:D,参考奖励!G:G)</f>
        <v>3</v>
      </c>
      <c r="D25" s="29">
        <f>LOOKUP(L25,参考奖励!D:D,参考奖励!E:E)</f>
        <v>293016</v>
      </c>
      <c r="E25" s="30" t="str">
        <f t="shared" si="2"/>
        <v>{4,93016,20}</v>
      </c>
      <c r="F25" s="30" t="str">
        <f t="shared" si="3"/>
        <v>{3,1128,350}</v>
      </c>
      <c r="H25" s="31">
        <f>LOOKUP(L25,参考奖励!D:D,参考奖励!F:F)</f>
        <v>3293016</v>
      </c>
      <c r="I25" s="28">
        <v>1</v>
      </c>
      <c r="J25" s="30">
        <v>0</v>
      </c>
      <c r="K25" s="33">
        <f>LOOKUP(L25,参考奖励!D:D,参考奖励!B:B)</f>
        <v>93016</v>
      </c>
      <c r="L25" s="30" t="s">
        <v>790</v>
      </c>
      <c r="M25" s="34">
        <v>20</v>
      </c>
      <c r="N25" s="29">
        <f>LOOKUP(L25,参考奖励!D:D,参考奖励!A:A)</f>
        <v>4</v>
      </c>
      <c r="O25" s="30">
        <v>3</v>
      </c>
      <c r="P25" s="30">
        <v>1128</v>
      </c>
      <c r="Q25" s="37">
        <v>350</v>
      </c>
      <c r="R25" s="38" t="str">
        <f>LOOKUP(L25,参考奖励!D:D,参考奖励!C:C)</f>
        <v>佩利冬碎片</v>
      </c>
      <c r="S25" s="38"/>
    </row>
    <row r="26" s="28" customFormat="1" spans="1:19">
      <c r="A26" s="28">
        <v>80017</v>
      </c>
      <c r="B26" s="28">
        <v>8</v>
      </c>
      <c r="C26" s="28">
        <f>LOOKUP(L26,参考奖励!D:D,参考奖励!G:G)</f>
        <v>3</v>
      </c>
      <c r="D26" s="29">
        <f>LOOKUP(L26,参考奖励!D:D,参考奖励!E:E)</f>
        <v>292011</v>
      </c>
      <c r="E26" s="30" t="str">
        <f t="shared" si="2"/>
        <v>{4,92011,20}</v>
      </c>
      <c r="F26" s="30" t="str">
        <f t="shared" si="3"/>
        <v>{3,1128,350}</v>
      </c>
      <c r="H26" s="31">
        <f>LOOKUP(L26,参考奖励!D:D,参考奖励!F:F)</f>
        <v>3292011</v>
      </c>
      <c r="I26" s="28">
        <v>1</v>
      </c>
      <c r="J26" s="30">
        <v>0</v>
      </c>
      <c r="K26" s="33">
        <f>LOOKUP(L26,参考奖励!D:D,参考奖励!B:B)</f>
        <v>92011</v>
      </c>
      <c r="L26" s="30" t="s">
        <v>756</v>
      </c>
      <c r="M26" s="34">
        <v>20</v>
      </c>
      <c r="N26" s="29">
        <f>LOOKUP(L26,参考奖励!D:D,参考奖励!A:A)</f>
        <v>4</v>
      </c>
      <c r="O26" s="30">
        <v>3</v>
      </c>
      <c r="P26" s="30">
        <v>1128</v>
      </c>
      <c r="Q26" s="37">
        <v>350</v>
      </c>
      <c r="R26" s="38" t="str">
        <f>LOOKUP(L26,参考奖励!D:D,参考奖励!C:C)</f>
        <v>猫又碎片</v>
      </c>
      <c r="S26" s="38"/>
    </row>
    <row r="27" s="28" customFormat="1" spans="1:19">
      <c r="A27" s="28">
        <v>80018</v>
      </c>
      <c r="B27" s="28">
        <v>8</v>
      </c>
      <c r="C27" s="28">
        <f>LOOKUP(L27,参考奖励!D:D,参考奖励!G:G)</f>
        <v>3</v>
      </c>
      <c r="D27" s="29">
        <f>LOOKUP(L27,参考奖励!D:D,参考奖励!E:E)</f>
        <v>292009</v>
      </c>
      <c r="E27" s="30" t="str">
        <f t="shared" si="2"/>
        <v>{4,92009,20}</v>
      </c>
      <c r="F27" s="30" t="str">
        <f t="shared" si="3"/>
        <v>{3,1128,350}</v>
      </c>
      <c r="H27" s="31">
        <f>LOOKUP(L27,参考奖励!D:D,参考奖励!F:F)</f>
        <v>3292009</v>
      </c>
      <c r="I27" s="28">
        <v>1</v>
      </c>
      <c r="J27" s="30">
        <v>0</v>
      </c>
      <c r="K27" s="33">
        <f>LOOKUP(L27,参考奖励!D:D,参考奖励!B:B)</f>
        <v>92009</v>
      </c>
      <c r="L27" s="30" t="s">
        <v>754</v>
      </c>
      <c r="M27" s="34">
        <v>20</v>
      </c>
      <c r="N27" s="29">
        <f>LOOKUP(L27,参考奖励!D:D,参考奖励!A:A)</f>
        <v>4</v>
      </c>
      <c r="O27" s="30">
        <v>3</v>
      </c>
      <c r="P27" s="30">
        <v>1128</v>
      </c>
      <c r="Q27" s="37">
        <v>350</v>
      </c>
      <c r="R27" s="38" t="str">
        <f>LOOKUP(L27,参考奖励!D:D,参考奖励!C:C)</f>
        <v>娜迦碎片</v>
      </c>
      <c r="S27" s="38"/>
    </row>
    <row r="28" s="28" customFormat="1" spans="1:19">
      <c r="A28" s="28">
        <v>80019</v>
      </c>
      <c r="B28" s="28">
        <v>8</v>
      </c>
      <c r="C28" s="28">
        <f>LOOKUP(L28,参考奖励!D:D,参考奖励!G:G)</f>
        <v>3</v>
      </c>
      <c r="D28" s="29">
        <f>LOOKUP(L28,参考奖励!D:D,参考奖励!E:E)</f>
        <v>293006</v>
      </c>
      <c r="E28" s="30" t="str">
        <f t="shared" si="2"/>
        <v>{4,93006,20}</v>
      </c>
      <c r="F28" s="30" t="str">
        <f t="shared" si="3"/>
        <v>{3,1128,350}</v>
      </c>
      <c r="H28" s="31">
        <f>LOOKUP(L28,参考奖励!D:D,参考奖励!F:F)</f>
        <v>3293006</v>
      </c>
      <c r="I28" s="28">
        <v>1</v>
      </c>
      <c r="J28" s="30">
        <v>0</v>
      </c>
      <c r="K28" s="33">
        <f>LOOKUP(L28,参考奖励!D:D,参考奖励!B:B)</f>
        <v>93006</v>
      </c>
      <c r="L28" s="30" t="s">
        <v>777</v>
      </c>
      <c r="M28" s="34">
        <v>20</v>
      </c>
      <c r="N28" s="29">
        <f>LOOKUP(L28,参考奖励!D:D,参考奖励!A:A)</f>
        <v>4</v>
      </c>
      <c r="O28" s="30">
        <v>3</v>
      </c>
      <c r="P28" s="30">
        <v>1128</v>
      </c>
      <c r="Q28" s="37">
        <v>350</v>
      </c>
      <c r="R28" s="38" t="str">
        <f>LOOKUP(L28,参考奖励!D:D,参考奖励!C:C)</f>
        <v>海妖碎片</v>
      </c>
      <c r="S28" s="38"/>
    </row>
    <row r="29" s="28" customFormat="1" spans="1:19">
      <c r="A29" s="28">
        <v>80020</v>
      </c>
      <c r="B29" s="28">
        <v>8</v>
      </c>
      <c r="C29" s="28">
        <f>LOOKUP(L29,参考奖励!D:D,参考奖励!G:G)</f>
        <v>3</v>
      </c>
      <c r="D29" s="29">
        <f>LOOKUP(L29,参考奖励!D:D,参考奖励!E:E)</f>
        <v>293001</v>
      </c>
      <c r="E29" s="30" t="str">
        <f t="shared" si="2"/>
        <v>{4,93001,20}</v>
      </c>
      <c r="F29" s="30" t="str">
        <f t="shared" si="3"/>
        <v>{3,1128,350}</v>
      </c>
      <c r="H29" s="31">
        <f>LOOKUP(L29,参考奖励!D:D,参考奖励!F:F)</f>
        <v>3293001</v>
      </c>
      <c r="I29" s="28">
        <v>1</v>
      </c>
      <c r="J29" s="30">
        <v>0</v>
      </c>
      <c r="K29" s="33">
        <f>LOOKUP(L29,参考奖励!D:D,参考奖励!B:B)</f>
        <v>93001</v>
      </c>
      <c r="L29" s="30" t="s">
        <v>770</v>
      </c>
      <c r="M29" s="34">
        <v>20</v>
      </c>
      <c r="N29" s="29">
        <f>LOOKUP(L29,参考奖励!D:D,参考奖励!A:A)</f>
        <v>4</v>
      </c>
      <c r="O29" s="30">
        <v>3</v>
      </c>
      <c r="P29" s="30">
        <v>1128</v>
      </c>
      <c r="Q29" s="37">
        <v>350</v>
      </c>
      <c r="R29" s="38" t="str">
        <f>LOOKUP(L29,参考奖励!D:D,参考奖励!C:C)</f>
        <v>魅魔碎片</v>
      </c>
      <c r="S29" s="38"/>
    </row>
    <row r="30" s="28" customFormat="1" spans="1:19">
      <c r="A30" s="28">
        <v>80021</v>
      </c>
      <c r="B30" s="28">
        <v>8</v>
      </c>
      <c r="C30" s="28">
        <f>LOOKUP(L30,参考奖励!D:D,参考奖励!G:G)</f>
        <v>3</v>
      </c>
      <c r="D30" s="29">
        <f>LOOKUP(L30,参考奖励!D:D,参考奖励!E:E)</f>
        <v>293005</v>
      </c>
      <c r="E30" s="30" t="str">
        <f t="shared" si="2"/>
        <v>{4,93005,20}</v>
      </c>
      <c r="F30" s="30" t="str">
        <f t="shared" si="3"/>
        <v>{3,1128,350}</v>
      </c>
      <c r="H30" s="31">
        <f>LOOKUP(L30,参考奖励!D:D,参考奖励!F:F)</f>
        <v>3293005</v>
      </c>
      <c r="I30" s="28">
        <v>1</v>
      </c>
      <c r="J30" s="30">
        <v>0</v>
      </c>
      <c r="K30" s="33">
        <f>LOOKUP(L30,参考奖励!D:D,参考奖励!B:B)</f>
        <v>93005</v>
      </c>
      <c r="L30" s="30" t="s">
        <v>776</v>
      </c>
      <c r="M30" s="34">
        <v>20</v>
      </c>
      <c r="N30" s="29">
        <f>LOOKUP(L30,参考奖励!D:D,参考奖励!A:A)</f>
        <v>4</v>
      </c>
      <c r="O30" s="30">
        <v>3</v>
      </c>
      <c r="P30" s="30">
        <v>1128</v>
      </c>
      <c r="Q30" s="37">
        <v>350</v>
      </c>
      <c r="R30" s="38" t="str">
        <f>LOOKUP(L30,参考奖励!D:D,参考奖励!C:C)</f>
        <v>络新妇碎片</v>
      </c>
      <c r="S30" s="38"/>
    </row>
    <row r="31" s="28" customFormat="1" spans="1:19">
      <c r="A31" s="28">
        <v>80022</v>
      </c>
      <c r="B31" s="28">
        <v>8</v>
      </c>
      <c r="C31" s="28">
        <f>LOOKUP(L31,参考奖励!D:D,参考奖励!G:G)</f>
        <v>5</v>
      </c>
      <c r="D31" s="29">
        <f>LOOKUP(L31,参考奖励!D:D,参考奖励!E:E)</f>
        <v>290002</v>
      </c>
      <c r="E31" s="30" t="str">
        <f t="shared" si="2"/>
        <v>{4,90000,10}</v>
      </c>
      <c r="F31" s="30" t="str">
        <f t="shared" si="3"/>
        <v>{3,1128,450}</v>
      </c>
      <c r="H31" s="31">
        <f>LOOKUP(L31,参考奖励!D:D,参考奖励!F:F)</f>
        <v>3290000</v>
      </c>
      <c r="I31" s="28">
        <v>1</v>
      </c>
      <c r="J31" s="30">
        <v>0</v>
      </c>
      <c r="K31" s="33">
        <f>LOOKUP(L31,参考奖励!D:D,参考奖励!B:B)</f>
        <v>90000</v>
      </c>
      <c r="L31" s="35" t="s">
        <v>696</v>
      </c>
      <c r="M31" s="34">
        <v>10</v>
      </c>
      <c r="N31" s="29">
        <f>LOOKUP(L31,参考奖励!D:D,参考奖励!A:A)</f>
        <v>4</v>
      </c>
      <c r="O31" s="30">
        <v>3</v>
      </c>
      <c r="P31" s="30">
        <v>1128</v>
      </c>
      <c r="Q31" s="37">
        <v>450</v>
      </c>
      <c r="R31" s="38" t="str">
        <f>LOOKUP(L31,参考奖励!D:D,参考奖励!C:C)</f>
        <v>通用碎片紫</v>
      </c>
      <c r="S31" s="38"/>
    </row>
    <row r="32" s="28" customFormat="1" spans="1:19">
      <c r="A32" s="28">
        <v>80023</v>
      </c>
      <c r="B32" s="28">
        <v>8</v>
      </c>
      <c r="C32" s="28">
        <f>LOOKUP(L32,参考奖励!D:D,参考奖励!G:G)</f>
        <v>5</v>
      </c>
      <c r="D32" s="29">
        <f>LOOKUP(L32,参考奖励!D:D,参考奖励!E:E)</f>
        <v>290002</v>
      </c>
      <c r="E32" s="30" t="str">
        <f t="shared" si="2"/>
        <v>{4,90000,10}</v>
      </c>
      <c r="F32" s="30" t="str">
        <f t="shared" si="3"/>
        <v>{3,1128,350}</v>
      </c>
      <c r="H32" s="31">
        <f>LOOKUP(L32,参考奖励!D:D,参考奖励!F:F)</f>
        <v>3290000</v>
      </c>
      <c r="I32" s="28">
        <v>1</v>
      </c>
      <c r="J32" s="30">
        <v>0</v>
      </c>
      <c r="K32" s="33">
        <f>LOOKUP(L32,参考奖励!D:D,参考奖励!B:B)</f>
        <v>90000</v>
      </c>
      <c r="L32" s="35" t="s">
        <v>696</v>
      </c>
      <c r="M32" s="34">
        <v>10</v>
      </c>
      <c r="N32" s="29">
        <f>LOOKUP(L32,参考奖励!D:D,参考奖励!A:A)</f>
        <v>4</v>
      </c>
      <c r="O32" s="30">
        <v>3</v>
      </c>
      <c r="P32" s="30">
        <v>1128</v>
      </c>
      <c r="Q32" s="37">
        <v>350</v>
      </c>
      <c r="R32" s="38" t="str">
        <f>LOOKUP(L32,参考奖励!D:D,参考奖励!C:C)</f>
        <v>通用碎片紫</v>
      </c>
      <c r="S32" s="38"/>
    </row>
    <row r="33" s="28" customFormat="1" spans="1:19">
      <c r="A33" s="28">
        <v>80024</v>
      </c>
      <c r="B33" s="28">
        <v>8</v>
      </c>
      <c r="C33" s="28">
        <f>LOOKUP(L33,参考奖励!D:D,参考奖励!G:G)</f>
        <v>5</v>
      </c>
      <c r="D33" s="29">
        <f>LOOKUP(L33,参考奖励!D:D,参考奖励!E:E)</f>
        <v>1698</v>
      </c>
      <c r="E33" s="30" t="str">
        <f t="shared" si="2"/>
        <v>{3,1149,5}</v>
      </c>
      <c r="F33" s="30" t="str">
        <f t="shared" si="3"/>
        <v>{3,1128,135}</v>
      </c>
      <c r="H33" s="31">
        <f>LOOKUP(L33,参考奖励!D:D,参考奖励!F:F)</f>
        <v>1707</v>
      </c>
      <c r="I33" s="28">
        <v>1</v>
      </c>
      <c r="J33" s="30">
        <v>0</v>
      </c>
      <c r="K33" s="33">
        <f>LOOKUP(L33,参考奖励!D:D,参考奖励!B:B)</f>
        <v>1149</v>
      </c>
      <c r="L33" s="28" t="s">
        <v>1192</v>
      </c>
      <c r="M33" s="34">
        <v>5</v>
      </c>
      <c r="N33" s="29">
        <f>LOOKUP(L33,参考奖励!D:D,参考奖励!A:A)</f>
        <v>3</v>
      </c>
      <c r="O33" s="30">
        <v>3</v>
      </c>
      <c r="P33" s="30">
        <v>1128</v>
      </c>
      <c r="Q33" s="37">
        <v>135</v>
      </c>
      <c r="R33" s="38" t="str">
        <f>LOOKUP(L33,参考奖励!D:D,参考奖励!C:C)</f>
        <v>力量之种</v>
      </c>
      <c r="S33" s="38"/>
    </row>
    <row r="34" s="28" customFormat="1" spans="1:19">
      <c r="A34" s="28">
        <v>80025</v>
      </c>
      <c r="B34" s="28">
        <v>8</v>
      </c>
      <c r="C34" s="28">
        <f>LOOKUP(L34,参考奖励!D:D,参考奖励!G:G)</f>
        <v>5</v>
      </c>
      <c r="D34" s="29">
        <f>LOOKUP(L34,参考奖励!D:D,参考奖励!E:E)</f>
        <v>1698</v>
      </c>
      <c r="E34" s="30" t="str">
        <f t="shared" si="2"/>
        <v>{3,1149,5}</v>
      </c>
      <c r="F34" s="30" t="str">
        <f t="shared" si="3"/>
        <v>{3,1128,105}</v>
      </c>
      <c r="H34" s="31">
        <f>LOOKUP(L34,参考奖励!D:D,参考奖励!F:F)</f>
        <v>1707</v>
      </c>
      <c r="I34" s="28">
        <v>1</v>
      </c>
      <c r="J34" s="30">
        <v>0</v>
      </c>
      <c r="K34" s="33">
        <f>LOOKUP(L34,参考奖励!D:D,参考奖励!B:B)</f>
        <v>1149</v>
      </c>
      <c r="L34" s="28" t="s">
        <v>1192</v>
      </c>
      <c r="M34" s="34">
        <v>5</v>
      </c>
      <c r="N34" s="29">
        <f>LOOKUP(L34,参考奖励!D:D,参考奖励!A:A)</f>
        <v>3</v>
      </c>
      <c r="O34" s="30">
        <v>3</v>
      </c>
      <c r="P34" s="30">
        <v>1128</v>
      </c>
      <c r="Q34" s="37">
        <v>105</v>
      </c>
      <c r="R34" s="38" t="str">
        <f>LOOKUP(L34,参考奖励!D:D,参考奖励!C:C)</f>
        <v>力量之种</v>
      </c>
      <c r="S34" s="38"/>
    </row>
    <row r="35" s="28" customFormat="1" spans="1:19">
      <c r="A35" s="28">
        <v>80026</v>
      </c>
      <c r="B35" s="28">
        <v>8</v>
      </c>
      <c r="C35" s="28">
        <f>LOOKUP(L35,参考奖励!D:D,参考奖励!G:G)</f>
        <v>5</v>
      </c>
      <c r="D35" s="29">
        <f>LOOKUP(L35,参考奖励!D:D,参考奖励!E:E)</f>
        <v>1701</v>
      </c>
      <c r="E35" s="30" t="str">
        <f t="shared" si="2"/>
        <v>{3,1152,5}</v>
      </c>
      <c r="F35" s="30" t="str">
        <f t="shared" si="3"/>
        <v>{3,1128,216}</v>
      </c>
      <c r="H35" s="31">
        <f>LOOKUP(L35,参考奖励!D:D,参考奖励!F:F)</f>
        <v>1710</v>
      </c>
      <c r="I35" s="28">
        <v>1</v>
      </c>
      <c r="J35" s="30">
        <v>0</v>
      </c>
      <c r="K35" s="33">
        <f>LOOKUP(L35,参考奖励!D:D,参考奖励!B:B)</f>
        <v>1152</v>
      </c>
      <c r="L35" s="28" t="s">
        <v>1197</v>
      </c>
      <c r="M35" s="34">
        <v>5</v>
      </c>
      <c r="N35" s="29">
        <f>LOOKUP(L35,参考奖励!D:D,参考奖励!A:A)</f>
        <v>3</v>
      </c>
      <c r="O35" s="30">
        <v>3</v>
      </c>
      <c r="P35" s="30">
        <v>1128</v>
      </c>
      <c r="Q35" s="37">
        <v>216</v>
      </c>
      <c r="R35" s="38" t="str">
        <f>LOOKUP(L35,参考奖励!D:D,参考奖励!C:C)</f>
        <v>忍耐之种</v>
      </c>
      <c r="S35" s="38"/>
    </row>
    <row r="36" s="28" customFormat="1" spans="1:19">
      <c r="A36" s="28">
        <v>80027</v>
      </c>
      <c r="B36" s="28">
        <v>8</v>
      </c>
      <c r="C36" s="28">
        <f>LOOKUP(L36,参考奖励!D:D,参考奖励!G:G)</f>
        <v>5</v>
      </c>
      <c r="D36" s="29">
        <f>LOOKUP(L36,参考奖励!D:D,参考奖励!E:E)</f>
        <v>1701</v>
      </c>
      <c r="E36" s="30" t="str">
        <f t="shared" si="2"/>
        <v>{3,1152,5}</v>
      </c>
      <c r="F36" s="30" t="str">
        <f t="shared" si="3"/>
        <v>{3,1128,168}</v>
      </c>
      <c r="H36" s="31">
        <f>LOOKUP(L36,参考奖励!D:D,参考奖励!F:F)</f>
        <v>1710</v>
      </c>
      <c r="I36" s="28">
        <v>1</v>
      </c>
      <c r="J36" s="30">
        <v>0</v>
      </c>
      <c r="K36" s="33">
        <f>LOOKUP(L36,参考奖励!D:D,参考奖励!B:B)</f>
        <v>1152</v>
      </c>
      <c r="L36" s="28" t="s">
        <v>1197</v>
      </c>
      <c r="M36" s="34">
        <v>5</v>
      </c>
      <c r="N36" s="29">
        <f>LOOKUP(L36,参考奖励!D:D,参考奖励!A:A)</f>
        <v>3</v>
      </c>
      <c r="O36" s="30">
        <v>3</v>
      </c>
      <c r="P36" s="30">
        <v>1128</v>
      </c>
      <c r="Q36" s="37">
        <v>168</v>
      </c>
      <c r="R36" s="38" t="str">
        <f>LOOKUP(L36,参考奖励!D:D,参考奖励!C:C)</f>
        <v>忍耐之种</v>
      </c>
      <c r="S36" s="38"/>
    </row>
    <row r="37" s="28" customFormat="1" spans="1:19">
      <c r="A37" s="28">
        <v>80028</v>
      </c>
      <c r="B37" s="28">
        <v>8</v>
      </c>
      <c r="C37" s="28">
        <f>LOOKUP(L37,参考奖励!D:D,参考奖励!G:G)</f>
        <v>5</v>
      </c>
      <c r="D37" s="29">
        <f>LOOKUP(L37,参考奖励!D:D,参考奖励!E:E)</f>
        <v>1704</v>
      </c>
      <c r="E37" s="30" t="str">
        <f t="shared" si="2"/>
        <v>{3,1155,5}</v>
      </c>
      <c r="F37" s="30" t="str">
        <f t="shared" si="3"/>
        <v>{3,1128,27}</v>
      </c>
      <c r="H37" s="31">
        <f>LOOKUP(L37,参考奖励!D:D,参考奖励!F:F)</f>
        <v>1713</v>
      </c>
      <c r="I37" s="28">
        <v>1</v>
      </c>
      <c r="J37" s="30">
        <v>0</v>
      </c>
      <c r="K37" s="33">
        <f>LOOKUP(L37,参考奖励!D:D,参考奖励!B:B)</f>
        <v>1155</v>
      </c>
      <c r="L37" s="28" t="s">
        <v>1202</v>
      </c>
      <c r="M37" s="34">
        <v>5</v>
      </c>
      <c r="N37" s="29">
        <f>LOOKUP(L37,参考奖励!D:D,参考奖励!A:A)</f>
        <v>3</v>
      </c>
      <c r="O37" s="30">
        <v>3</v>
      </c>
      <c r="P37" s="30">
        <v>1128</v>
      </c>
      <c r="Q37" s="37">
        <v>27</v>
      </c>
      <c r="R37" s="38" t="str">
        <f>LOOKUP(L37,参考奖励!D:D,参考奖励!C:C)</f>
        <v>生命之种</v>
      </c>
      <c r="S37" s="38"/>
    </row>
    <row r="38" s="28" customFormat="1" spans="1:19">
      <c r="A38" s="28">
        <v>80029</v>
      </c>
      <c r="B38" s="28">
        <v>8</v>
      </c>
      <c r="C38" s="28">
        <f>LOOKUP(L38,参考奖励!D:D,参考奖励!G:G)</f>
        <v>5</v>
      </c>
      <c r="D38" s="29">
        <f>LOOKUP(L38,参考奖励!D:D,参考奖励!E:E)</f>
        <v>1704</v>
      </c>
      <c r="E38" s="30" t="str">
        <f t="shared" si="2"/>
        <v>{3,1155,5}</v>
      </c>
      <c r="F38" s="30" t="str">
        <f t="shared" si="3"/>
        <v>{3,1128,21}</v>
      </c>
      <c r="H38" s="31">
        <f>LOOKUP(L38,参考奖励!D:D,参考奖励!F:F)</f>
        <v>1713</v>
      </c>
      <c r="I38" s="28">
        <v>1</v>
      </c>
      <c r="J38" s="30">
        <v>0</v>
      </c>
      <c r="K38" s="33">
        <f>LOOKUP(L38,参考奖励!D:D,参考奖励!B:B)</f>
        <v>1155</v>
      </c>
      <c r="L38" s="28" t="s">
        <v>1202</v>
      </c>
      <c r="M38" s="34">
        <v>5</v>
      </c>
      <c r="N38" s="29">
        <f>LOOKUP(L38,参考奖励!D:D,参考奖励!A:A)</f>
        <v>3</v>
      </c>
      <c r="O38" s="30">
        <v>3</v>
      </c>
      <c r="P38" s="30">
        <v>1128</v>
      </c>
      <c r="Q38" s="37">
        <v>21</v>
      </c>
      <c r="R38" s="38" t="str">
        <f>LOOKUP(L38,参考奖励!D:D,参考奖励!C:C)</f>
        <v>生命之种</v>
      </c>
      <c r="S38" s="38"/>
    </row>
    <row r="39" spans="4:19">
      <c r="D39" s="12"/>
      <c r="E39" s="7"/>
      <c r="F39" s="7"/>
      <c r="H39" s="5"/>
      <c r="J39" s="7"/>
      <c r="K39" s="20"/>
      <c r="L39" s="7"/>
      <c r="M39" s="32"/>
      <c r="N39" s="21"/>
      <c r="O39" s="7"/>
      <c r="P39" s="7"/>
      <c r="Q39" s="36"/>
      <c r="R39" s="6"/>
      <c r="S39" s="6"/>
    </row>
  </sheetData>
  <conditionalFormatting sqref="H54">
    <cfRule type="duplicateValues" dxfId="0" priority="4"/>
  </conditionalFormatting>
  <conditionalFormatting sqref="K54">
    <cfRule type="duplicateValues" dxfId="1" priority="11"/>
    <cfRule type="duplicateValues" dxfId="1" priority="12"/>
  </conditionalFormatting>
  <conditionalFormatting sqref="P54">
    <cfRule type="duplicateValues" dxfId="1" priority="7"/>
    <cfRule type="duplicateValues" dxfId="1" priority="8"/>
  </conditionalFormatting>
  <conditionalFormatting sqref="H55">
    <cfRule type="duplicateValues" dxfId="0" priority="3"/>
  </conditionalFormatting>
  <conditionalFormatting sqref="K55">
    <cfRule type="duplicateValues" dxfId="1" priority="9"/>
    <cfRule type="duplicateValues" dxfId="1" priority="10"/>
  </conditionalFormatting>
  <conditionalFormatting sqref="P55">
    <cfRule type="duplicateValues" dxfId="1" priority="5"/>
    <cfRule type="duplicateValues" dxfId="1" priority="6"/>
  </conditionalFormatting>
  <conditionalFormatting sqref="P42:P45">
    <cfRule type="duplicateValues" dxfId="1" priority="13"/>
    <cfRule type="duplicateValues" dxfId="1" priority="14"/>
  </conditionalFormatting>
  <conditionalFormatting sqref="P46:P53 P40:P41">
    <cfRule type="duplicateValues" dxfId="1" priority="16"/>
    <cfRule type="duplicateValues" dxfId="1" priority="17"/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workbookViewId="0">
      <selection activeCell="A1" sqref="A1"/>
    </sheetView>
  </sheetViews>
  <sheetFormatPr defaultColWidth="9" defaultRowHeight="13.5"/>
  <cols>
    <col min="1" max="1" width="11" style="2" customWidth="1"/>
    <col min="2" max="2" width="8.875" style="2" customWidth="1"/>
    <col min="3" max="3" width="11" style="2" customWidth="1"/>
    <col min="4" max="4" width="8.875" style="2" customWidth="1"/>
    <col min="5" max="6" width="16.125" style="2" customWidth="1"/>
    <col min="7" max="7" width="25" style="2" customWidth="1"/>
    <col min="8" max="8" width="23.875" style="2" customWidth="1"/>
    <col min="9" max="9" width="9.375" style="2" customWidth="1"/>
    <col min="10" max="10" width="12.25" style="2" customWidth="1"/>
    <col min="11" max="11" width="9" style="2"/>
    <col min="12" max="12" width="22.875" style="3" customWidth="1"/>
    <col min="13" max="13" width="11.375" style="2" customWidth="1"/>
    <col min="14" max="14" width="12.75" style="2" customWidth="1"/>
    <col min="15" max="17" width="9" style="2"/>
    <col min="18" max="19" width="43.375" customWidth="1"/>
    <col min="20" max="20" width="12.75" style="4" customWidth="1"/>
    <col min="21" max="21" width="20.375" style="2" customWidth="1"/>
    <col min="22" max="22" width="9" style="2"/>
    <col min="23" max="23" width="18.125" style="2" customWidth="1"/>
    <col min="24" max="24" width="11" style="2" customWidth="1"/>
    <col min="25" max="25" width="9" style="2"/>
    <col min="26" max="26" width="63" style="2" customWidth="1"/>
    <col min="27" max="16384" width="9" style="2"/>
  </cols>
  <sheetData>
    <row r="1" spans="1:15">
      <c r="A1" s="5"/>
      <c r="B1" s="5" t="s">
        <v>657</v>
      </c>
      <c r="C1" s="5"/>
      <c r="D1" s="6" t="s">
        <v>1259</v>
      </c>
      <c r="E1" s="6" t="s">
        <v>1260</v>
      </c>
      <c r="F1" s="6" t="s">
        <v>1261</v>
      </c>
      <c r="G1" s="7" t="s">
        <v>1262</v>
      </c>
      <c r="H1" s="6" t="s">
        <v>1263</v>
      </c>
      <c r="I1" s="6" t="s">
        <v>1260</v>
      </c>
      <c r="J1" s="6" t="s">
        <v>1261</v>
      </c>
      <c r="K1" s="6" t="s">
        <v>1262</v>
      </c>
      <c r="L1" s="13" t="s">
        <v>1264</v>
      </c>
      <c r="M1" s="6" t="s">
        <v>1260</v>
      </c>
      <c r="N1" s="6" t="s">
        <v>1261</v>
      </c>
      <c r="O1" s="6" t="s">
        <v>1262</v>
      </c>
    </row>
    <row r="2" spans="2:15">
      <c r="B2" s="2">
        <v>1</v>
      </c>
      <c r="D2" s="6">
        <v>1</v>
      </c>
      <c r="E2" s="6">
        <v>0.00836111111111111</v>
      </c>
      <c r="F2" s="6">
        <v>0.0167222222222222</v>
      </c>
      <c r="G2" s="7">
        <v>0.0167222222222222</v>
      </c>
      <c r="H2" s="2">
        <v>1</v>
      </c>
      <c r="I2" s="6">
        <v>0.344</v>
      </c>
      <c r="J2" s="6">
        <v>0.688</v>
      </c>
      <c r="K2" s="6">
        <v>0.688</v>
      </c>
      <c r="L2" s="3">
        <v>1</v>
      </c>
      <c r="M2" s="2">
        <v>0.0666666666666667</v>
      </c>
      <c r="N2" s="2">
        <v>0.133333333333333</v>
      </c>
      <c r="O2" s="2">
        <v>0.133333333333333</v>
      </c>
    </row>
    <row r="3" spans="1:6">
      <c r="A3" s="2" t="s">
        <v>1249</v>
      </c>
      <c r="B3" s="2" t="s">
        <v>1254</v>
      </c>
      <c r="D3" s="2" t="s">
        <v>1250</v>
      </c>
      <c r="E3" s="5" t="s">
        <v>1265</v>
      </c>
      <c r="F3" s="5" t="s">
        <v>1266</v>
      </c>
    </row>
    <row r="4" spans="1:23">
      <c r="A4" s="8" t="s">
        <v>0</v>
      </c>
      <c r="B4" s="8" t="s">
        <v>1267</v>
      </c>
      <c r="C4" s="8" t="s">
        <v>4</v>
      </c>
      <c r="D4" s="8" t="s">
        <v>3</v>
      </c>
      <c r="E4" s="8" t="s">
        <v>1268</v>
      </c>
      <c r="F4" s="8" t="s">
        <v>1269</v>
      </c>
      <c r="G4" s="8" t="s">
        <v>8</v>
      </c>
      <c r="H4" s="8" t="s">
        <v>9</v>
      </c>
      <c r="I4" s="8" t="s">
        <v>10</v>
      </c>
      <c r="J4" s="8" t="s">
        <v>11</v>
      </c>
      <c r="K4" s="14" t="s">
        <v>1270</v>
      </c>
      <c r="L4" s="15" t="s">
        <v>1271</v>
      </c>
      <c r="M4" s="16" t="s">
        <v>1272</v>
      </c>
      <c r="N4" s="14" t="s">
        <v>1268</v>
      </c>
      <c r="O4" s="16" t="s">
        <v>1273</v>
      </c>
      <c r="P4" s="16" t="s">
        <v>1274</v>
      </c>
      <c r="Q4" s="16" t="s">
        <v>1269</v>
      </c>
      <c r="R4" s="16" t="s">
        <v>1275</v>
      </c>
      <c r="S4" s="16" t="s">
        <v>1276</v>
      </c>
      <c r="T4" s="24"/>
      <c r="U4" s="5"/>
      <c r="W4" s="7"/>
    </row>
    <row r="5" spans="1:23">
      <c r="A5" s="9" t="s">
        <v>24</v>
      </c>
      <c r="B5" s="9" t="s">
        <v>24</v>
      </c>
      <c r="C5" s="9"/>
      <c r="D5" s="9" t="s">
        <v>24</v>
      </c>
      <c r="E5" s="9" t="s">
        <v>24</v>
      </c>
      <c r="F5" s="9" t="s">
        <v>24</v>
      </c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17"/>
      <c r="M5" s="9" t="s">
        <v>24</v>
      </c>
      <c r="N5" s="9"/>
      <c r="O5" s="9"/>
      <c r="P5" s="9" t="s">
        <v>24</v>
      </c>
      <c r="Q5" s="9" t="s">
        <v>24</v>
      </c>
      <c r="W5" s="7"/>
    </row>
    <row r="6" spans="1:23">
      <c r="A6" s="2" t="s">
        <v>26</v>
      </c>
      <c r="B6" s="2" t="s">
        <v>27</v>
      </c>
      <c r="D6" s="2" t="s">
        <v>30</v>
      </c>
      <c r="E6" s="9" t="s">
        <v>1277</v>
      </c>
      <c r="F6" s="9" t="s">
        <v>1278</v>
      </c>
      <c r="G6" s="2" t="s">
        <v>34</v>
      </c>
      <c r="H6" s="2" t="s">
        <v>35</v>
      </c>
      <c r="I6" s="2" t="s">
        <v>36</v>
      </c>
      <c r="J6" s="9" t="s">
        <v>37</v>
      </c>
      <c r="K6" s="9" t="s">
        <v>1279</v>
      </c>
      <c r="L6" s="17"/>
      <c r="M6" s="2" t="s">
        <v>1280</v>
      </c>
      <c r="N6" s="9"/>
      <c r="P6" s="9" t="s">
        <v>1281</v>
      </c>
      <c r="Q6" s="2" t="s">
        <v>32</v>
      </c>
      <c r="T6" s="25"/>
      <c r="U6" s="7"/>
      <c r="W6" s="7"/>
    </row>
    <row r="7" spans="1:23">
      <c r="A7" s="2" t="s">
        <v>50</v>
      </c>
      <c r="B7" s="2" t="s">
        <v>51</v>
      </c>
      <c r="D7" s="2" t="s">
        <v>53</v>
      </c>
      <c r="E7" s="10" t="s">
        <v>52</v>
      </c>
      <c r="F7" s="2" t="s">
        <v>52</v>
      </c>
      <c r="G7" s="2" t="s">
        <v>53</v>
      </c>
      <c r="H7" s="2" t="s">
        <v>53</v>
      </c>
      <c r="I7" s="2" t="s">
        <v>54</v>
      </c>
      <c r="J7" s="10" t="s">
        <v>51</v>
      </c>
      <c r="K7" s="10" t="s">
        <v>51</v>
      </c>
      <c r="L7" s="18"/>
      <c r="M7" s="2" t="s">
        <v>54</v>
      </c>
      <c r="N7" s="10"/>
      <c r="P7" s="10" t="s">
        <v>54</v>
      </c>
      <c r="Q7" s="2" t="s">
        <v>54</v>
      </c>
      <c r="T7" s="25"/>
      <c r="U7" s="7"/>
      <c r="W7" s="7"/>
    </row>
    <row r="8" spans="1:23">
      <c r="A8" s="2" t="s">
        <v>55</v>
      </c>
      <c r="B8" s="2" t="s">
        <v>55</v>
      </c>
      <c r="D8" s="9" t="s">
        <v>55</v>
      </c>
      <c r="E8" s="9" t="s">
        <v>57</v>
      </c>
      <c r="F8" s="9" t="s">
        <v>57</v>
      </c>
      <c r="G8" s="9" t="s">
        <v>58</v>
      </c>
      <c r="H8" s="2" t="s">
        <v>55</v>
      </c>
      <c r="I8" s="2" t="s">
        <v>55</v>
      </c>
      <c r="J8" s="9" t="s">
        <v>55</v>
      </c>
      <c r="K8" s="9" t="s">
        <v>55</v>
      </c>
      <c r="L8" s="17"/>
      <c r="M8" s="2" t="s">
        <v>55</v>
      </c>
      <c r="N8" s="9"/>
      <c r="P8" s="9" t="s">
        <v>55</v>
      </c>
      <c r="Q8" s="2" t="s">
        <v>55</v>
      </c>
      <c r="T8" s="25"/>
      <c r="U8" s="7"/>
      <c r="W8" s="7"/>
    </row>
    <row r="9" s="1" customFormat="1" spans="1:20">
      <c r="A9" s="11" t="s">
        <v>1332</v>
      </c>
      <c r="L9" s="19"/>
      <c r="R9" s="26"/>
      <c r="S9" s="26"/>
      <c r="T9" s="27"/>
    </row>
    <row r="10" spans="1:21">
      <c r="A10" s="5">
        <v>70001</v>
      </c>
      <c r="B10" s="2">
        <v>7</v>
      </c>
      <c r="C10" s="2">
        <f>LOOKUP(L10,参考奖励!D:D,参考奖励!G:G)</f>
        <v>5</v>
      </c>
      <c r="D10" s="12">
        <f>LOOKUP(L10,参考奖励!D:D,参考奖励!E:E)</f>
        <v>290002</v>
      </c>
      <c r="E10" s="7" t="str">
        <f t="shared" ref="E10:E25" si="0">$A$3&amp;N10&amp;$B$3&amp;K10&amp;$B$3&amp;M10&amp;$D$3</f>
        <v>{4,90000,50}</v>
      </c>
      <c r="F10" s="7" t="str">
        <f t="shared" ref="F10:F25" si="1">$A$3&amp;O10&amp;$B$3&amp;P10&amp;$B$3&amp;Q10&amp;$D$3</f>
        <v>{2,0,1500}</v>
      </c>
      <c r="G10" s="7"/>
      <c r="H10" s="5">
        <f>LOOKUP(L10,参考奖励!D:D,参考奖励!F:F)</f>
        <v>3290000</v>
      </c>
      <c r="I10" s="7">
        <v>1</v>
      </c>
      <c r="J10" s="7">
        <v>0</v>
      </c>
      <c r="K10" s="20">
        <f>LOOKUP(L10,参考奖励!D:D,参考奖励!B:B)</f>
        <v>90000</v>
      </c>
      <c r="L10" s="6" t="s">
        <v>696</v>
      </c>
      <c r="M10" s="2">
        <v>50</v>
      </c>
      <c r="N10" s="21">
        <f>LOOKUP(L10,参考奖励!D:D,参考奖励!A:A)</f>
        <v>4</v>
      </c>
      <c r="O10" s="22">
        <v>2</v>
      </c>
      <c r="P10" s="7">
        <v>0</v>
      </c>
      <c r="Q10" s="5">
        <v>1500</v>
      </c>
      <c r="R10" s="6" t="str">
        <f>LOOKUP(L10,参考奖励!D:D,参考奖励!C:C)</f>
        <v>通用碎片紫</v>
      </c>
      <c r="T10" s="22"/>
      <c r="U10" s="5"/>
    </row>
    <row r="11" spans="1:20">
      <c r="A11" s="5">
        <v>70002</v>
      </c>
      <c r="B11" s="2">
        <v>7</v>
      </c>
      <c r="C11" s="2">
        <f>LOOKUP(L11,参考奖励!D:D,参考奖励!G:G)</f>
        <v>3</v>
      </c>
      <c r="D11" s="12">
        <f>LOOKUP(L11,参考奖励!D:D,参考奖励!E:E)</f>
        <v>290003</v>
      </c>
      <c r="E11" s="7" t="str">
        <f t="shared" si="0"/>
        <v>{4,90001,40}</v>
      </c>
      <c r="F11" s="7" t="str">
        <f t="shared" si="1"/>
        <v>{2,0,210}</v>
      </c>
      <c r="G11" s="7"/>
      <c r="H11" s="5">
        <f>LOOKUP(L11,参考奖励!D:D,参考奖励!F:F)</f>
        <v>3290001</v>
      </c>
      <c r="I11" s="7">
        <v>1</v>
      </c>
      <c r="J11" s="7">
        <v>0</v>
      </c>
      <c r="K11" s="20">
        <f>LOOKUP(L11,参考奖励!D:D,参考奖励!B:B)</f>
        <v>90001</v>
      </c>
      <c r="L11" s="6" t="s">
        <v>697</v>
      </c>
      <c r="M11" s="2">
        <v>40</v>
      </c>
      <c r="N11" s="21">
        <f>LOOKUP(L11,参考奖励!D:D,参考奖励!A:A)</f>
        <v>4</v>
      </c>
      <c r="O11" s="22">
        <v>2</v>
      </c>
      <c r="P11" s="7">
        <v>0</v>
      </c>
      <c r="Q11" s="2">
        <v>210</v>
      </c>
      <c r="R11" s="6" t="str">
        <f>LOOKUP(L11,参考奖励!D:D,参考奖励!C:C)</f>
        <v>通用碎片蓝</v>
      </c>
      <c r="T11" s="22"/>
    </row>
    <row r="12" spans="1:20">
      <c r="A12" s="5">
        <v>70003</v>
      </c>
      <c r="B12" s="2">
        <v>7</v>
      </c>
      <c r="C12" s="2">
        <f>LOOKUP(L12,参考奖励!D:D,参考奖励!G:G)</f>
        <v>5</v>
      </c>
      <c r="D12" s="12">
        <f>LOOKUP(L12,参考奖励!D:D,参考奖励!E:E)</f>
        <v>290006</v>
      </c>
      <c r="E12" s="7" t="str">
        <f t="shared" si="0"/>
        <v>{4,90004,50}</v>
      </c>
      <c r="F12" s="7" t="str">
        <f t="shared" si="1"/>
        <v>{2,0,2100}</v>
      </c>
      <c r="H12" s="5">
        <f>LOOKUP(L12,参考奖励!D:D,参考奖励!F:F)</f>
        <v>3290004</v>
      </c>
      <c r="I12" s="2">
        <v>1</v>
      </c>
      <c r="J12" s="7">
        <v>0</v>
      </c>
      <c r="K12" s="20">
        <f>LOOKUP(L12,参考奖励!D:D,参考奖励!B:B)</f>
        <v>90004</v>
      </c>
      <c r="L12" s="7" t="s">
        <v>700</v>
      </c>
      <c r="M12" s="2">
        <v>50</v>
      </c>
      <c r="N12" s="21">
        <f>LOOKUP(L12,参考奖励!D:D,参考奖励!A:A)</f>
        <v>4</v>
      </c>
      <c r="O12" s="22">
        <v>2</v>
      </c>
      <c r="P12" s="7">
        <v>0</v>
      </c>
      <c r="Q12" s="2">
        <v>2100</v>
      </c>
      <c r="R12" s="6" t="str">
        <f>LOOKUP(L12,参考奖励!D:D,参考奖励!C:C)</f>
        <v>自然碎片紫</v>
      </c>
      <c r="T12" s="22"/>
    </row>
    <row r="13" spans="1:20">
      <c r="A13" s="5">
        <v>70004</v>
      </c>
      <c r="B13" s="2">
        <v>7</v>
      </c>
      <c r="C13" s="2">
        <f>LOOKUP(L13,参考奖励!D:D,参考奖励!G:G)</f>
        <v>5</v>
      </c>
      <c r="D13" s="12">
        <f>LOOKUP(L13,参考奖励!D:D,参考奖励!E:E)</f>
        <v>290010</v>
      </c>
      <c r="E13" s="7" t="str">
        <f t="shared" si="0"/>
        <v>{4,90008,50}</v>
      </c>
      <c r="F13" s="7" t="str">
        <f t="shared" si="1"/>
        <v>{2,0,2100}</v>
      </c>
      <c r="H13" s="5">
        <f>LOOKUP(L13,参考奖励!D:D,参考奖励!F:F)</f>
        <v>3290008</v>
      </c>
      <c r="I13" s="2">
        <v>1</v>
      </c>
      <c r="J13" s="7">
        <v>0</v>
      </c>
      <c r="K13" s="20">
        <f>LOOKUP(L13,参考奖励!D:D,参考奖励!B:B)</f>
        <v>90008</v>
      </c>
      <c r="L13" s="7" t="s">
        <v>704</v>
      </c>
      <c r="M13" s="2">
        <v>50</v>
      </c>
      <c r="N13" s="21">
        <f>LOOKUP(L13,参考奖励!D:D,参考奖励!A:A)</f>
        <v>4</v>
      </c>
      <c r="O13" s="22">
        <v>2</v>
      </c>
      <c r="P13" s="7">
        <v>0</v>
      </c>
      <c r="Q13" s="2">
        <v>2100</v>
      </c>
      <c r="R13" s="6" t="str">
        <f>LOOKUP(L13,参考奖励!D:D,参考奖励!C:C)</f>
        <v>蛮荒碎片紫</v>
      </c>
      <c r="T13" s="22"/>
    </row>
    <row r="14" spans="1:20">
      <c r="A14" s="5">
        <v>70005</v>
      </c>
      <c r="B14" s="2">
        <v>7</v>
      </c>
      <c r="C14" s="2">
        <f>LOOKUP(L14,参考奖励!D:D,参考奖励!G:G)</f>
        <v>5</v>
      </c>
      <c r="D14" s="12">
        <f>LOOKUP(L14,参考奖励!D:D,参考奖励!E:E)</f>
        <v>290014</v>
      </c>
      <c r="E14" s="7" t="str">
        <f t="shared" si="0"/>
        <v>{4,90012,50}</v>
      </c>
      <c r="F14" s="7" t="str">
        <f t="shared" si="1"/>
        <v>{2,0,2100}</v>
      </c>
      <c r="H14" s="5">
        <f>LOOKUP(L14,参考奖励!D:D,参考奖励!F:F)</f>
        <v>3290012</v>
      </c>
      <c r="I14" s="2">
        <v>1</v>
      </c>
      <c r="J14" s="7">
        <v>0</v>
      </c>
      <c r="K14" s="20">
        <f>LOOKUP(L14,参考奖励!D:D,参考奖励!B:B)</f>
        <v>90012</v>
      </c>
      <c r="L14" s="7" t="s">
        <v>708</v>
      </c>
      <c r="M14" s="2">
        <v>50</v>
      </c>
      <c r="N14" s="21">
        <f>LOOKUP(L14,参考奖励!D:D,参考奖励!A:A)</f>
        <v>4</v>
      </c>
      <c r="O14" s="22">
        <v>2</v>
      </c>
      <c r="P14" s="7">
        <v>0</v>
      </c>
      <c r="Q14" s="2">
        <v>2100</v>
      </c>
      <c r="R14" s="6" t="str">
        <f>LOOKUP(L14,参考奖励!D:D,参考奖励!C:C)</f>
        <v>深渊碎片紫</v>
      </c>
      <c r="T14" s="22"/>
    </row>
    <row r="15" spans="1:18">
      <c r="A15" s="5">
        <v>70006</v>
      </c>
      <c r="B15" s="2">
        <v>7</v>
      </c>
      <c r="C15" s="2">
        <f>LOOKUP(L15,参考奖励!D:D,参考奖励!G:G)</f>
        <v>5</v>
      </c>
      <c r="D15" s="12">
        <f>LOOKUP(L15,参考奖励!D:D,参考奖励!E:E)</f>
        <v>290018</v>
      </c>
      <c r="E15" s="7" t="str">
        <f t="shared" si="0"/>
        <v>{4,90016,50}</v>
      </c>
      <c r="F15" s="7" t="str">
        <f t="shared" si="1"/>
        <v>{2,0,2100}</v>
      </c>
      <c r="H15" s="5">
        <f>LOOKUP(L15,参考奖励!D:D,参考奖励!F:F)</f>
        <v>3290016</v>
      </c>
      <c r="I15" s="2">
        <v>1</v>
      </c>
      <c r="J15" s="7">
        <v>0</v>
      </c>
      <c r="K15" s="20">
        <f>LOOKUP(L15,参考奖励!D:D,参考奖励!B:B)</f>
        <v>90016</v>
      </c>
      <c r="L15" s="5" t="s">
        <v>851</v>
      </c>
      <c r="M15" s="2">
        <v>50</v>
      </c>
      <c r="N15" s="21">
        <f>LOOKUP(L15,参考奖励!D:D,参考奖励!A:A)</f>
        <v>4</v>
      </c>
      <c r="O15" s="4">
        <v>2</v>
      </c>
      <c r="P15" s="7">
        <v>0</v>
      </c>
      <c r="Q15" s="2">
        <v>2100</v>
      </c>
      <c r="R15" s="6" t="str">
        <f>LOOKUP(L15,参考奖励!D:D,参考奖励!C:C)</f>
        <v>地狱碎片紫</v>
      </c>
    </row>
    <row r="16" spans="1:18">
      <c r="A16" s="5">
        <v>70007</v>
      </c>
      <c r="B16" s="2">
        <v>7</v>
      </c>
      <c r="C16" s="2">
        <f>LOOKUP(L16,参考奖励!D:D,参考奖励!G:G)</f>
        <v>3</v>
      </c>
      <c r="D16" s="12">
        <f>LOOKUP(L16,参考奖励!D:D,参考奖励!E:E)</f>
        <v>290007</v>
      </c>
      <c r="E16" s="7" t="str">
        <f t="shared" si="0"/>
        <v>{4,90005,40}</v>
      </c>
      <c r="F16" s="7" t="str">
        <f t="shared" si="1"/>
        <v>{2,0,300}</v>
      </c>
      <c r="H16" s="5">
        <f>LOOKUP(L16,参考奖励!D:D,参考奖励!F:F)</f>
        <v>3290005</v>
      </c>
      <c r="I16" s="2">
        <v>1</v>
      </c>
      <c r="J16" s="7">
        <v>0</v>
      </c>
      <c r="K16" s="20">
        <f>LOOKUP(L16,参考奖励!D:D,参考奖励!B:B)</f>
        <v>90005</v>
      </c>
      <c r="L16" s="7" t="s">
        <v>701</v>
      </c>
      <c r="M16" s="2">
        <v>40</v>
      </c>
      <c r="N16" s="21">
        <f>LOOKUP(L16,参考奖励!D:D,参考奖励!A:A)</f>
        <v>4</v>
      </c>
      <c r="O16" s="4">
        <v>2</v>
      </c>
      <c r="P16" s="7">
        <v>0</v>
      </c>
      <c r="Q16" s="2">
        <v>300</v>
      </c>
      <c r="R16" s="6" t="str">
        <f>LOOKUP(L16,参考奖励!D:D,参考奖励!C:C)</f>
        <v>自然碎片蓝</v>
      </c>
    </row>
    <row r="17" spans="1:19">
      <c r="A17" s="5">
        <v>70008</v>
      </c>
      <c r="B17" s="2">
        <v>7</v>
      </c>
      <c r="C17" s="2">
        <f>LOOKUP(L17,参考奖励!D:D,参考奖励!G:G)</f>
        <v>3</v>
      </c>
      <c r="D17" s="12">
        <f>LOOKUP(L17,参考奖励!D:D,参考奖励!E:E)</f>
        <v>290011</v>
      </c>
      <c r="E17" s="7" t="str">
        <f t="shared" si="0"/>
        <v>{4,90009,40}</v>
      </c>
      <c r="F17" s="7" t="str">
        <f t="shared" si="1"/>
        <v>{2,0,300}</v>
      </c>
      <c r="H17" s="5">
        <f>LOOKUP(L17,参考奖励!D:D,参考奖励!F:F)</f>
        <v>3290009</v>
      </c>
      <c r="I17" s="2">
        <v>1</v>
      </c>
      <c r="J17" s="7">
        <v>0</v>
      </c>
      <c r="K17" s="20">
        <f>LOOKUP(L17,参考奖励!D:D,参考奖励!B:B)</f>
        <v>90009</v>
      </c>
      <c r="L17" s="7" t="s">
        <v>705</v>
      </c>
      <c r="M17" s="2">
        <v>40</v>
      </c>
      <c r="N17" s="21">
        <f>LOOKUP(L17,参考奖励!D:D,参考奖励!A:A)</f>
        <v>4</v>
      </c>
      <c r="O17" s="4">
        <v>2</v>
      </c>
      <c r="P17" s="7">
        <v>0</v>
      </c>
      <c r="Q17" s="2">
        <v>300</v>
      </c>
      <c r="R17" s="6" t="str">
        <f>LOOKUP(L17,参考奖励!D:D,参考奖励!C:C)</f>
        <v>蛮荒碎片蓝</v>
      </c>
      <c r="S17" s="2"/>
    </row>
    <row r="18" spans="1:19">
      <c r="A18" s="5">
        <v>70009</v>
      </c>
      <c r="B18" s="2">
        <v>7</v>
      </c>
      <c r="C18" s="2">
        <f>LOOKUP(L18,参考奖励!D:D,参考奖励!G:G)</f>
        <v>3</v>
      </c>
      <c r="D18" s="12">
        <f>LOOKUP(L18,参考奖励!D:D,参考奖励!E:E)</f>
        <v>290015</v>
      </c>
      <c r="E18" s="7" t="str">
        <f t="shared" si="0"/>
        <v>{4,90013,40}</v>
      </c>
      <c r="F18" s="7" t="str">
        <f t="shared" si="1"/>
        <v>{2,0,300}</v>
      </c>
      <c r="H18" s="5">
        <f>LOOKUP(L18,参考奖励!D:D,参考奖励!F:F)</f>
        <v>3290013</v>
      </c>
      <c r="I18" s="2">
        <v>1</v>
      </c>
      <c r="J18" s="7">
        <v>0</v>
      </c>
      <c r="K18" s="20">
        <f>LOOKUP(L18,参考奖励!D:D,参考奖励!B:B)</f>
        <v>90013</v>
      </c>
      <c r="L18" s="7" t="s">
        <v>709</v>
      </c>
      <c r="M18" s="2">
        <v>40</v>
      </c>
      <c r="N18" s="21">
        <f>LOOKUP(L18,参考奖励!D:D,参考奖励!A:A)</f>
        <v>4</v>
      </c>
      <c r="O18" s="4">
        <v>2</v>
      </c>
      <c r="P18" s="7">
        <v>0</v>
      </c>
      <c r="Q18" s="2">
        <v>300</v>
      </c>
      <c r="R18" s="6" t="str">
        <f>LOOKUP(L18,参考奖励!D:D,参考奖励!C:C)</f>
        <v>深渊碎片蓝</v>
      </c>
      <c r="S18" s="2"/>
    </row>
    <row r="19" spans="1:19">
      <c r="A19" s="5">
        <v>70010</v>
      </c>
      <c r="B19" s="2">
        <v>7</v>
      </c>
      <c r="C19" s="2">
        <f>LOOKUP(L19,参考奖励!D:D,参考奖励!G:G)</f>
        <v>3</v>
      </c>
      <c r="D19" s="12">
        <f>LOOKUP(L19,参考奖励!D:D,参考奖励!E:E)</f>
        <v>290019</v>
      </c>
      <c r="E19" s="7" t="str">
        <f t="shared" si="0"/>
        <v>{4,90017,40}</v>
      </c>
      <c r="F19" s="7" t="str">
        <f t="shared" si="1"/>
        <v>{2,0,300}</v>
      </c>
      <c r="H19" s="5">
        <f>LOOKUP(L19,参考奖励!D:D,参考奖励!F:F)</f>
        <v>3290017</v>
      </c>
      <c r="I19" s="2">
        <v>1</v>
      </c>
      <c r="J19" s="7">
        <v>0</v>
      </c>
      <c r="K19" s="20">
        <f>LOOKUP(L19,参考奖励!D:D,参考奖励!B:B)</f>
        <v>90017</v>
      </c>
      <c r="L19" s="5" t="s">
        <v>852</v>
      </c>
      <c r="M19" s="2">
        <v>40</v>
      </c>
      <c r="N19" s="21">
        <f>LOOKUP(L19,参考奖励!D:D,参考奖励!A:A)</f>
        <v>4</v>
      </c>
      <c r="O19" s="4">
        <v>2</v>
      </c>
      <c r="P19" s="7">
        <v>0</v>
      </c>
      <c r="Q19" s="2">
        <v>300</v>
      </c>
      <c r="R19" s="6" t="str">
        <f>LOOKUP(L19,参考奖励!D:D,参考奖励!C:C)</f>
        <v>地狱碎片蓝</v>
      </c>
      <c r="S19" s="2"/>
    </row>
    <row r="20" spans="1:19">
      <c r="A20" s="5">
        <v>70011</v>
      </c>
      <c r="B20" s="2">
        <v>7</v>
      </c>
      <c r="C20" s="2">
        <f>LOOKUP(L20,参考奖励!D:D,参考奖励!G:G)</f>
        <v>7</v>
      </c>
      <c r="D20" s="12">
        <f>LOOKUP(L20,参考奖励!D:D,参考奖励!E:E)</f>
        <v>201006</v>
      </c>
      <c r="E20" s="7" t="str">
        <f t="shared" si="0"/>
        <v>{3,1006,1}</v>
      </c>
      <c r="F20" s="7" t="str">
        <f t="shared" si="1"/>
        <v>{2,0,500}</v>
      </c>
      <c r="H20" s="5">
        <f>LOOKUP(L20,参考奖励!D:D,参考奖励!F:F)</f>
        <v>301006</v>
      </c>
      <c r="I20" s="2">
        <v>1</v>
      </c>
      <c r="J20" s="7">
        <v>0</v>
      </c>
      <c r="K20" s="20">
        <f>LOOKUP(L20,参考奖励!D:D,参考奖励!B:B)</f>
        <v>1006</v>
      </c>
      <c r="L20" s="23" t="s">
        <v>666</v>
      </c>
      <c r="M20" s="2">
        <v>1</v>
      </c>
      <c r="N20" s="21">
        <f>LOOKUP(L20,参考奖励!D:D,参考奖励!A:A)</f>
        <v>3</v>
      </c>
      <c r="O20" s="4">
        <v>2</v>
      </c>
      <c r="P20" s="7">
        <v>0</v>
      </c>
      <c r="Q20" s="2">
        <v>500</v>
      </c>
      <c r="R20" s="6" t="str">
        <f>LOOKUP(L20,参考奖励!D:D,参考奖励!C:C)</f>
        <v>远古契约</v>
      </c>
      <c r="S20" s="2"/>
    </row>
    <row r="21" spans="1:19">
      <c r="A21" s="5">
        <v>70012</v>
      </c>
      <c r="B21" s="2">
        <v>7</v>
      </c>
      <c r="C21" s="2">
        <f>LOOKUP(L21,参考奖励!D:D,参考奖励!G:G)</f>
        <v>7</v>
      </c>
      <c r="D21" s="12">
        <f>LOOKUP(L21,参考奖励!D:D,参考奖励!E:E)</f>
        <v>201005</v>
      </c>
      <c r="E21" s="7" t="str">
        <f t="shared" si="0"/>
        <v>{3,1005,1}</v>
      </c>
      <c r="F21" s="7" t="str">
        <f t="shared" si="1"/>
        <v>{2,0,226}</v>
      </c>
      <c r="H21" s="5">
        <f>LOOKUP(L21,参考奖励!D:D,参考奖励!F:F)</f>
        <v>301005</v>
      </c>
      <c r="I21" s="2">
        <v>1</v>
      </c>
      <c r="J21" s="7">
        <v>0</v>
      </c>
      <c r="K21" s="20">
        <f>LOOKUP(L21,参考奖励!D:D,参考奖励!B:B)</f>
        <v>1005</v>
      </c>
      <c r="L21" s="23" t="s">
        <v>665</v>
      </c>
      <c r="M21" s="2">
        <v>1</v>
      </c>
      <c r="N21" s="21">
        <f>LOOKUP(L21,参考奖励!D:D,参考奖励!A:A)</f>
        <v>3</v>
      </c>
      <c r="O21" s="4">
        <v>2</v>
      </c>
      <c r="P21" s="7">
        <v>0</v>
      </c>
      <c r="Q21" s="2">
        <v>226</v>
      </c>
      <c r="R21" s="6" t="str">
        <f>LOOKUP(L21,参考奖励!D:D,参考奖励!C:C)</f>
        <v>高级召唤卷</v>
      </c>
      <c r="S21" s="2"/>
    </row>
    <row r="22" spans="1:19">
      <c r="A22" s="5">
        <v>70013</v>
      </c>
      <c r="B22" s="2">
        <v>7</v>
      </c>
      <c r="C22" s="2">
        <f>LOOKUP(L22,参考奖励!D:D,参考奖励!G:G)</f>
        <v>7</v>
      </c>
      <c r="D22" s="12">
        <f>LOOKUP(L22,参考奖励!D:D,参考奖励!E:E)</f>
        <v>201011</v>
      </c>
      <c r="E22" s="7" t="str">
        <f t="shared" si="0"/>
        <v>{3,1011,1}</v>
      </c>
      <c r="F22" s="7" t="str">
        <f t="shared" si="1"/>
        <v>{1,0,20000}</v>
      </c>
      <c r="H22" s="5">
        <f>LOOKUP(L22,参考奖励!D:D,参考奖励!F:F)</f>
        <v>301011</v>
      </c>
      <c r="I22" s="2">
        <v>1</v>
      </c>
      <c r="J22" s="7">
        <v>0</v>
      </c>
      <c r="K22" s="20">
        <f>LOOKUP(L22,参考奖励!D:D,参考奖励!B:B)</f>
        <v>1011</v>
      </c>
      <c r="L22" s="23" t="s">
        <v>674</v>
      </c>
      <c r="M22" s="2">
        <v>1</v>
      </c>
      <c r="N22" s="21">
        <f>LOOKUP(L22,参考奖励!D:D,参考奖励!A:A)</f>
        <v>3</v>
      </c>
      <c r="O22" s="4">
        <v>1</v>
      </c>
      <c r="P22" s="7">
        <v>0</v>
      </c>
      <c r="Q22" s="2">
        <v>20000</v>
      </c>
      <c r="R22" s="6" t="str">
        <f>LOOKUP(L22,参考奖励!D:D,参考奖励!C:C)</f>
        <v>时光卷轴</v>
      </c>
      <c r="S22" s="2"/>
    </row>
    <row r="23" spans="1:19">
      <c r="A23" s="5">
        <v>70014</v>
      </c>
      <c r="B23" s="2">
        <v>7</v>
      </c>
      <c r="C23" s="2">
        <f>LOOKUP(L23,参考奖励!D:D,参考奖励!G:G)</f>
        <v>5</v>
      </c>
      <c r="D23" s="12">
        <f>LOOKUP(L23,参考奖励!D:D,参考奖励!E:E)</f>
        <v>294021</v>
      </c>
      <c r="E23" s="7" t="str">
        <f t="shared" si="0"/>
        <v>{4,94021,50}</v>
      </c>
      <c r="F23" s="7" t="str">
        <f t="shared" si="1"/>
        <v>{2,0,3150}</v>
      </c>
      <c r="H23" s="5">
        <f>LOOKUP(L23,参考奖励!D:D,参考奖励!F:F)</f>
        <v>3294021</v>
      </c>
      <c r="I23" s="2">
        <v>1</v>
      </c>
      <c r="J23" s="7">
        <v>0</v>
      </c>
      <c r="K23" s="20">
        <f>LOOKUP(L23,参考奖励!D:D,参考奖励!B:B)</f>
        <v>94021</v>
      </c>
      <c r="L23" s="7" t="s">
        <v>826</v>
      </c>
      <c r="M23" s="2">
        <v>50</v>
      </c>
      <c r="N23" s="21">
        <f>LOOKUP(L23,参考奖励!D:D,参考奖励!A:A)</f>
        <v>4</v>
      </c>
      <c r="O23" s="4">
        <v>2</v>
      </c>
      <c r="P23" s="7">
        <v>0</v>
      </c>
      <c r="Q23" s="2">
        <v>3150</v>
      </c>
      <c r="R23" s="6" t="str">
        <f>LOOKUP(L23,参考奖励!D:D,参考奖励!C:C)</f>
        <v>巫妖碎片</v>
      </c>
      <c r="S23" s="2"/>
    </row>
    <row r="24" spans="1:19">
      <c r="A24" s="5">
        <v>70015</v>
      </c>
      <c r="B24" s="2">
        <v>7</v>
      </c>
      <c r="C24" s="2">
        <f>LOOKUP(L24,参考奖励!D:D,参考奖励!G:G)</f>
        <v>5</v>
      </c>
      <c r="D24" s="12">
        <f>LOOKUP(L24,参考奖励!D:D,参考奖励!E:E)</f>
        <v>294001</v>
      </c>
      <c r="E24" s="7" t="str">
        <f t="shared" si="0"/>
        <v>{4,94001,50}</v>
      </c>
      <c r="F24" s="7" t="str">
        <f t="shared" si="1"/>
        <v>{2,0,3150}</v>
      </c>
      <c r="H24" s="5">
        <f>LOOKUP(L24,参考奖励!D:D,参考奖励!F:F)</f>
        <v>3294001</v>
      </c>
      <c r="I24" s="2">
        <v>1</v>
      </c>
      <c r="J24" s="7">
        <v>0</v>
      </c>
      <c r="K24" s="20">
        <f>LOOKUP(L24,参考奖励!D:D,参考奖励!B:B)</f>
        <v>94001</v>
      </c>
      <c r="L24" s="7" t="s">
        <v>799</v>
      </c>
      <c r="M24" s="2">
        <v>50</v>
      </c>
      <c r="N24" s="21">
        <f>LOOKUP(L24,参考奖励!D:D,参考奖励!A:A)</f>
        <v>4</v>
      </c>
      <c r="O24" s="4">
        <v>2</v>
      </c>
      <c r="P24" s="7">
        <v>0</v>
      </c>
      <c r="Q24" s="2">
        <v>3150</v>
      </c>
      <c r="R24" s="6" t="str">
        <f>LOOKUP(L24,参考奖励!D:D,参考奖励!C:C)</f>
        <v>魔界花碎片</v>
      </c>
      <c r="S24" s="2"/>
    </row>
    <row r="25" spans="1:19">
      <c r="A25" s="5">
        <v>70016</v>
      </c>
      <c r="B25" s="2">
        <v>7</v>
      </c>
      <c r="C25" s="2">
        <f>LOOKUP(L25,参考奖励!D:D,参考奖励!G:G)</f>
        <v>5</v>
      </c>
      <c r="D25" s="12">
        <f>LOOKUP(L25,参考奖励!D:D,参考奖励!E:E)</f>
        <v>294033</v>
      </c>
      <c r="E25" s="7" t="str">
        <f t="shared" si="0"/>
        <v>{4,94033,50}</v>
      </c>
      <c r="F25" s="7" t="str">
        <f t="shared" si="1"/>
        <v>{2,0,3150}</v>
      </c>
      <c r="H25" s="5">
        <f>LOOKUP(L25,参考奖励!D:D,参考奖励!F:F)</f>
        <v>3294033</v>
      </c>
      <c r="I25" s="2">
        <v>1</v>
      </c>
      <c r="J25" s="7">
        <v>0</v>
      </c>
      <c r="K25" s="20">
        <f>LOOKUP(L25,参考奖励!D:D,参考奖励!B:B)</f>
        <v>94033</v>
      </c>
      <c r="L25" s="7" t="s">
        <v>841</v>
      </c>
      <c r="M25" s="2">
        <v>50</v>
      </c>
      <c r="N25" s="21">
        <f>LOOKUP(L25,参考奖励!D:D,参考奖励!A:A)</f>
        <v>4</v>
      </c>
      <c r="O25" s="4">
        <v>2</v>
      </c>
      <c r="P25" s="7">
        <v>0</v>
      </c>
      <c r="Q25" s="2">
        <v>3150</v>
      </c>
      <c r="R25" s="6" t="str">
        <f>LOOKUP(L25,参考奖励!D:D,参考奖励!C:C)</f>
        <v>暗影之主碎片</v>
      </c>
      <c r="S25" s="2"/>
    </row>
    <row r="26" spans="1:18">
      <c r="A26" s="5">
        <v>70017</v>
      </c>
      <c r="B26" s="2">
        <v>7</v>
      </c>
      <c r="C26" s="2">
        <f>LOOKUP(L26,参考奖励!D:D,参考奖励!G:G)</f>
        <v>5</v>
      </c>
      <c r="D26" s="12">
        <f>LOOKUP(L26,参考奖励!D:D,参考奖励!E:E)</f>
        <v>294014</v>
      </c>
      <c r="E26" s="7" t="str">
        <f t="shared" ref="E26:E27" si="2">$A$3&amp;N26&amp;$B$3&amp;K26&amp;$B$3&amp;M26&amp;$D$3</f>
        <v>{4,94014,50}</v>
      </c>
      <c r="F26" s="7" t="str">
        <f t="shared" ref="F26:F27" si="3">$A$3&amp;O26&amp;$B$3&amp;P26&amp;$B$3&amp;Q26&amp;$D$3</f>
        <v>{2,0,3150}</v>
      </c>
      <c r="H26" s="5">
        <f>LOOKUP(L26,参考奖励!D:D,参考奖励!F:F)</f>
        <v>3294014</v>
      </c>
      <c r="I26" s="2">
        <v>1</v>
      </c>
      <c r="J26" s="7">
        <v>0</v>
      </c>
      <c r="K26" s="20">
        <f>LOOKUP(L26,参考奖励!D:D,参考奖励!B:B)</f>
        <v>94014</v>
      </c>
      <c r="L26" s="7" t="s">
        <v>817</v>
      </c>
      <c r="M26" s="2">
        <v>50</v>
      </c>
      <c r="N26" s="21">
        <f>LOOKUP(L26,参考奖励!D:D,参考奖励!A:A)</f>
        <v>4</v>
      </c>
      <c r="O26" s="4">
        <v>2</v>
      </c>
      <c r="P26" s="7">
        <v>0</v>
      </c>
      <c r="Q26" s="2">
        <v>3150</v>
      </c>
      <c r="R26" s="6" t="str">
        <f>LOOKUP(L26,参考奖励!D:D,参考奖励!C:C)</f>
        <v>迦楼罗碎片</v>
      </c>
    </row>
    <row r="27" spans="1:18">
      <c r="A27" s="5">
        <v>70018</v>
      </c>
      <c r="B27" s="2">
        <v>7</v>
      </c>
      <c r="C27" s="2">
        <f>LOOKUP(L27,参考奖励!D:D,参考奖励!G:G)</f>
        <v>5</v>
      </c>
      <c r="D27" s="12">
        <f>LOOKUP(L27,参考奖励!D:D,参考奖励!E:E)</f>
        <v>294004</v>
      </c>
      <c r="E27" s="7" t="str">
        <f t="shared" si="2"/>
        <v>{4,94004,50}</v>
      </c>
      <c r="F27" s="7" t="str">
        <f t="shared" si="3"/>
        <v>{2,0,3150}</v>
      </c>
      <c r="H27" s="5">
        <f>LOOKUP(L27,参考奖励!D:D,参考奖励!F:F)</f>
        <v>3294004</v>
      </c>
      <c r="I27" s="2">
        <v>1</v>
      </c>
      <c r="J27" s="7">
        <v>0</v>
      </c>
      <c r="K27" s="20">
        <f>LOOKUP(L27,参考奖励!D:D,参考奖励!B:B)</f>
        <v>94004</v>
      </c>
      <c r="L27" s="23" t="s">
        <v>803</v>
      </c>
      <c r="M27" s="2">
        <v>50</v>
      </c>
      <c r="N27" s="21">
        <f>LOOKUP(L27,参考奖励!D:D,参考奖励!A:A)</f>
        <v>4</v>
      </c>
      <c r="O27" s="4">
        <v>2</v>
      </c>
      <c r="P27" s="7">
        <v>0</v>
      </c>
      <c r="Q27" s="2">
        <v>3150</v>
      </c>
      <c r="R27" s="6" t="str">
        <f>LOOKUP(L27,参考奖励!D:D,参考奖励!C:C)</f>
        <v>恶魔领主碎片</v>
      </c>
    </row>
    <row r="28" spans="1:18">
      <c r="A28" s="5">
        <v>70019</v>
      </c>
      <c r="B28" s="2">
        <v>7</v>
      </c>
      <c r="C28" s="2">
        <f>LOOKUP(L28,参考奖励!D:D,参考奖励!G:G)</f>
        <v>3</v>
      </c>
      <c r="D28" s="12">
        <f>LOOKUP(L28,参考奖励!D:D,参考奖励!E:E)</f>
        <v>293013</v>
      </c>
      <c r="E28" s="7" t="str">
        <f t="shared" ref="E28:E36" si="4">$A$3&amp;N28&amp;$B$3&amp;K28&amp;$B$3&amp;M28&amp;$D$3</f>
        <v>{4,93013,40}</v>
      </c>
      <c r="F28" s="7" t="str">
        <f t="shared" ref="F28:F36" si="5">$A$3&amp;O28&amp;$B$3&amp;P28&amp;$B$3&amp;Q28&amp;$D$3</f>
        <v>{2,0,450}</v>
      </c>
      <c r="H28" s="5">
        <f>LOOKUP(L28,参考奖励!D:D,参考奖励!F:F)</f>
        <v>3293013</v>
      </c>
      <c r="I28" s="2">
        <v>1</v>
      </c>
      <c r="J28" s="7">
        <v>0</v>
      </c>
      <c r="K28" s="20">
        <f>LOOKUP(L28,参考奖励!D:D,参考奖励!B:B)</f>
        <v>93013</v>
      </c>
      <c r="L28" s="7" t="s">
        <v>786</v>
      </c>
      <c r="M28" s="2">
        <v>40</v>
      </c>
      <c r="N28" s="21">
        <f>LOOKUP(L28,参考奖励!D:D,参考奖励!A:A)</f>
        <v>4</v>
      </c>
      <c r="O28" s="4">
        <v>2</v>
      </c>
      <c r="P28" s="7">
        <v>0</v>
      </c>
      <c r="Q28" s="2">
        <v>450</v>
      </c>
      <c r="R28" s="6" t="str">
        <f>LOOKUP(L28,参考奖励!D:D,参考奖励!C:C)</f>
        <v>独角兽碎片</v>
      </c>
    </row>
    <row r="29" spans="1:18">
      <c r="A29" s="5">
        <v>70020</v>
      </c>
      <c r="B29" s="2">
        <v>7</v>
      </c>
      <c r="C29" s="2">
        <f>LOOKUP(L29,参考奖励!D:D,参考奖励!G:G)</f>
        <v>3</v>
      </c>
      <c r="D29" s="12">
        <f>LOOKUP(L29,参考奖励!D:D,参考奖励!E:E)</f>
        <v>293015</v>
      </c>
      <c r="E29" s="7" t="str">
        <f t="shared" si="4"/>
        <v>{4,93015,40}</v>
      </c>
      <c r="F29" s="7" t="str">
        <f t="shared" si="5"/>
        <v>{2,0,450}</v>
      </c>
      <c r="H29" s="5">
        <f>LOOKUP(L29,参考奖励!D:D,参考奖励!F:F)</f>
        <v>3293015</v>
      </c>
      <c r="I29" s="2">
        <v>1</v>
      </c>
      <c r="J29" s="7">
        <v>0</v>
      </c>
      <c r="K29" s="20">
        <f>LOOKUP(L29,参考奖励!D:D,参考奖励!B:B)</f>
        <v>93015</v>
      </c>
      <c r="L29" s="7" t="s">
        <v>789</v>
      </c>
      <c r="M29" s="2">
        <v>40</v>
      </c>
      <c r="N29" s="21">
        <f>LOOKUP(L29,参考奖励!D:D,参考奖励!A:A)</f>
        <v>4</v>
      </c>
      <c r="O29" s="4">
        <v>2</v>
      </c>
      <c r="P29" s="7">
        <v>0</v>
      </c>
      <c r="Q29" s="2">
        <v>450</v>
      </c>
      <c r="R29" s="6" t="str">
        <f>LOOKUP(L29,参考奖励!D:D,参考奖励!C:C)</f>
        <v>古树精碎片</v>
      </c>
    </row>
    <row r="30" spans="1:18">
      <c r="A30" s="5">
        <v>70021</v>
      </c>
      <c r="B30" s="2">
        <v>7</v>
      </c>
      <c r="C30" s="2">
        <f>LOOKUP(L30,参考奖励!D:D,参考奖励!G:G)</f>
        <v>3</v>
      </c>
      <c r="D30" s="12">
        <f>LOOKUP(L30,参考奖励!D:D,参考奖励!E:E)</f>
        <v>292017</v>
      </c>
      <c r="E30" s="7" t="str">
        <f t="shared" si="4"/>
        <v>{4,92017,40}</v>
      </c>
      <c r="F30" s="7" t="str">
        <f t="shared" si="5"/>
        <v>{2,0,450}</v>
      </c>
      <c r="H30" s="5">
        <f>LOOKUP(L30,参考奖励!D:D,参考奖励!F:F)</f>
        <v>3292017</v>
      </c>
      <c r="I30" s="2">
        <v>1</v>
      </c>
      <c r="J30" s="7">
        <v>0</v>
      </c>
      <c r="K30" s="20">
        <f>LOOKUP(L30,参考奖励!D:D,参考奖励!B:B)</f>
        <v>92017</v>
      </c>
      <c r="L30" s="7" t="s">
        <v>764</v>
      </c>
      <c r="M30" s="2">
        <v>40</v>
      </c>
      <c r="N30" s="21">
        <f>LOOKUP(L30,参考奖励!D:D,参考奖励!A:A)</f>
        <v>4</v>
      </c>
      <c r="O30" s="4">
        <v>2</v>
      </c>
      <c r="P30" s="7">
        <v>0</v>
      </c>
      <c r="Q30" s="2">
        <v>450</v>
      </c>
      <c r="R30" s="6" t="str">
        <f>LOOKUP(L30,参考奖励!D:D,参考奖励!C:C)</f>
        <v>皮克西碎片</v>
      </c>
    </row>
    <row r="31" spans="1:18">
      <c r="A31" s="5">
        <v>70022</v>
      </c>
      <c r="B31" s="2">
        <v>7</v>
      </c>
      <c r="C31" s="2">
        <f>LOOKUP(L31,参考奖励!D:D,参考奖励!G:G)</f>
        <v>3</v>
      </c>
      <c r="D31" s="12">
        <f>LOOKUP(L31,参考奖励!D:D,参考奖励!E:E)</f>
        <v>293016</v>
      </c>
      <c r="E31" s="7" t="str">
        <f t="shared" si="4"/>
        <v>{4,93016,40}</v>
      </c>
      <c r="F31" s="7" t="str">
        <f t="shared" si="5"/>
        <v>{2,0,450}</v>
      </c>
      <c r="H31" s="5">
        <f>LOOKUP(L31,参考奖励!D:D,参考奖励!F:F)</f>
        <v>3293016</v>
      </c>
      <c r="I31" s="2">
        <v>1</v>
      </c>
      <c r="J31" s="7">
        <v>0</v>
      </c>
      <c r="K31" s="20">
        <f>LOOKUP(L31,参考奖励!D:D,参考奖励!B:B)</f>
        <v>93016</v>
      </c>
      <c r="L31" s="7" t="s">
        <v>790</v>
      </c>
      <c r="M31" s="2">
        <v>40</v>
      </c>
      <c r="N31" s="21">
        <f>LOOKUP(L31,参考奖励!D:D,参考奖励!A:A)</f>
        <v>4</v>
      </c>
      <c r="O31" s="4">
        <v>2</v>
      </c>
      <c r="P31" s="7">
        <v>0</v>
      </c>
      <c r="Q31" s="2">
        <v>450</v>
      </c>
      <c r="R31" s="6" t="str">
        <f>LOOKUP(L31,参考奖励!D:D,参考奖励!C:C)</f>
        <v>佩利冬碎片</v>
      </c>
    </row>
    <row r="32" spans="1:18">
      <c r="A32" s="5">
        <v>70023</v>
      </c>
      <c r="B32" s="2">
        <v>7</v>
      </c>
      <c r="C32" s="2">
        <f>LOOKUP(L32,参考奖励!D:D,参考奖励!G:G)</f>
        <v>3</v>
      </c>
      <c r="D32" s="12">
        <f>LOOKUP(L32,参考奖励!D:D,参考奖励!E:E)</f>
        <v>292011</v>
      </c>
      <c r="E32" s="7" t="str">
        <f t="shared" si="4"/>
        <v>{4,92011,40}</v>
      </c>
      <c r="F32" s="7" t="str">
        <f t="shared" si="5"/>
        <v>{2,0,450}</v>
      </c>
      <c r="H32" s="5">
        <f>LOOKUP(L32,参考奖励!D:D,参考奖励!F:F)</f>
        <v>3292011</v>
      </c>
      <c r="I32" s="2">
        <v>1</v>
      </c>
      <c r="J32" s="7">
        <v>0</v>
      </c>
      <c r="K32" s="20">
        <f>LOOKUP(L32,参考奖励!D:D,参考奖励!B:B)</f>
        <v>92011</v>
      </c>
      <c r="L32" s="7" t="s">
        <v>756</v>
      </c>
      <c r="M32" s="2">
        <v>40</v>
      </c>
      <c r="N32" s="21">
        <f>LOOKUP(L32,参考奖励!D:D,参考奖励!A:A)</f>
        <v>4</v>
      </c>
      <c r="O32" s="4">
        <v>2</v>
      </c>
      <c r="P32" s="7">
        <v>0</v>
      </c>
      <c r="Q32" s="2">
        <v>450</v>
      </c>
      <c r="R32" s="6" t="str">
        <f>LOOKUP(L32,参考奖励!D:D,参考奖励!C:C)</f>
        <v>猫又碎片</v>
      </c>
    </row>
    <row r="33" spans="1:18">
      <c r="A33" s="5">
        <v>70024</v>
      </c>
      <c r="B33" s="2">
        <v>7</v>
      </c>
      <c r="C33" s="2">
        <f>LOOKUP(L33,参考奖励!D:D,参考奖励!G:G)</f>
        <v>3</v>
      </c>
      <c r="D33" s="12">
        <f>LOOKUP(L33,参考奖励!D:D,参考奖励!E:E)</f>
        <v>292009</v>
      </c>
      <c r="E33" s="7" t="str">
        <f t="shared" si="4"/>
        <v>{4,92009,40}</v>
      </c>
      <c r="F33" s="7" t="str">
        <f t="shared" si="5"/>
        <v>{2,0,450}</v>
      </c>
      <c r="H33" s="5">
        <f>LOOKUP(L33,参考奖励!D:D,参考奖励!F:F)</f>
        <v>3292009</v>
      </c>
      <c r="I33" s="2">
        <v>1</v>
      </c>
      <c r="J33" s="7">
        <v>0</v>
      </c>
      <c r="K33" s="20">
        <f>LOOKUP(L33,参考奖励!D:D,参考奖励!B:B)</f>
        <v>92009</v>
      </c>
      <c r="L33" s="7" t="s">
        <v>754</v>
      </c>
      <c r="M33" s="2">
        <v>40</v>
      </c>
      <c r="N33" s="21">
        <f>LOOKUP(L33,参考奖励!D:D,参考奖励!A:A)</f>
        <v>4</v>
      </c>
      <c r="O33" s="4">
        <v>2</v>
      </c>
      <c r="P33" s="7">
        <v>0</v>
      </c>
      <c r="Q33" s="2">
        <v>450</v>
      </c>
      <c r="R33" s="6" t="str">
        <f>LOOKUP(L33,参考奖励!D:D,参考奖励!C:C)</f>
        <v>娜迦碎片</v>
      </c>
    </row>
    <row r="34" spans="1:18">
      <c r="A34" s="5">
        <v>70025</v>
      </c>
      <c r="B34" s="2">
        <v>7</v>
      </c>
      <c r="C34" s="2">
        <f>LOOKUP(L34,参考奖励!D:D,参考奖励!G:G)</f>
        <v>3</v>
      </c>
      <c r="D34" s="12">
        <f>LOOKUP(L34,参考奖励!D:D,参考奖励!E:E)</f>
        <v>293006</v>
      </c>
      <c r="E34" s="7" t="str">
        <f t="shared" si="4"/>
        <v>{4,93006,40}</v>
      </c>
      <c r="F34" s="7" t="str">
        <f t="shared" si="5"/>
        <v>{2,0,450}</v>
      </c>
      <c r="H34" s="5">
        <f>LOOKUP(L34,参考奖励!D:D,参考奖励!F:F)</f>
        <v>3293006</v>
      </c>
      <c r="I34" s="2">
        <v>1</v>
      </c>
      <c r="J34" s="7">
        <v>0</v>
      </c>
      <c r="K34" s="20">
        <f>LOOKUP(L34,参考奖励!D:D,参考奖励!B:B)</f>
        <v>93006</v>
      </c>
      <c r="L34" s="7" t="s">
        <v>777</v>
      </c>
      <c r="M34" s="2">
        <v>40</v>
      </c>
      <c r="N34" s="21">
        <f>LOOKUP(L34,参考奖励!D:D,参考奖励!A:A)</f>
        <v>4</v>
      </c>
      <c r="O34" s="4">
        <v>2</v>
      </c>
      <c r="P34" s="7">
        <v>0</v>
      </c>
      <c r="Q34" s="2">
        <v>450</v>
      </c>
      <c r="R34" s="6" t="str">
        <f>LOOKUP(L34,参考奖励!D:D,参考奖励!C:C)</f>
        <v>海妖碎片</v>
      </c>
    </row>
    <row r="35" spans="1:18">
      <c r="A35" s="5">
        <v>70026</v>
      </c>
      <c r="B35" s="2">
        <v>7</v>
      </c>
      <c r="C35" s="2">
        <f>LOOKUP(L35,参考奖励!D:D,参考奖励!G:G)</f>
        <v>3</v>
      </c>
      <c r="D35" s="12">
        <f>LOOKUP(L35,参考奖励!D:D,参考奖励!E:E)</f>
        <v>293001</v>
      </c>
      <c r="E35" s="7" t="str">
        <f t="shared" si="4"/>
        <v>{4,93001,40}</v>
      </c>
      <c r="F35" s="7" t="str">
        <f t="shared" si="5"/>
        <v>{2,0,450}</v>
      </c>
      <c r="H35" s="5">
        <f>LOOKUP(L35,参考奖励!D:D,参考奖励!F:F)</f>
        <v>3293001</v>
      </c>
      <c r="I35" s="2">
        <v>1</v>
      </c>
      <c r="J35" s="7">
        <v>0</v>
      </c>
      <c r="K35" s="20">
        <f>LOOKUP(L35,参考奖励!D:D,参考奖励!B:B)</f>
        <v>93001</v>
      </c>
      <c r="L35" s="7" t="s">
        <v>770</v>
      </c>
      <c r="M35" s="2">
        <v>40</v>
      </c>
      <c r="N35" s="21">
        <f>LOOKUP(L35,参考奖励!D:D,参考奖励!A:A)</f>
        <v>4</v>
      </c>
      <c r="O35" s="4">
        <v>2</v>
      </c>
      <c r="P35" s="7">
        <v>0</v>
      </c>
      <c r="Q35" s="2">
        <v>450</v>
      </c>
      <c r="R35" s="6" t="str">
        <f>LOOKUP(L35,参考奖励!D:D,参考奖励!C:C)</f>
        <v>魅魔碎片</v>
      </c>
    </row>
    <row r="36" spans="1:18">
      <c r="A36" s="5">
        <v>70027</v>
      </c>
      <c r="B36" s="2">
        <v>7</v>
      </c>
      <c r="C36" s="2">
        <f>LOOKUP(L36,参考奖励!D:D,参考奖励!G:G)</f>
        <v>3</v>
      </c>
      <c r="D36" s="12">
        <f>LOOKUP(L36,参考奖励!D:D,参考奖励!E:E)</f>
        <v>293005</v>
      </c>
      <c r="E36" s="7" t="str">
        <f t="shared" si="4"/>
        <v>{4,93005,40}</v>
      </c>
      <c r="F36" s="7" t="str">
        <f t="shared" si="5"/>
        <v>{2,0,450}</v>
      </c>
      <c r="H36" s="5">
        <f>LOOKUP(L36,参考奖励!D:D,参考奖励!F:F)</f>
        <v>3293005</v>
      </c>
      <c r="I36" s="2">
        <v>1</v>
      </c>
      <c r="J36" s="7">
        <v>0</v>
      </c>
      <c r="K36" s="20">
        <f>LOOKUP(L36,参考奖励!D:D,参考奖励!B:B)</f>
        <v>93005</v>
      </c>
      <c r="L36" s="7" t="s">
        <v>776</v>
      </c>
      <c r="M36" s="2">
        <v>40</v>
      </c>
      <c r="N36" s="21">
        <f>LOOKUP(L36,参考奖励!D:D,参考奖励!A:A)</f>
        <v>4</v>
      </c>
      <c r="O36" s="4">
        <v>2</v>
      </c>
      <c r="P36" s="7">
        <v>0</v>
      </c>
      <c r="Q36" s="2">
        <v>450</v>
      </c>
      <c r="R36" s="6" t="str">
        <f>LOOKUP(L36,参考奖励!D:D,参考奖励!C:C)</f>
        <v>络新妇碎片</v>
      </c>
    </row>
    <row r="37" spans="1:18">
      <c r="A37" s="5"/>
      <c r="D37" s="12"/>
      <c r="E37" s="7"/>
      <c r="F37" s="7"/>
      <c r="H37" s="5"/>
      <c r="J37" s="7"/>
      <c r="K37" s="20"/>
      <c r="L37" s="2"/>
      <c r="N37" s="21"/>
      <c r="O37" s="4"/>
      <c r="P37" s="7"/>
      <c r="R37" s="6"/>
    </row>
    <row r="38" spans="1:18">
      <c r="A38" s="5"/>
      <c r="D38" s="12"/>
      <c r="E38" s="7"/>
      <c r="F38" s="7"/>
      <c r="H38" s="5"/>
      <c r="J38" s="7"/>
      <c r="K38" s="20"/>
      <c r="L38" s="2"/>
      <c r="N38" s="21"/>
      <c r="O38" s="4"/>
      <c r="P38" s="7"/>
      <c r="R38" s="6"/>
    </row>
  </sheetData>
  <conditionalFormatting sqref="H54">
    <cfRule type="duplicateValues" dxfId="0" priority="3"/>
  </conditionalFormatting>
  <conditionalFormatting sqref="K54">
    <cfRule type="duplicateValues" dxfId="1" priority="10"/>
    <cfRule type="duplicateValues" dxfId="1" priority="11"/>
  </conditionalFormatting>
  <conditionalFormatting sqref="P54">
    <cfRule type="duplicateValues" dxfId="1" priority="6"/>
    <cfRule type="duplicateValues" dxfId="1" priority="7"/>
  </conditionalFormatting>
  <conditionalFormatting sqref="H55">
    <cfRule type="duplicateValues" dxfId="0" priority="2"/>
  </conditionalFormatting>
  <conditionalFormatting sqref="K55">
    <cfRule type="duplicateValues" dxfId="1" priority="8"/>
    <cfRule type="duplicateValues" dxfId="1" priority="9"/>
  </conditionalFormatting>
  <conditionalFormatting sqref="P55">
    <cfRule type="duplicateValues" dxfId="1" priority="4"/>
    <cfRule type="duplicateValues" dxfId="1" priority="5"/>
  </conditionalFormatting>
  <conditionalFormatting sqref="P42:P45">
    <cfRule type="duplicateValues" dxfId="1" priority="12"/>
    <cfRule type="duplicateValues" dxfId="1" priority="13"/>
  </conditionalFormatting>
  <conditionalFormatting sqref="P46:P53 P39:P41">
    <cfRule type="duplicateValues" dxfId="1" priority="15"/>
    <cfRule type="duplicateValues" dxfId="1" priority="1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2"/>
  <sheetViews>
    <sheetView topLeftCell="A61" workbookViewId="0">
      <selection activeCell="F18" sqref="F18"/>
    </sheetView>
  </sheetViews>
  <sheetFormatPr defaultColWidth="9" defaultRowHeight="13.5"/>
  <cols>
    <col min="1" max="2" width="9" style="2"/>
    <col min="3" max="3" width="15.375" style="2" customWidth="1"/>
    <col min="4" max="4" width="22.875" style="2" customWidth="1"/>
    <col min="5" max="5" width="19.5" style="2" customWidth="1"/>
    <col min="6" max="6" width="9" style="2" customWidth="1"/>
    <col min="7" max="7" width="30.5" style="2" customWidth="1"/>
    <col min="8" max="8" width="9" style="2"/>
    <col min="9" max="9" width="15.375" style="2" customWidth="1"/>
    <col min="10" max="15" width="9" style="2"/>
    <col min="16" max="16" width="10.375" style="2" customWidth="1"/>
    <col min="17" max="16384" width="9" style="2"/>
  </cols>
  <sheetData>
    <row r="1" spans="1:7">
      <c r="A1" s="2">
        <v>1</v>
      </c>
      <c r="B1" s="2">
        <v>0</v>
      </c>
      <c r="C1" s="23" t="s">
        <v>657</v>
      </c>
      <c r="D1" s="23" t="s">
        <v>658</v>
      </c>
      <c r="E1" s="2">
        <v>201001</v>
      </c>
      <c r="F1" s="2">
        <v>301001</v>
      </c>
      <c r="G1" s="2">
        <v>3</v>
      </c>
    </row>
    <row r="2" spans="1:7">
      <c r="A2" s="2">
        <v>2</v>
      </c>
      <c r="B2" s="2">
        <v>0</v>
      </c>
      <c r="C2" s="23" t="s">
        <v>63</v>
      </c>
      <c r="D2" s="23" t="s">
        <v>659</v>
      </c>
      <c r="E2" s="2">
        <v>201002</v>
      </c>
      <c r="F2" s="2">
        <v>301002</v>
      </c>
      <c r="G2" s="2">
        <v>7</v>
      </c>
    </row>
    <row r="3" spans="1:11">
      <c r="A3" s="2">
        <v>3</v>
      </c>
      <c r="B3" s="7">
        <v>1003</v>
      </c>
      <c r="C3" s="7" t="s">
        <v>660</v>
      </c>
      <c r="D3" s="7" t="s">
        <v>661</v>
      </c>
      <c r="E3" s="2">
        <v>201003</v>
      </c>
      <c r="F3" s="2">
        <v>301003</v>
      </c>
      <c r="G3" s="62">
        <v>1</v>
      </c>
      <c r="I3" s="62"/>
      <c r="J3" s="62"/>
      <c r="K3" s="62"/>
    </row>
    <row r="4" spans="1:11">
      <c r="A4" s="2">
        <v>3</v>
      </c>
      <c r="B4" s="7">
        <v>1004</v>
      </c>
      <c r="C4" s="23" t="s">
        <v>662</v>
      </c>
      <c r="D4" s="23" t="s">
        <v>663</v>
      </c>
      <c r="E4" s="2">
        <v>201004</v>
      </c>
      <c r="F4" s="2">
        <v>301004</v>
      </c>
      <c r="G4" s="62">
        <v>5</v>
      </c>
      <c r="I4" s="63"/>
      <c r="J4" s="62"/>
      <c r="K4" s="62"/>
    </row>
    <row r="5" spans="1:11">
      <c r="A5" s="2">
        <v>3</v>
      </c>
      <c r="B5" s="7">
        <v>1005</v>
      </c>
      <c r="C5" s="23" t="s">
        <v>664</v>
      </c>
      <c r="D5" s="23" t="s">
        <v>665</v>
      </c>
      <c r="E5" s="2">
        <v>201005</v>
      </c>
      <c r="F5" s="2">
        <v>301005</v>
      </c>
      <c r="G5" s="62">
        <v>7</v>
      </c>
      <c r="I5" s="63"/>
      <c r="J5" s="62"/>
      <c r="K5" s="62"/>
    </row>
    <row r="6" spans="1:11">
      <c r="A6" s="2">
        <v>3</v>
      </c>
      <c r="B6" s="7">
        <v>1006</v>
      </c>
      <c r="C6" s="23" t="s">
        <v>452</v>
      </c>
      <c r="D6" s="23" t="s">
        <v>666</v>
      </c>
      <c r="E6" s="2">
        <v>201006</v>
      </c>
      <c r="F6" s="2">
        <v>301006</v>
      </c>
      <c r="G6" s="62">
        <v>7</v>
      </c>
      <c r="I6" s="62"/>
      <c r="J6" s="62"/>
      <c r="K6" s="62"/>
    </row>
    <row r="7" spans="1:11">
      <c r="A7" s="2">
        <v>3</v>
      </c>
      <c r="B7" s="7">
        <v>1007</v>
      </c>
      <c r="C7" s="7" t="s">
        <v>589</v>
      </c>
      <c r="D7" s="7" t="s">
        <v>667</v>
      </c>
      <c r="E7" s="2">
        <v>201007</v>
      </c>
      <c r="F7" s="2">
        <v>301007</v>
      </c>
      <c r="G7" s="62">
        <v>7</v>
      </c>
      <c r="I7" s="62"/>
      <c r="J7" s="62"/>
      <c r="K7" s="62"/>
    </row>
    <row r="8" spans="1:11">
      <c r="A8" s="2">
        <v>3</v>
      </c>
      <c r="B8" s="7">
        <v>1008</v>
      </c>
      <c r="C8" s="23" t="s">
        <v>668</v>
      </c>
      <c r="D8" s="23" t="s">
        <v>669</v>
      </c>
      <c r="E8" s="2">
        <v>201008</v>
      </c>
      <c r="F8" s="2">
        <v>301008</v>
      </c>
      <c r="G8" s="62">
        <v>1</v>
      </c>
      <c r="I8" s="62"/>
      <c r="J8" s="62"/>
      <c r="K8" s="62"/>
    </row>
    <row r="9" spans="1:11">
      <c r="A9" s="2">
        <v>3</v>
      </c>
      <c r="B9" s="7">
        <v>1009</v>
      </c>
      <c r="C9" s="7" t="s">
        <v>670</v>
      </c>
      <c r="D9" s="7" t="s">
        <v>671</v>
      </c>
      <c r="E9" s="2">
        <v>201009</v>
      </c>
      <c r="F9" s="2">
        <v>301009</v>
      </c>
      <c r="G9" s="62">
        <v>3</v>
      </c>
      <c r="I9" s="62"/>
      <c r="J9" s="62"/>
      <c r="K9" s="62"/>
    </row>
    <row r="10" spans="1:11">
      <c r="A10" s="2">
        <v>3</v>
      </c>
      <c r="B10" s="7">
        <v>1010</v>
      </c>
      <c r="C10" s="23" t="s">
        <v>672</v>
      </c>
      <c r="D10" s="23" t="s">
        <v>673</v>
      </c>
      <c r="E10" s="2">
        <v>201010</v>
      </c>
      <c r="F10" s="2">
        <v>301010</v>
      </c>
      <c r="G10" s="62">
        <v>3</v>
      </c>
      <c r="I10" s="62"/>
      <c r="J10" s="62"/>
      <c r="K10" s="62"/>
    </row>
    <row r="11" spans="1:11">
      <c r="A11" s="2">
        <v>3</v>
      </c>
      <c r="B11" s="7">
        <v>1011</v>
      </c>
      <c r="C11" s="23" t="s">
        <v>390</v>
      </c>
      <c r="D11" s="23" t="s">
        <v>674</v>
      </c>
      <c r="E11" s="2">
        <v>201011</v>
      </c>
      <c r="F11" s="2">
        <v>301011</v>
      </c>
      <c r="G11" s="62">
        <v>7</v>
      </c>
      <c r="I11" s="62"/>
      <c r="J11" s="62"/>
      <c r="K11" s="62"/>
    </row>
    <row r="12" spans="1:11">
      <c r="A12" s="2">
        <v>3</v>
      </c>
      <c r="B12" s="7">
        <v>1012</v>
      </c>
      <c r="C12" s="23" t="s">
        <v>675</v>
      </c>
      <c r="D12" s="23" t="s">
        <v>676</v>
      </c>
      <c r="E12" s="2">
        <v>201012</v>
      </c>
      <c r="F12" s="2">
        <v>301012</v>
      </c>
      <c r="G12" s="62">
        <v>3</v>
      </c>
      <c r="I12" s="62"/>
      <c r="J12" s="62"/>
      <c r="K12" s="62"/>
    </row>
    <row r="13" spans="1:11">
      <c r="A13" s="2">
        <v>3</v>
      </c>
      <c r="B13" s="7">
        <v>1013</v>
      </c>
      <c r="C13" s="7" t="s">
        <v>677</v>
      </c>
      <c r="D13" s="7" t="s">
        <v>678</v>
      </c>
      <c r="E13" s="2">
        <v>201013</v>
      </c>
      <c r="F13" s="2">
        <v>301013</v>
      </c>
      <c r="G13" s="62">
        <v>5</v>
      </c>
      <c r="I13" s="62"/>
      <c r="J13" s="62"/>
      <c r="K13" s="62"/>
    </row>
    <row r="14" spans="1:11">
      <c r="A14" s="2">
        <v>3</v>
      </c>
      <c r="B14" s="7">
        <v>1014</v>
      </c>
      <c r="C14" s="23" t="s">
        <v>679</v>
      </c>
      <c r="D14" s="23" t="s">
        <v>680</v>
      </c>
      <c r="E14" s="2">
        <v>201014</v>
      </c>
      <c r="F14" s="2">
        <v>301014</v>
      </c>
      <c r="G14" s="62">
        <v>3</v>
      </c>
      <c r="I14" s="62"/>
      <c r="J14" s="62"/>
      <c r="K14" s="62"/>
    </row>
    <row r="15" spans="1:11">
      <c r="A15" s="2">
        <v>3</v>
      </c>
      <c r="B15" s="7">
        <v>1015</v>
      </c>
      <c r="C15" s="23" t="s">
        <v>681</v>
      </c>
      <c r="D15" s="23" t="s">
        <v>682</v>
      </c>
      <c r="E15" s="2">
        <v>201015</v>
      </c>
      <c r="F15" s="2">
        <v>301015</v>
      </c>
      <c r="I15" s="62"/>
      <c r="J15" s="62"/>
      <c r="K15" s="62"/>
    </row>
    <row r="16" spans="1:11">
      <c r="A16" s="2">
        <v>3</v>
      </c>
      <c r="B16" s="7">
        <v>1016</v>
      </c>
      <c r="C16" s="7" t="s">
        <v>683</v>
      </c>
      <c r="D16" s="7" t="s">
        <v>684</v>
      </c>
      <c r="E16" s="2">
        <v>201016</v>
      </c>
      <c r="F16" s="2">
        <v>301016</v>
      </c>
      <c r="I16" s="62"/>
      <c r="J16" s="62"/>
      <c r="K16" s="62"/>
    </row>
    <row r="17" spans="1:11">
      <c r="A17" s="2">
        <v>3</v>
      </c>
      <c r="B17" s="7">
        <v>1017</v>
      </c>
      <c r="C17" s="7" t="s">
        <v>685</v>
      </c>
      <c r="D17" s="7" t="s">
        <v>686</v>
      </c>
      <c r="E17" s="2">
        <v>201017</v>
      </c>
      <c r="F17" s="2">
        <v>301017</v>
      </c>
      <c r="I17" s="62"/>
      <c r="J17" s="62"/>
      <c r="K17" s="62"/>
    </row>
    <row r="18" spans="1:11">
      <c r="A18" s="2">
        <v>3</v>
      </c>
      <c r="B18" s="7">
        <v>1018</v>
      </c>
      <c r="C18" s="23" t="s">
        <v>79</v>
      </c>
      <c r="D18" s="23" t="s">
        <v>687</v>
      </c>
      <c r="E18" s="2">
        <v>201018</v>
      </c>
      <c r="F18" s="2">
        <v>301018</v>
      </c>
      <c r="G18" s="62">
        <v>5</v>
      </c>
      <c r="I18" s="62"/>
      <c r="J18" s="62"/>
      <c r="K18" s="62"/>
    </row>
    <row r="19" spans="1:11">
      <c r="A19" s="2">
        <v>3</v>
      </c>
      <c r="B19" s="7">
        <v>1019</v>
      </c>
      <c r="C19" s="23" t="s">
        <v>688</v>
      </c>
      <c r="D19" s="23" t="s">
        <v>689</v>
      </c>
      <c r="E19" s="2">
        <v>201019</v>
      </c>
      <c r="F19" s="2">
        <v>301019</v>
      </c>
      <c r="G19" s="62">
        <v>5</v>
      </c>
      <c r="I19" s="62"/>
      <c r="J19" s="62"/>
      <c r="K19" s="62"/>
    </row>
    <row r="20" spans="1:11">
      <c r="A20" s="2">
        <v>3</v>
      </c>
      <c r="B20" s="7">
        <v>1020</v>
      </c>
      <c r="C20" s="23" t="s">
        <v>690</v>
      </c>
      <c r="D20" s="23" t="s">
        <v>691</v>
      </c>
      <c r="E20" s="2">
        <v>201020</v>
      </c>
      <c r="F20" s="2">
        <v>301020</v>
      </c>
      <c r="G20" s="62">
        <v>3</v>
      </c>
      <c r="I20" s="62"/>
      <c r="J20" s="62"/>
      <c r="K20" s="62"/>
    </row>
    <row r="21" spans="1:7">
      <c r="A21" s="2">
        <v>3</v>
      </c>
      <c r="B21" s="7">
        <v>1040</v>
      </c>
      <c r="C21" s="7" t="s">
        <v>692</v>
      </c>
      <c r="D21" s="7" t="s">
        <v>693</v>
      </c>
      <c r="E21" s="2">
        <v>201040</v>
      </c>
      <c r="F21" s="2">
        <v>301040</v>
      </c>
      <c r="G21" s="62">
        <v>3</v>
      </c>
    </row>
    <row r="22" spans="1:7">
      <c r="A22" s="2">
        <v>3</v>
      </c>
      <c r="B22" s="7">
        <v>1041</v>
      </c>
      <c r="C22" s="2" t="s">
        <v>694</v>
      </c>
      <c r="D22" s="7" t="s">
        <v>695</v>
      </c>
      <c r="E22" s="2">
        <v>201041</v>
      </c>
      <c r="F22" s="7">
        <v>301041</v>
      </c>
      <c r="G22" s="62">
        <v>5</v>
      </c>
    </row>
    <row r="23" spans="1:7">
      <c r="A23" s="2">
        <v>4</v>
      </c>
      <c r="B23" s="7">
        <v>90000</v>
      </c>
      <c r="C23" s="23" t="s">
        <v>432</v>
      </c>
      <c r="D23" s="23" t="s">
        <v>696</v>
      </c>
      <c r="E23" s="2">
        <v>290002</v>
      </c>
      <c r="F23" s="2">
        <v>3290000</v>
      </c>
      <c r="G23" s="7">
        <v>5</v>
      </c>
    </row>
    <row r="24" spans="1:7">
      <c r="A24" s="2">
        <v>4</v>
      </c>
      <c r="B24" s="7">
        <v>90001</v>
      </c>
      <c r="C24" s="23" t="s">
        <v>435</v>
      </c>
      <c r="D24" s="23" t="s">
        <v>697</v>
      </c>
      <c r="E24" s="2">
        <v>290003</v>
      </c>
      <c r="F24" s="2">
        <v>3290001</v>
      </c>
      <c r="G24" s="7">
        <v>3</v>
      </c>
    </row>
    <row r="25" spans="1:16">
      <c r="A25" s="2">
        <v>4</v>
      </c>
      <c r="B25" s="7">
        <v>90002</v>
      </c>
      <c r="C25" s="23" t="s">
        <v>698</v>
      </c>
      <c r="D25" s="23" t="s">
        <v>699</v>
      </c>
      <c r="E25" s="2">
        <v>290020</v>
      </c>
      <c r="F25" s="2">
        <v>3290002</v>
      </c>
      <c r="G25" s="7">
        <v>1</v>
      </c>
      <c r="P25" s="7"/>
    </row>
    <row r="26" spans="1:16">
      <c r="A26" s="2">
        <v>4</v>
      </c>
      <c r="B26" s="7">
        <v>90004</v>
      </c>
      <c r="C26" s="7" t="s">
        <v>438</v>
      </c>
      <c r="D26" s="7" t="s">
        <v>700</v>
      </c>
      <c r="E26" s="2">
        <v>290006</v>
      </c>
      <c r="F26" s="2">
        <v>3290004</v>
      </c>
      <c r="G26" s="7">
        <v>5</v>
      </c>
      <c r="P26" s="7"/>
    </row>
    <row r="27" spans="1:16">
      <c r="A27" s="2">
        <v>4</v>
      </c>
      <c r="B27" s="7">
        <v>90005</v>
      </c>
      <c r="C27" s="23" t="s">
        <v>443</v>
      </c>
      <c r="D27" s="23" t="s">
        <v>701</v>
      </c>
      <c r="E27" s="2">
        <v>290007</v>
      </c>
      <c r="F27" s="2">
        <v>3290005</v>
      </c>
      <c r="G27" s="7">
        <v>3</v>
      </c>
      <c r="P27" s="7"/>
    </row>
    <row r="28" spans="1:16">
      <c r="A28" s="2">
        <v>4</v>
      </c>
      <c r="B28" s="7">
        <v>90006</v>
      </c>
      <c r="C28" s="7" t="s">
        <v>702</v>
      </c>
      <c r="D28" s="7" t="s">
        <v>703</v>
      </c>
      <c r="E28" s="2">
        <v>290021</v>
      </c>
      <c r="F28" s="2">
        <v>3290006</v>
      </c>
      <c r="G28" s="7">
        <v>1</v>
      </c>
      <c r="P28" s="7"/>
    </row>
    <row r="29" spans="1:16">
      <c r="A29" s="2">
        <v>4</v>
      </c>
      <c r="B29" s="7">
        <v>90008</v>
      </c>
      <c r="C29" s="7" t="s">
        <v>440</v>
      </c>
      <c r="D29" s="7" t="s">
        <v>704</v>
      </c>
      <c r="E29" s="2">
        <v>290010</v>
      </c>
      <c r="F29" s="2">
        <v>3290008</v>
      </c>
      <c r="G29" s="7">
        <v>5</v>
      </c>
      <c r="P29" s="7"/>
    </row>
    <row r="30" spans="1:16">
      <c r="A30" s="2">
        <v>4</v>
      </c>
      <c r="B30" s="7">
        <v>90009</v>
      </c>
      <c r="C30" s="7" t="s">
        <v>446</v>
      </c>
      <c r="D30" s="23" t="s">
        <v>705</v>
      </c>
      <c r="E30" s="2">
        <v>290011</v>
      </c>
      <c r="F30" s="2">
        <v>3290009</v>
      </c>
      <c r="G30" s="7">
        <v>3</v>
      </c>
      <c r="P30" s="7"/>
    </row>
    <row r="31" spans="1:16">
      <c r="A31" s="2">
        <v>4</v>
      </c>
      <c r="B31" s="7">
        <v>90010</v>
      </c>
      <c r="C31" s="7" t="s">
        <v>706</v>
      </c>
      <c r="D31" s="7" t="s">
        <v>707</v>
      </c>
      <c r="E31" s="2">
        <v>290022</v>
      </c>
      <c r="F31" s="2">
        <v>3290010</v>
      </c>
      <c r="G31" s="7">
        <v>1</v>
      </c>
      <c r="P31" s="7"/>
    </row>
    <row r="32" spans="1:16">
      <c r="A32" s="2">
        <v>4</v>
      </c>
      <c r="B32" s="7">
        <v>90012</v>
      </c>
      <c r="C32" s="7" t="s">
        <v>441</v>
      </c>
      <c r="D32" s="7" t="s">
        <v>708</v>
      </c>
      <c r="E32" s="2">
        <v>290014</v>
      </c>
      <c r="F32" s="2">
        <v>3290012</v>
      </c>
      <c r="G32" s="7">
        <v>5</v>
      </c>
      <c r="P32" s="7"/>
    </row>
    <row r="33" spans="1:16">
      <c r="A33" s="2">
        <v>4</v>
      </c>
      <c r="B33" s="7">
        <v>90013</v>
      </c>
      <c r="C33" s="7" t="s">
        <v>448</v>
      </c>
      <c r="D33" s="23" t="s">
        <v>709</v>
      </c>
      <c r="E33" s="2">
        <v>290015</v>
      </c>
      <c r="F33" s="2">
        <v>3290013</v>
      </c>
      <c r="G33" s="7">
        <v>3</v>
      </c>
      <c r="P33" s="7"/>
    </row>
    <row r="34" spans="1:7">
      <c r="A34" s="2">
        <v>4</v>
      </c>
      <c r="B34" s="7">
        <v>90014</v>
      </c>
      <c r="C34" s="7" t="s">
        <v>710</v>
      </c>
      <c r="D34" s="7" t="s">
        <v>711</v>
      </c>
      <c r="E34" s="2">
        <v>290023</v>
      </c>
      <c r="F34" s="2">
        <v>3290014</v>
      </c>
      <c r="G34" s="7">
        <v>1</v>
      </c>
    </row>
    <row r="35" spans="1:7">
      <c r="A35" s="2">
        <v>4</v>
      </c>
      <c r="B35" s="7">
        <v>91000</v>
      </c>
      <c r="C35" s="7" t="s">
        <v>712</v>
      </c>
      <c r="D35" s="7" t="s">
        <v>713</v>
      </c>
      <c r="E35" s="2">
        <v>291000</v>
      </c>
      <c r="F35" s="2">
        <v>3291000</v>
      </c>
      <c r="G35" s="7">
        <v>1</v>
      </c>
    </row>
    <row r="36" spans="1:7">
      <c r="A36" s="2">
        <v>4</v>
      </c>
      <c r="B36" s="7">
        <v>91001</v>
      </c>
      <c r="C36" s="7" t="s">
        <v>714</v>
      </c>
      <c r="D36" s="7" t="s">
        <v>715</v>
      </c>
      <c r="E36" s="2">
        <v>291001</v>
      </c>
      <c r="F36" s="2">
        <v>3291001</v>
      </c>
      <c r="G36" s="7">
        <v>1</v>
      </c>
    </row>
    <row r="37" spans="1:7">
      <c r="A37" s="2">
        <v>4</v>
      </c>
      <c r="B37" s="7">
        <v>91002</v>
      </c>
      <c r="C37" s="7" t="s">
        <v>716</v>
      </c>
      <c r="D37" s="7" t="s">
        <v>717</v>
      </c>
      <c r="E37" s="2">
        <v>291002</v>
      </c>
      <c r="F37" s="2">
        <v>3291002</v>
      </c>
      <c r="G37" s="7">
        <v>1</v>
      </c>
    </row>
    <row r="38" spans="1:7">
      <c r="A38" s="2">
        <v>4</v>
      </c>
      <c r="B38" s="7">
        <v>91003</v>
      </c>
      <c r="C38" s="7" t="s">
        <v>718</v>
      </c>
      <c r="D38" s="7" t="s">
        <v>719</v>
      </c>
      <c r="E38" s="2">
        <v>291003</v>
      </c>
      <c r="F38" s="2">
        <v>3291003</v>
      </c>
      <c r="G38" s="7">
        <v>1</v>
      </c>
    </row>
    <row r="39" spans="1:7">
      <c r="A39" s="2">
        <v>4</v>
      </c>
      <c r="B39" s="7">
        <v>91004</v>
      </c>
      <c r="C39" s="7" t="s">
        <v>720</v>
      </c>
      <c r="D39" s="7" t="s">
        <v>721</v>
      </c>
      <c r="E39" s="2">
        <v>291004</v>
      </c>
      <c r="F39" s="2">
        <v>3291004</v>
      </c>
      <c r="G39" s="7">
        <v>1</v>
      </c>
    </row>
    <row r="40" spans="1:7">
      <c r="A40" s="2">
        <v>4</v>
      </c>
      <c r="B40" s="7">
        <v>91005</v>
      </c>
      <c r="C40" s="7" t="s">
        <v>722</v>
      </c>
      <c r="D40" s="7" t="s">
        <v>723</v>
      </c>
      <c r="E40" s="2">
        <v>291005</v>
      </c>
      <c r="F40" s="2">
        <v>3291005</v>
      </c>
      <c r="G40" s="7">
        <v>1</v>
      </c>
    </row>
    <row r="41" spans="1:7">
      <c r="A41" s="2">
        <v>4</v>
      </c>
      <c r="B41" s="7">
        <v>91006</v>
      </c>
      <c r="C41" s="7" t="s">
        <v>724</v>
      </c>
      <c r="D41" s="7" t="s">
        <v>725</v>
      </c>
      <c r="E41" s="2">
        <v>291006</v>
      </c>
      <c r="F41" s="2">
        <v>3291006</v>
      </c>
      <c r="G41" s="7">
        <v>1</v>
      </c>
    </row>
    <row r="42" spans="1:7">
      <c r="A42" s="2">
        <v>4</v>
      </c>
      <c r="B42" s="7">
        <v>91007</v>
      </c>
      <c r="C42" s="7" t="s">
        <v>726</v>
      </c>
      <c r="D42" s="7" t="s">
        <v>727</v>
      </c>
      <c r="E42" s="2">
        <v>291007</v>
      </c>
      <c r="F42" s="2">
        <v>3291007</v>
      </c>
      <c r="G42" s="7">
        <v>1</v>
      </c>
    </row>
    <row r="43" spans="1:7">
      <c r="A43" s="2">
        <v>4</v>
      </c>
      <c r="B43" s="7">
        <v>91008</v>
      </c>
      <c r="C43" s="7" t="s">
        <v>728</v>
      </c>
      <c r="D43" s="7" t="s">
        <v>729</v>
      </c>
      <c r="E43" s="2">
        <v>291008</v>
      </c>
      <c r="F43" s="2">
        <v>3291008</v>
      </c>
      <c r="G43" s="7">
        <v>1</v>
      </c>
    </row>
    <row r="44" spans="1:7">
      <c r="A44" s="2">
        <v>4</v>
      </c>
      <c r="B44" s="7">
        <v>91009</v>
      </c>
      <c r="C44" s="7" t="s">
        <v>730</v>
      </c>
      <c r="D44" s="7" t="s">
        <v>731</v>
      </c>
      <c r="E44" s="2">
        <v>291009</v>
      </c>
      <c r="F44" s="2">
        <v>3291009</v>
      </c>
      <c r="G44" s="7">
        <v>1</v>
      </c>
    </row>
    <row r="45" spans="1:7">
      <c r="A45" s="2">
        <v>4</v>
      </c>
      <c r="B45" s="7">
        <v>91010</v>
      </c>
      <c r="C45" s="7" t="s">
        <v>337</v>
      </c>
      <c r="D45" s="7" t="s">
        <v>732</v>
      </c>
      <c r="E45" s="2">
        <v>291010</v>
      </c>
      <c r="F45" s="2">
        <v>3291010</v>
      </c>
      <c r="G45" s="7">
        <v>1</v>
      </c>
    </row>
    <row r="46" spans="1:7">
      <c r="A46" s="2">
        <v>4</v>
      </c>
      <c r="B46" s="7">
        <v>91011</v>
      </c>
      <c r="C46" s="7" t="s">
        <v>345</v>
      </c>
      <c r="D46" s="7" t="s">
        <v>733</v>
      </c>
      <c r="E46" s="2">
        <v>291011</v>
      </c>
      <c r="F46" s="2">
        <v>3291011</v>
      </c>
      <c r="G46" s="7">
        <v>1</v>
      </c>
    </row>
    <row r="47" spans="1:7">
      <c r="A47" s="2">
        <v>4</v>
      </c>
      <c r="B47" s="7">
        <v>91012</v>
      </c>
      <c r="C47" s="7" t="s">
        <v>335</v>
      </c>
      <c r="D47" s="7" t="s">
        <v>734</v>
      </c>
      <c r="E47" s="2">
        <v>291012</v>
      </c>
      <c r="F47" s="2">
        <v>3291012</v>
      </c>
      <c r="G47" s="7">
        <v>1</v>
      </c>
    </row>
    <row r="48" spans="1:7">
      <c r="A48" s="2">
        <v>4</v>
      </c>
      <c r="B48" s="7">
        <v>91013</v>
      </c>
      <c r="C48" s="7" t="s">
        <v>333</v>
      </c>
      <c r="D48" s="7" t="s">
        <v>735</v>
      </c>
      <c r="E48" s="2">
        <v>291013</v>
      </c>
      <c r="F48" s="2">
        <v>3291013</v>
      </c>
      <c r="G48" s="7">
        <v>1</v>
      </c>
    </row>
    <row r="49" spans="1:7">
      <c r="A49" s="2">
        <v>4</v>
      </c>
      <c r="B49" s="7">
        <v>91014</v>
      </c>
      <c r="C49" s="7" t="s">
        <v>343</v>
      </c>
      <c r="D49" s="7" t="s">
        <v>736</v>
      </c>
      <c r="E49" s="2">
        <v>291014</v>
      </c>
      <c r="F49" s="2">
        <v>3291014</v>
      </c>
      <c r="G49" s="7">
        <v>1</v>
      </c>
    </row>
    <row r="50" spans="1:7">
      <c r="A50" s="2">
        <v>4</v>
      </c>
      <c r="B50" s="7">
        <v>91015</v>
      </c>
      <c r="C50" s="7" t="s">
        <v>341</v>
      </c>
      <c r="D50" s="7" t="s">
        <v>737</v>
      </c>
      <c r="E50" s="2">
        <v>291015</v>
      </c>
      <c r="F50" s="2">
        <v>3291015</v>
      </c>
      <c r="G50" s="7">
        <v>1</v>
      </c>
    </row>
    <row r="51" spans="1:7">
      <c r="A51" s="2">
        <v>4</v>
      </c>
      <c r="B51" s="7">
        <v>91016</v>
      </c>
      <c r="C51" s="7" t="s">
        <v>738</v>
      </c>
      <c r="D51" s="7" t="s">
        <v>739</v>
      </c>
      <c r="E51" s="2">
        <v>291016</v>
      </c>
      <c r="F51" s="2">
        <v>3291016</v>
      </c>
      <c r="G51" s="7">
        <v>1</v>
      </c>
    </row>
    <row r="52" spans="1:7">
      <c r="A52" s="2">
        <v>4</v>
      </c>
      <c r="B52" s="7">
        <v>91017</v>
      </c>
      <c r="C52" s="7" t="s">
        <v>740</v>
      </c>
      <c r="D52" s="7" t="s">
        <v>741</v>
      </c>
      <c r="E52" s="2">
        <v>291017</v>
      </c>
      <c r="F52" s="2">
        <v>3291017</v>
      </c>
      <c r="G52" s="7">
        <v>3</v>
      </c>
    </row>
    <row r="53" spans="1:7">
      <c r="A53" s="2">
        <v>4</v>
      </c>
      <c r="B53" s="7">
        <v>92000</v>
      </c>
      <c r="C53" s="7" t="s">
        <v>233</v>
      </c>
      <c r="D53" s="7" t="s">
        <v>742</v>
      </c>
      <c r="E53" s="2">
        <v>292000</v>
      </c>
      <c r="F53" s="2">
        <v>3292000</v>
      </c>
      <c r="G53" s="7">
        <v>3</v>
      </c>
    </row>
    <row r="54" spans="1:7">
      <c r="A54" s="2">
        <v>4</v>
      </c>
      <c r="B54" s="7">
        <v>92001</v>
      </c>
      <c r="C54" s="7" t="s">
        <v>743</v>
      </c>
      <c r="D54" s="7" t="s">
        <v>744</v>
      </c>
      <c r="E54" s="2">
        <v>292001</v>
      </c>
      <c r="F54" s="2">
        <v>3292001</v>
      </c>
      <c r="G54" s="7">
        <v>3</v>
      </c>
    </row>
    <row r="55" spans="1:7">
      <c r="A55" s="2">
        <v>4</v>
      </c>
      <c r="B55" s="7">
        <v>92002</v>
      </c>
      <c r="C55" s="7" t="s">
        <v>745</v>
      </c>
      <c r="D55" s="7" t="s">
        <v>746</v>
      </c>
      <c r="E55" s="2">
        <v>292002</v>
      </c>
      <c r="F55" s="2">
        <v>3292002</v>
      </c>
      <c r="G55" s="7">
        <v>3</v>
      </c>
    </row>
    <row r="56" spans="1:7">
      <c r="A56" s="2">
        <v>4</v>
      </c>
      <c r="B56" s="7">
        <v>92003</v>
      </c>
      <c r="C56" s="7" t="s">
        <v>231</v>
      </c>
      <c r="D56" s="7" t="s">
        <v>747</v>
      </c>
      <c r="E56" s="2">
        <v>292003</v>
      </c>
      <c r="F56" s="2">
        <v>3292003</v>
      </c>
      <c r="G56" s="7">
        <v>3</v>
      </c>
    </row>
    <row r="57" spans="1:7">
      <c r="A57" s="2">
        <v>4</v>
      </c>
      <c r="B57" s="7">
        <v>92004</v>
      </c>
      <c r="C57" s="7" t="s">
        <v>250</v>
      </c>
      <c r="D57" s="7" t="s">
        <v>748</v>
      </c>
      <c r="E57" s="2">
        <v>292004</v>
      </c>
      <c r="F57" s="2">
        <v>3292004</v>
      </c>
      <c r="G57" s="7">
        <v>3</v>
      </c>
    </row>
    <row r="58" spans="1:7">
      <c r="A58" s="2">
        <v>4</v>
      </c>
      <c r="B58" s="7">
        <v>92005</v>
      </c>
      <c r="C58" s="7" t="s">
        <v>248</v>
      </c>
      <c r="D58" s="7" t="s">
        <v>749</v>
      </c>
      <c r="E58" s="2">
        <v>292005</v>
      </c>
      <c r="F58" s="2">
        <v>3292005</v>
      </c>
      <c r="G58" s="7">
        <v>3</v>
      </c>
    </row>
    <row r="59" spans="1:7">
      <c r="A59" s="2">
        <v>4</v>
      </c>
      <c r="B59" s="7">
        <v>92006</v>
      </c>
      <c r="C59" s="7" t="s">
        <v>325</v>
      </c>
      <c r="D59" s="7" t="s">
        <v>750</v>
      </c>
      <c r="E59" s="2">
        <v>292006</v>
      </c>
      <c r="F59" s="2">
        <v>3292006</v>
      </c>
      <c r="G59" s="7">
        <v>3</v>
      </c>
    </row>
    <row r="60" spans="1:7">
      <c r="A60" s="2">
        <v>4</v>
      </c>
      <c r="B60" s="7">
        <v>92007</v>
      </c>
      <c r="C60" s="7" t="s">
        <v>751</v>
      </c>
      <c r="D60" s="7" t="s">
        <v>752</v>
      </c>
      <c r="E60" s="2">
        <v>292007</v>
      </c>
      <c r="F60" s="2">
        <v>3292007</v>
      </c>
      <c r="G60" s="7">
        <v>3</v>
      </c>
    </row>
    <row r="61" spans="1:7">
      <c r="A61" s="2">
        <v>4</v>
      </c>
      <c r="B61" s="7">
        <v>92008</v>
      </c>
      <c r="C61" s="7" t="s">
        <v>331</v>
      </c>
      <c r="D61" s="7" t="s">
        <v>753</v>
      </c>
      <c r="E61" s="2">
        <v>292008</v>
      </c>
      <c r="F61" s="2">
        <v>3292008</v>
      </c>
      <c r="G61" s="7">
        <v>3</v>
      </c>
    </row>
    <row r="62" spans="1:7">
      <c r="A62" s="2">
        <v>4</v>
      </c>
      <c r="B62" s="7">
        <v>92009</v>
      </c>
      <c r="C62" s="7" t="s">
        <v>329</v>
      </c>
      <c r="D62" s="7" t="s">
        <v>754</v>
      </c>
      <c r="E62" s="2">
        <v>292009</v>
      </c>
      <c r="F62" s="2">
        <v>3292009</v>
      </c>
      <c r="G62" s="7">
        <v>3</v>
      </c>
    </row>
    <row r="63" spans="1:7">
      <c r="A63" s="2">
        <v>4</v>
      </c>
      <c r="B63" s="7">
        <v>92010</v>
      </c>
      <c r="C63" s="7" t="s">
        <v>407</v>
      </c>
      <c r="D63" s="7" t="s">
        <v>755</v>
      </c>
      <c r="E63" s="2">
        <v>292010</v>
      </c>
      <c r="F63" s="2">
        <v>3292010</v>
      </c>
      <c r="G63" s="7">
        <v>3</v>
      </c>
    </row>
    <row r="64" spans="1:8">
      <c r="A64" s="2">
        <v>4</v>
      </c>
      <c r="B64" s="7">
        <v>92011</v>
      </c>
      <c r="C64" s="23" t="s">
        <v>246</v>
      </c>
      <c r="D64" s="23" t="s">
        <v>756</v>
      </c>
      <c r="E64" s="2">
        <v>292011</v>
      </c>
      <c r="F64" s="2">
        <v>3292011</v>
      </c>
      <c r="G64" s="7">
        <v>3</v>
      </c>
      <c r="H64" s="5"/>
    </row>
    <row r="65" spans="1:7">
      <c r="A65" s="2">
        <v>4</v>
      </c>
      <c r="B65" s="7">
        <v>92012</v>
      </c>
      <c r="C65" s="7" t="s">
        <v>757</v>
      </c>
      <c r="D65" s="7" t="s">
        <v>758</v>
      </c>
      <c r="E65" s="2">
        <v>292012</v>
      </c>
      <c r="F65" s="2">
        <v>3292012</v>
      </c>
      <c r="G65" s="7">
        <v>3</v>
      </c>
    </row>
    <row r="66" spans="1:7">
      <c r="A66" s="2">
        <v>4</v>
      </c>
      <c r="B66" s="7">
        <v>92013</v>
      </c>
      <c r="C66" s="7" t="s">
        <v>320</v>
      </c>
      <c r="D66" s="7" t="s">
        <v>759</v>
      </c>
      <c r="E66" s="2">
        <v>292013</v>
      </c>
      <c r="F66" s="2">
        <v>3292013</v>
      </c>
      <c r="G66" s="7">
        <v>3</v>
      </c>
    </row>
    <row r="67" spans="1:7">
      <c r="A67" s="2">
        <v>4</v>
      </c>
      <c r="B67" s="7">
        <v>92014</v>
      </c>
      <c r="C67" s="7" t="s">
        <v>760</v>
      </c>
      <c r="D67" s="7" t="s">
        <v>761</v>
      </c>
      <c r="E67" s="2">
        <v>292014</v>
      </c>
      <c r="F67" s="2">
        <v>3292014</v>
      </c>
      <c r="G67" s="7">
        <v>3</v>
      </c>
    </row>
    <row r="68" spans="1:7">
      <c r="A68" s="2">
        <v>4</v>
      </c>
      <c r="B68" s="7">
        <v>92015</v>
      </c>
      <c r="C68" s="7" t="s">
        <v>327</v>
      </c>
      <c r="D68" s="7" t="s">
        <v>762</v>
      </c>
      <c r="E68" s="2">
        <v>292015</v>
      </c>
      <c r="F68" s="2">
        <v>3292015</v>
      </c>
      <c r="G68" s="7">
        <v>3</v>
      </c>
    </row>
    <row r="69" spans="1:7">
      <c r="A69" s="2">
        <v>4</v>
      </c>
      <c r="B69" s="7">
        <v>92016</v>
      </c>
      <c r="C69" s="7" t="s">
        <v>229</v>
      </c>
      <c r="D69" s="7" t="s">
        <v>763</v>
      </c>
      <c r="E69" s="2">
        <v>292016</v>
      </c>
      <c r="F69" s="2">
        <v>3292016</v>
      </c>
      <c r="G69" s="7">
        <v>3</v>
      </c>
    </row>
    <row r="70" spans="1:8">
      <c r="A70" s="2">
        <v>4</v>
      </c>
      <c r="B70" s="7">
        <v>92017</v>
      </c>
      <c r="C70" s="23" t="s">
        <v>403</v>
      </c>
      <c r="D70" s="23" t="s">
        <v>764</v>
      </c>
      <c r="E70" s="2">
        <v>292017</v>
      </c>
      <c r="F70" s="2">
        <v>3292017</v>
      </c>
      <c r="G70" s="7">
        <v>3</v>
      </c>
      <c r="H70" s="5"/>
    </row>
    <row r="71" spans="1:7">
      <c r="A71" s="2">
        <v>4</v>
      </c>
      <c r="B71" s="7">
        <v>92018</v>
      </c>
      <c r="C71" s="7" t="s">
        <v>765</v>
      </c>
      <c r="D71" s="7" t="s">
        <v>766</v>
      </c>
      <c r="E71" s="2">
        <v>292018</v>
      </c>
      <c r="F71" s="2">
        <v>3292018</v>
      </c>
      <c r="G71" s="7">
        <v>3</v>
      </c>
    </row>
    <row r="72" spans="1:7">
      <c r="A72" s="2">
        <v>4</v>
      </c>
      <c r="B72" s="7">
        <v>92019</v>
      </c>
      <c r="C72" s="7" t="s">
        <v>767</v>
      </c>
      <c r="D72" s="7" t="s">
        <v>768</v>
      </c>
      <c r="E72" s="2">
        <v>292019</v>
      </c>
      <c r="F72" s="2">
        <v>3292019</v>
      </c>
      <c r="G72" s="7">
        <v>3</v>
      </c>
    </row>
    <row r="73" spans="1:7">
      <c r="A73" s="2">
        <v>4</v>
      </c>
      <c r="B73" s="7">
        <v>93000</v>
      </c>
      <c r="C73" s="7" t="s">
        <v>412</v>
      </c>
      <c r="D73" s="7" t="s">
        <v>769</v>
      </c>
      <c r="E73" s="2">
        <v>293000</v>
      </c>
      <c r="F73" s="2">
        <v>3293000</v>
      </c>
      <c r="G73" s="7">
        <v>3</v>
      </c>
    </row>
    <row r="74" spans="1:7">
      <c r="A74" s="2">
        <v>4</v>
      </c>
      <c r="B74" s="7">
        <v>93001</v>
      </c>
      <c r="C74" s="7" t="s">
        <v>283</v>
      </c>
      <c r="D74" s="7" t="s">
        <v>770</v>
      </c>
      <c r="E74" s="2">
        <v>293001</v>
      </c>
      <c r="F74" s="2">
        <v>3293001</v>
      </c>
      <c r="G74" s="7">
        <v>3</v>
      </c>
    </row>
    <row r="75" spans="1:7">
      <c r="A75" s="2">
        <v>4</v>
      </c>
      <c r="B75" s="7">
        <v>93002</v>
      </c>
      <c r="C75" s="7" t="s">
        <v>771</v>
      </c>
      <c r="D75" s="7" t="s">
        <v>772</v>
      </c>
      <c r="E75" s="2">
        <v>293002</v>
      </c>
      <c r="F75" s="2">
        <v>3293002</v>
      </c>
      <c r="G75" s="7">
        <v>3</v>
      </c>
    </row>
    <row r="76" spans="1:7">
      <c r="A76" s="2">
        <v>4</v>
      </c>
      <c r="B76" s="7">
        <v>93003</v>
      </c>
      <c r="C76" s="7" t="s">
        <v>773</v>
      </c>
      <c r="D76" s="7" t="s">
        <v>774</v>
      </c>
      <c r="E76" s="2">
        <v>293003</v>
      </c>
      <c r="F76" s="2">
        <v>3293003</v>
      </c>
      <c r="G76" s="7">
        <v>3</v>
      </c>
    </row>
    <row r="77" spans="1:7">
      <c r="A77" s="2">
        <v>4</v>
      </c>
      <c r="B77" s="7">
        <v>93004</v>
      </c>
      <c r="C77" s="7" t="s">
        <v>367</v>
      </c>
      <c r="D77" s="7" t="s">
        <v>775</v>
      </c>
      <c r="E77" s="2">
        <v>293004</v>
      </c>
      <c r="F77" s="2">
        <v>3293004</v>
      </c>
      <c r="G77" s="7">
        <v>3</v>
      </c>
    </row>
    <row r="78" spans="1:7">
      <c r="A78" s="2">
        <v>4</v>
      </c>
      <c r="B78" s="7">
        <v>93005</v>
      </c>
      <c r="C78" s="7" t="s">
        <v>279</v>
      </c>
      <c r="D78" s="7" t="s">
        <v>776</v>
      </c>
      <c r="E78" s="2">
        <v>293005</v>
      </c>
      <c r="F78" s="2">
        <v>3293005</v>
      </c>
      <c r="G78" s="7">
        <v>3</v>
      </c>
    </row>
    <row r="79" spans="1:7">
      <c r="A79" s="2">
        <v>4</v>
      </c>
      <c r="B79" s="7">
        <v>93006</v>
      </c>
      <c r="C79" s="23" t="s">
        <v>264</v>
      </c>
      <c r="D79" s="23" t="s">
        <v>777</v>
      </c>
      <c r="E79" s="2">
        <v>293006</v>
      </c>
      <c r="F79" s="2">
        <v>3293006</v>
      </c>
      <c r="G79" s="7">
        <v>3</v>
      </c>
    </row>
    <row r="80" spans="1:7">
      <c r="A80" s="2">
        <v>4</v>
      </c>
      <c r="B80" s="7">
        <v>93007</v>
      </c>
      <c r="C80" s="7" t="s">
        <v>778</v>
      </c>
      <c r="D80" s="7" t="s">
        <v>779</v>
      </c>
      <c r="E80" s="2">
        <v>293007</v>
      </c>
      <c r="F80" s="2">
        <v>3293007</v>
      </c>
      <c r="G80" s="7">
        <v>3</v>
      </c>
    </row>
    <row r="81" spans="1:7">
      <c r="A81" s="2">
        <v>4</v>
      </c>
      <c r="B81" s="7">
        <v>93008</v>
      </c>
      <c r="C81" s="23" t="s">
        <v>362</v>
      </c>
      <c r="D81" s="23" t="s">
        <v>780</v>
      </c>
      <c r="E81" s="2">
        <v>293008</v>
      </c>
      <c r="F81" s="2">
        <v>3293008</v>
      </c>
      <c r="G81" s="7">
        <v>3</v>
      </c>
    </row>
    <row r="82" spans="1:7">
      <c r="A82" s="2">
        <v>4</v>
      </c>
      <c r="B82" s="7">
        <v>93009</v>
      </c>
      <c r="C82" s="23" t="s">
        <v>225</v>
      </c>
      <c r="D82" s="23" t="s">
        <v>781</v>
      </c>
      <c r="E82" s="2">
        <v>293009</v>
      </c>
      <c r="F82" s="2">
        <v>3293009</v>
      </c>
      <c r="G82" s="7">
        <v>3</v>
      </c>
    </row>
    <row r="83" spans="1:7">
      <c r="A83" s="2">
        <v>4</v>
      </c>
      <c r="B83" s="7">
        <v>93010</v>
      </c>
      <c r="C83" s="23" t="s">
        <v>405</v>
      </c>
      <c r="D83" s="23" t="s">
        <v>782</v>
      </c>
      <c r="E83" s="2">
        <v>293010</v>
      </c>
      <c r="F83" s="2">
        <v>3293010</v>
      </c>
      <c r="G83" s="7">
        <v>3</v>
      </c>
    </row>
    <row r="84" spans="1:7">
      <c r="A84" s="2">
        <v>4</v>
      </c>
      <c r="B84" s="7">
        <v>93011</v>
      </c>
      <c r="C84" s="7" t="s">
        <v>783</v>
      </c>
      <c r="D84" s="7" t="s">
        <v>784</v>
      </c>
      <c r="E84" s="2">
        <v>293011</v>
      </c>
      <c r="F84" s="2">
        <v>3293011</v>
      </c>
      <c r="G84" s="7">
        <v>3</v>
      </c>
    </row>
    <row r="85" spans="1:7">
      <c r="A85" s="2">
        <v>4</v>
      </c>
      <c r="B85" s="7">
        <v>93012</v>
      </c>
      <c r="C85" s="7" t="s">
        <v>152</v>
      </c>
      <c r="D85" s="7" t="s">
        <v>785</v>
      </c>
      <c r="E85" s="2">
        <v>293012</v>
      </c>
      <c r="F85" s="2">
        <v>3293012</v>
      </c>
      <c r="G85" s="7">
        <v>3</v>
      </c>
    </row>
    <row r="86" spans="1:7">
      <c r="A86" s="2">
        <v>4</v>
      </c>
      <c r="B86" s="7">
        <v>93013</v>
      </c>
      <c r="C86" s="7" t="s">
        <v>223</v>
      </c>
      <c r="D86" s="7" t="s">
        <v>786</v>
      </c>
      <c r="E86" s="2">
        <v>293013</v>
      </c>
      <c r="F86" s="2">
        <v>3293013</v>
      </c>
      <c r="G86" s="7">
        <v>3</v>
      </c>
    </row>
    <row r="87" spans="1:7">
      <c r="A87" s="2">
        <v>4</v>
      </c>
      <c r="B87" s="7">
        <v>93014</v>
      </c>
      <c r="C87" s="7" t="s">
        <v>787</v>
      </c>
      <c r="D87" s="7" t="s">
        <v>788</v>
      </c>
      <c r="E87" s="2">
        <v>293014</v>
      </c>
      <c r="F87" s="2">
        <v>3293014</v>
      </c>
      <c r="G87" s="7">
        <v>3</v>
      </c>
    </row>
    <row r="88" spans="1:7">
      <c r="A88" s="2">
        <v>4</v>
      </c>
      <c r="B88" s="7">
        <v>93015</v>
      </c>
      <c r="C88" s="7" t="s">
        <v>220</v>
      </c>
      <c r="D88" s="7" t="s">
        <v>789</v>
      </c>
      <c r="E88" s="2">
        <v>293015</v>
      </c>
      <c r="F88" s="2">
        <v>3293015</v>
      </c>
      <c r="G88" s="7">
        <v>3</v>
      </c>
    </row>
    <row r="89" spans="1:7">
      <c r="A89" s="2">
        <v>4</v>
      </c>
      <c r="B89" s="7">
        <v>93016</v>
      </c>
      <c r="C89" s="7" t="s">
        <v>242</v>
      </c>
      <c r="D89" s="7" t="s">
        <v>790</v>
      </c>
      <c r="E89" s="2">
        <v>293016</v>
      </c>
      <c r="F89" s="2">
        <v>3293016</v>
      </c>
      <c r="G89" s="7">
        <v>3</v>
      </c>
    </row>
    <row r="90" spans="1:7">
      <c r="A90" s="2">
        <v>4</v>
      </c>
      <c r="B90" s="7">
        <v>93017</v>
      </c>
      <c r="C90" s="7" t="s">
        <v>240</v>
      </c>
      <c r="D90" s="7" t="s">
        <v>791</v>
      </c>
      <c r="E90" s="2">
        <v>293017</v>
      </c>
      <c r="F90" s="2">
        <v>3293017</v>
      </c>
      <c r="G90" s="7">
        <v>3</v>
      </c>
    </row>
    <row r="91" spans="1:7">
      <c r="A91" s="2">
        <v>4</v>
      </c>
      <c r="B91" s="7">
        <v>93018</v>
      </c>
      <c r="C91" s="23" t="s">
        <v>174</v>
      </c>
      <c r="D91" s="23" t="s">
        <v>792</v>
      </c>
      <c r="E91" s="2">
        <v>293018</v>
      </c>
      <c r="F91" s="2">
        <v>3293018</v>
      </c>
      <c r="G91" s="7">
        <v>3</v>
      </c>
    </row>
    <row r="92" spans="1:7">
      <c r="A92" s="2">
        <v>4</v>
      </c>
      <c r="B92" s="7">
        <v>93019</v>
      </c>
      <c r="C92" s="7" t="s">
        <v>239</v>
      </c>
      <c r="D92" s="7" t="s">
        <v>793</v>
      </c>
      <c r="E92" s="2">
        <v>293019</v>
      </c>
      <c r="F92" s="2">
        <v>3293019</v>
      </c>
      <c r="G92" s="7">
        <v>3</v>
      </c>
    </row>
    <row r="93" spans="1:7">
      <c r="A93" s="2">
        <v>4</v>
      </c>
      <c r="B93" s="7">
        <v>93020</v>
      </c>
      <c r="C93" s="7" t="s">
        <v>794</v>
      </c>
      <c r="D93" s="7" t="s">
        <v>795</v>
      </c>
      <c r="E93" s="2">
        <v>293020</v>
      </c>
      <c r="F93" s="2">
        <v>3293020</v>
      </c>
      <c r="G93" s="7">
        <v>3</v>
      </c>
    </row>
    <row r="94" spans="1:7">
      <c r="A94" s="2">
        <v>4</v>
      </c>
      <c r="B94" s="7">
        <v>93021</v>
      </c>
      <c r="C94" s="7" t="s">
        <v>262</v>
      </c>
      <c r="D94" s="7" t="s">
        <v>796</v>
      </c>
      <c r="E94" s="2">
        <v>293021</v>
      </c>
      <c r="F94" s="2">
        <v>3293021</v>
      </c>
      <c r="G94" s="7">
        <v>3</v>
      </c>
    </row>
    <row r="95" spans="1:7">
      <c r="A95" s="2">
        <v>4</v>
      </c>
      <c r="B95" s="7">
        <v>94000</v>
      </c>
      <c r="C95" s="7" t="s">
        <v>363</v>
      </c>
      <c r="D95" s="7" t="s">
        <v>797</v>
      </c>
      <c r="E95" s="2">
        <v>294000</v>
      </c>
      <c r="F95" s="2">
        <v>3294000</v>
      </c>
      <c r="G95" s="7">
        <v>5</v>
      </c>
    </row>
    <row r="96" spans="1:7">
      <c r="A96" s="2">
        <v>4</v>
      </c>
      <c r="B96" s="7">
        <v>94001</v>
      </c>
      <c r="C96" s="23" t="s">
        <v>798</v>
      </c>
      <c r="D96" s="23" t="s">
        <v>799</v>
      </c>
      <c r="E96" s="2">
        <v>294001</v>
      </c>
      <c r="F96" s="2">
        <v>3294001</v>
      </c>
      <c r="G96" s="7">
        <v>5</v>
      </c>
    </row>
    <row r="97" spans="1:8">
      <c r="A97" s="2">
        <v>4</v>
      </c>
      <c r="B97" s="7">
        <v>94002</v>
      </c>
      <c r="C97" s="23" t="s">
        <v>413</v>
      </c>
      <c r="D97" s="23" t="s">
        <v>800</v>
      </c>
      <c r="E97" s="2">
        <v>294002</v>
      </c>
      <c r="F97" s="2">
        <v>3294002</v>
      </c>
      <c r="G97" s="7">
        <v>5</v>
      </c>
      <c r="H97" s="5"/>
    </row>
    <row r="98" spans="1:7">
      <c r="A98" s="2">
        <v>4</v>
      </c>
      <c r="B98" s="7">
        <v>94003</v>
      </c>
      <c r="C98" s="7" t="s">
        <v>801</v>
      </c>
      <c r="D98" s="7" t="s">
        <v>802</v>
      </c>
      <c r="E98" s="2">
        <v>294003</v>
      </c>
      <c r="F98" s="2">
        <v>3294003</v>
      </c>
      <c r="G98" s="7">
        <v>5</v>
      </c>
    </row>
    <row r="99" spans="1:8">
      <c r="A99" s="2">
        <v>4</v>
      </c>
      <c r="B99" s="7">
        <v>94004</v>
      </c>
      <c r="C99" s="23" t="s">
        <v>368</v>
      </c>
      <c r="D99" s="23" t="s">
        <v>803</v>
      </c>
      <c r="E99" s="2">
        <v>294004</v>
      </c>
      <c r="F99" s="2">
        <v>3294004</v>
      </c>
      <c r="G99" s="7">
        <v>5</v>
      </c>
      <c r="H99" s="5"/>
    </row>
    <row r="100" spans="1:7">
      <c r="A100" s="2">
        <v>4</v>
      </c>
      <c r="B100" s="7">
        <v>94005</v>
      </c>
      <c r="C100" s="7" t="s">
        <v>461</v>
      </c>
      <c r="D100" s="7" t="s">
        <v>804</v>
      </c>
      <c r="E100" s="2">
        <v>294005</v>
      </c>
      <c r="F100" s="2">
        <v>3294005</v>
      </c>
      <c r="G100" s="7">
        <v>5</v>
      </c>
    </row>
    <row r="101" spans="1:7">
      <c r="A101" s="2">
        <v>4</v>
      </c>
      <c r="B101" s="7">
        <v>94006</v>
      </c>
      <c r="C101" s="7" t="s">
        <v>160</v>
      </c>
      <c r="D101" s="7" t="s">
        <v>805</v>
      </c>
      <c r="E101" s="2">
        <v>294006</v>
      </c>
      <c r="F101" s="2">
        <v>3294006</v>
      </c>
      <c r="G101" s="7">
        <v>5</v>
      </c>
    </row>
    <row r="102" spans="1:7">
      <c r="A102" s="2">
        <v>4</v>
      </c>
      <c r="B102" s="7">
        <v>94007</v>
      </c>
      <c r="C102" s="7" t="s">
        <v>258</v>
      </c>
      <c r="D102" s="7" t="s">
        <v>806</v>
      </c>
      <c r="E102" s="2">
        <v>294007</v>
      </c>
      <c r="F102" s="2">
        <v>3294007</v>
      </c>
      <c r="G102" s="7">
        <v>5</v>
      </c>
    </row>
    <row r="103" spans="1:7">
      <c r="A103" s="2">
        <v>4</v>
      </c>
      <c r="B103" s="7">
        <v>94008</v>
      </c>
      <c r="C103" s="7" t="s">
        <v>807</v>
      </c>
      <c r="D103" s="7" t="s">
        <v>808</v>
      </c>
      <c r="E103" s="2">
        <v>294008</v>
      </c>
      <c r="F103" s="2">
        <v>3294008</v>
      </c>
      <c r="G103" s="7">
        <v>5</v>
      </c>
    </row>
    <row r="104" spans="1:7">
      <c r="A104" s="2">
        <v>4</v>
      </c>
      <c r="B104" s="7">
        <v>94009</v>
      </c>
      <c r="C104" s="7" t="s">
        <v>172</v>
      </c>
      <c r="D104" s="7" t="s">
        <v>809</v>
      </c>
      <c r="E104" s="2">
        <v>294009</v>
      </c>
      <c r="F104" s="2">
        <v>3294009</v>
      </c>
      <c r="G104" s="7">
        <v>5</v>
      </c>
    </row>
    <row r="105" spans="1:7">
      <c r="A105" s="2">
        <v>4</v>
      </c>
      <c r="B105" s="7">
        <v>94010</v>
      </c>
      <c r="C105" s="7" t="s">
        <v>810</v>
      </c>
      <c r="D105" s="7" t="s">
        <v>811</v>
      </c>
      <c r="E105" s="2">
        <v>294010</v>
      </c>
      <c r="F105" s="2">
        <v>3294010</v>
      </c>
      <c r="G105" s="7">
        <v>5</v>
      </c>
    </row>
    <row r="106" spans="1:7">
      <c r="A106" s="2">
        <v>4</v>
      </c>
      <c r="B106" s="7">
        <v>94011</v>
      </c>
      <c r="C106" s="7" t="s">
        <v>812</v>
      </c>
      <c r="D106" s="7" t="s">
        <v>813</v>
      </c>
      <c r="E106" s="2">
        <v>294011</v>
      </c>
      <c r="F106" s="2">
        <v>3294011</v>
      </c>
      <c r="G106" s="7">
        <v>5</v>
      </c>
    </row>
    <row r="107" spans="1:7">
      <c r="A107" s="2">
        <v>4</v>
      </c>
      <c r="B107" s="7">
        <v>94012</v>
      </c>
      <c r="C107" s="7" t="s">
        <v>408</v>
      </c>
      <c r="D107" s="7" t="s">
        <v>814</v>
      </c>
      <c r="E107" s="2">
        <v>294012</v>
      </c>
      <c r="F107" s="2">
        <v>3294012</v>
      </c>
      <c r="G107" s="7">
        <v>5</v>
      </c>
    </row>
    <row r="108" spans="1:7">
      <c r="A108" s="2">
        <v>4</v>
      </c>
      <c r="B108" s="7">
        <v>94013</v>
      </c>
      <c r="C108" s="7" t="s">
        <v>815</v>
      </c>
      <c r="D108" s="7" t="s">
        <v>816</v>
      </c>
      <c r="E108" s="2">
        <v>294013</v>
      </c>
      <c r="F108" s="2">
        <v>3294013</v>
      </c>
      <c r="G108" s="7">
        <v>5</v>
      </c>
    </row>
    <row r="109" spans="1:7">
      <c r="A109" s="2">
        <v>4</v>
      </c>
      <c r="B109" s="7">
        <v>94014</v>
      </c>
      <c r="C109" s="7" t="s">
        <v>237</v>
      </c>
      <c r="D109" s="7" t="s">
        <v>817</v>
      </c>
      <c r="E109" s="2">
        <v>294014</v>
      </c>
      <c r="F109" s="2">
        <v>3294014</v>
      </c>
      <c r="G109" s="7">
        <v>5</v>
      </c>
    </row>
    <row r="110" spans="1:7">
      <c r="A110" s="2">
        <v>4</v>
      </c>
      <c r="B110" s="7">
        <v>94015</v>
      </c>
      <c r="C110" s="7" t="s">
        <v>360</v>
      </c>
      <c r="D110" s="7" t="s">
        <v>818</v>
      </c>
      <c r="E110" s="2">
        <v>294015</v>
      </c>
      <c r="F110" s="2">
        <v>3294015</v>
      </c>
      <c r="G110" s="7">
        <v>5</v>
      </c>
    </row>
    <row r="111" spans="1:7">
      <c r="A111" s="2">
        <v>4</v>
      </c>
      <c r="B111" s="7">
        <v>94016</v>
      </c>
      <c r="C111" s="7" t="s">
        <v>273</v>
      </c>
      <c r="D111" s="7" t="s">
        <v>819</v>
      </c>
      <c r="E111" s="2">
        <v>294016</v>
      </c>
      <c r="F111" s="2">
        <v>3294016</v>
      </c>
      <c r="G111" s="7">
        <v>5</v>
      </c>
    </row>
    <row r="112" spans="1:7">
      <c r="A112" s="2">
        <v>4</v>
      </c>
      <c r="B112" s="7">
        <v>94017</v>
      </c>
      <c r="C112" s="23" t="s">
        <v>820</v>
      </c>
      <c r="D112" s="23" t="s">
        <v>821</v>
      </c>
      <c r="E112" s="2">
        <v>294017</v>
      </c>
      <c r="F112" s="2">
        <v>3294017</v>
      </c>
      <c r="G112" s="7">
        <v>5</v>
      </c>
    </row>
    <row r="113" spans="1:7">
      <c r="A113" s="2">
        <v>4</v>
      </c>
      <c r="B113" s="7">
        <v>94018</v>
      </c>
      <c r="C113" s="7" t="s">
        <v>366</v>
      </c>
      <c r="D113" s="7" t="s">
        <v>822</v>
      </c>
      <c r="E113" s="2">
        <v>294018</v>
      </c>
      <c r="F113" s="2">
        <v>3294018</v>
      </c>
      <c r="G113" s="7">
        <v>5</v>
      </c>
    </row>
    <row r="114" spans="1:7">
      <c r="A114" s="2">
        <v>4</v>
      </c>
      <c r="B114" s="7">
        <v>94019</v>
      </c>
      <c r="C114" s="7" t="s">
        <v>365</v>
      </c>
      <c r="D114" s="7" t="s">
        <v>823</v>
      </c>
      <c r="E114" s="2">
        <v>294019</v>
      </c>
      <c r="F114" s="2">
        <v>3294019</v>
      </c>
      <c r="G114" s="7">
        <v>5</v>
      </c>
    </row>
    <row r="115" spans="1:7">
      <c r="A115" s="2">
        <v>4</v>
      </c>
      <c r="B115" s="7">
        <v>94020</v>
      </c>
      <c r="C115" s="7" t="s">
        <v>824</v>
      </c>
      <c r="D115" s="7" t="s">
        <v>825</v>
      </c>
      <c r="E115" s="2">
        <v>294020</v>
      </c>
      <c r="F115" s="2">
        <v>3294020</v>
      </c>
      <c r="G115" s="7">
        <v>5</v>
      </c>
    </row>
    <row r="116" spans="1:7">
      <c r="A116" s="2">
        <v>4</v>
      </c>
      <c r="B116" s="7">
        <v>94021</v>
      </c>
      <c r="C116" s="7" t="s">
        <v>411</v>
      </c>
      <c r="D116" s="7" t="s">
        <v>826</v>
      </c>
      <c r="E116" s="2">
        <v>294021</v>
      </c>
      <c r="F116" s="2">
        <v>3294021</v>
      </c>
      <c r="G116" s="7">
        <v>5</v>
      </c>
    </row>
    <row r="117" spans="1:7">
      <c r="A117" s="2">
        <v>4</v>
      </c>
      <c r="B117" s="7">
        <v>94022</v>
      </c>
      <c r="C117" s="23" t="s">
        <v>148</v>
      </c>
      <c r="D117" s="23" t="s">
        <v>827</v>
      </c>
      <c r="E117" s="2">
        <v>294022</v>
      </c>
      <c r="F117" s="2">
        <v>3294022</v>
      </c>
      <c r="G117" s="7">
        <v>5</v>
      </c>
    </row>
    <row r="118" spans="1:7">
      <c r="A118" s="2">
        <v>4</v>
      </c>
      <c r="B118" s="7">
        <v>94023</v>
      </c>
      <c r="C118" s="7" t="s">
        <v>386</v>
      </c>
      <c r="D118" s="7" t="s">
        <v>828</v>
      </c>
      <c r="E118" s="2">
        <v>294023</v>
      </c>
      <c r="F118" s="2">
        <v>3294023</v>
      </c>
      <c r="G118" s="7">
        <v>5</v>
      </c>
    </row>
    <row r="119" spans="1:8">
      <c r="A119" s="2">
        <v>4</v>
      </c>
      <c r="B119" s="7">
        <v>94024</v>
      </c>
      <c r="C119" s="23" t="s">
        <v>456</v>
      </c>
      <c r="D119" s="23" t="s">
        <v>829</v>
      </c>
      <c r="E119" s="2">
        <v>294024</v>
      </c>
      <c r="F119" s="2">
        <v>3294024</v>
      </c>
      <c r="G119" s="7">
        <v>5</v>
      </c>
      <c r="H119" s="5"/>
    </row>
    <row r="120" spans="1:7">
      <c r="A120" s="2">
        <v>4</v>
      </c>
      <c r="B120" s="7">
        <v>94025</v>
      </c>
      <c r="C120" s="7" t="s">
        <v>486</v>
      </c>
      <c r="D120" s="7" t="s">
        <v>830</v>
      </c>
      <c r="E120" s="2">
        <v>294025</v>
      </c>
      <c r="F120" s="2">
        <v>3294025</v>
      </c>
      <c r="G120" s="7">
        <v>5</v>
      </c>
    </row>
    <row r="121" spans="1:7">
      <c r="A121" s="2">
        <v>4</v>
      </c>
      <c r="B121" s="7">
        <v>94026</v>
      </c>
      <c r="C121" s="7" t="s">
        <v>831</v>
      </c>
      <c r="D121" s="7" t="s">
        <v>832</v>
      </c>
      <c r="E121" s="2">
        <v>294026</v>
      </c>
      <c r="F121" s="2">
        <v>3294026</v>
      </c>
      <c r="G121" s="7">
        <v>5</v>
      </c>
    </row>
    <row r="122" spans="1:7">
      <c r="A122" s="2">
        <v>4</v>
      </c>
      <c r="B122" s="7">
        <v>94027</v>
      </c>
      <c r="C122" s="23" t="s">
        <v>515</v>
      </c>
      <c r="D122" s="23" t="s">
        <v>833</v>
      </c>
      <c r="E122" s="2">
        <v>294027</v>
      </c>
      <c r="F122" s="2">
        <v>3294027</v>
      </c>
      <c r="G122" s="7">
        <v>5</v>
      </c>
    </row>
    <row r="123" spans="1:7">
      <c r="A123" s="2">
        <v>4</v>
      </c>
      <c r="B123" s="7">
        <v>94028</v>
      </c>
      <c r="C123" s="7" t="s">
        <v>459</v>
      </c>
      <c r="D123" s="7" t="s">
        <v>834</v>
      </c>
      <c r="E123" s="2">
        <v>294028</v>
      </c>
      <c r="F123" s="2">
        <v>3294028</v>
      </c>
      <c r="G123" s="7">
        <v>5</v>
      </c>
    </row>
    <row r="124" spans="1:7">
      <c r="A124" s="2">
        <v>4</v>
      </c>
      <c r="B124" s="7">
        <v>94029</v>
      </c>
      <c r="C124" s="7" t="s">
        <v>835</v>
      </c>
      <c r="D124" s="7" t="s">
        <v>836</v>
      </c>
      <c r="E124" s="2">
        <v>294029</v>
      </c>
      <c r="F124" s="2">
        <v>3294029</v>
      </c>
      <c r="G124" s="7">
        <v>5</v>
      </c>
    </row>
    <row r="125" spans="1:7">
      <c r="A125" s="2">
        <v>4</v>
      </c>
      <c r="B125" s="7">
        <v>94030</v>
      </c>
      <c r="C125" s="7" t="s">
        <v>497</v>
      </c>
      <c r="D125" s="7" t="s">
        <v>837</v>
      </c>
      <c r="E125" s="2">
        <v>294030</v>
      </c>
      <c r="F125" s="2">
        <v>3294030</v>
      </c>
      <c r="G125" s="7">
        <v>5</v>
      </c>
    </row>
    <row r="126" spans="1:7">
      <c r="A126" s="2">
        <v>4</v>
      </c>
      <c r="B126" s="7">
        <v>94031</v>
      </c>
      <c r="C126" s="7" t="s">
        <v>838</v>
      </c>
      <c r="D126" s="7" t="s">
        <v>839</v>
      </c>
      <c r="E126" s="2">
        <v>294031</v>
      </c>
      <c r="F126" s="2">
        <v>3294031</v>
      </c>
      <c r="G126" s="7">
        <v>5</v>
      </c>
    </row>
    <row r="127" spans="1:7">
      <c r="A127" s="2">
        <v>4</v>
      </c>
      <c r="B127" s="7">
        <v>94032</v>
      </c>
      <c r="C127" s="7" t="s">
        <v>146</v>
      </c>
      <c r="D127" s="7" t="s">
        <v>840</v>
      </c>
      <c r="E127" s="2">
        <v>294032</v>
      </c>
      <c r="F127" s="2">
        <v>3294032</v>
      </c>
      <c r="G127" s="7">
        <v>5</v>
      </c>
    </row>
    <row r="128" spans="1:7">
      <c r="A128" s="2">
        <v>4</v>
      </c>
      <c r="B128" s="7">
        <v>94033</v>
      </c>
      <c r="C128" s="7" t="s">
        <v>156</v>
      </c>
      <c r="D128" s="7" t="s">
        <v>841</v>
      </c>
      <c r="E128" s="2">
        <v>294033</v>
      </c>
      <c r="F128" s="2">
        <v>3294033</v>
      </c>
      <c r="G128" s="7">
        <v>5</v>
      </c>
    </row>
    <row r="129" spans="1:8">
      <c r="A129" s="2">
        <v>4</v>
      </c>
      <c r="B129" s="7">
        <v>94034</v>
      </c>
      <c r="C129" s="23" t="s">
        <v>842</v>
      </c>
      <c r="D129" s="23" t="s">
        <v>843</v>
      </c>
      <c r="E129" s="2">
        <v>294034</v>
      </c>
      <c r="F129" s="2">
        <v>3294034</v>
      </c>
      <c r="G129" s="7">
        <v>5</v>
      </c>
      <c r="H129" s="5"/>
    </row>
    <row r="130" spans="1:7">
      <c r="A130" s="2">
        <v>4</v>
      </c>
      <c r="B130" s="7">
        <v>94035</v>
      </c>
      <c r="C130" s="23" t="s">
        <v>844</v>
      </c>
      <c r="D130" s="23" t="s">
        <v>845</v>
      </c>
      <c r="E130" s="2">
        <v>294035</v>
      </c>
      <c r="F130" s="2">
        <v>3294035</v>
      </c>
      <c r="G130" s="7">
        <v>5</v>
      </c>
    </row>
    <row r="131" spans="1:7">
      <c r="A131" s="2">
        <v>4</v>
      </c>
      <c r="B131" s="7">
        <v>94036</v>
      </c>
      <c r="C131" s="7" t="s">
        <v>164</v>
      </c>
      <c r="D131" s="7" t="s">
        <v>846</v>
      </c>
      <c r="E131" s="2">
        <v>294036</v>
      </c>
      <c r="F131" s="2">
        <v>3294036</v>
      </c>
      <c r="G131" s="7">
        <v>5</v>
      </c>
    </row>
    <row r="132" spans="1:7">
      <c r="A132" s="2">
        <v>4</v>
      </c>
      <c r="B132" s="7">
        <v>94037</v>
      </c>
      <c r="C132" s="23" t="s">
        <v>136</v>
      </c>
      <c r="D132" s="23" t="s">
        <v>847</v>
      </c>
      <c r="E132" s="2">
        <v>294037</v>
      </c>
      <c r="F132" s="2">
        <v>3294037</v>
      </c>
      <c r="G132" s="7">
        <v>5</v>
      </c>
    </row>
    <row r="133" spans="1:7">
      <c r="A133" s="2">
        <v>4</v>
      </c>
      <c r="B133" s="7">
        <v>94038</v>
      </c>
      <c r="C133" s="7" t="s">
        <v>488</v>
      </c>
      <c r="D133" s="7" t="s">
        <v>848</v>
      </c>
      <c r="E133" s="2">
        <v>294038</v>
      </c>
      <c r="F133" s="2">
        <v>3294038</v>
      </c>
      <c r="G133" s="7">
        <v>5</v>
      </c>
    </row>
    <row r="134" spans="1:7">
      <c r="A134" s="2">
        <v>4</v>
      </c>
      <c r="B134" s="7">
        <v>94039</v>
      </c>
      <c r="C134" s="23" t="s">
        <v>133</v>
      </c>
      <c r="D134" s="23" t="s">
        <v>849</v>
      </c>
      <c r="E134" s="2">
        <v>294039</v>
      </c>
      <c r="F134" s="2">
        <v>3294039</v>
      </c>
      <c r="G134" s="7">
        <v>5</v>
      </c>
    </row>
    <row r="135" spans="1:7">
      <c r="A135" s="2">
        <v>4</v>
      </c>
      <c r="B135" s="7">
        <v>94040</v>
      </c>
      <c r="C135" s="23" t="s">
        <v>517</v>
      </c>
      <c r="D135" s="23" t="s">
        <v>850</v>
      </c>
      <c r="E135" s="2">
        <v>294040</v>
      </c>
      <c r="F135" s="7">
        <v>3294040</v>
      </c>
      <c r="G135" s="7">
        <v>5</v>
      </c>
    </row>
    <row r="136" spans="1:7">
      <c r="A136" s="2">
        <v>4</v>
      </c>
      <c r="B136" s="7">
        <v>90016</v>
      </c>
      <c r="C136" s="5" t="s">
        <v>442</v>
      </c>
      <c r="D136" s="5" t="s">
        <v>851</v>
      </c>
      <c r="E136" s="7">
        <v>290018</v>
      </c>
      <c r="F136" s="7">
        <v>3290016</v>
      </c>
      <c r="G136" s="7">
        <v>5</v>
      </c>
    </row>
    <row r="137" spans="1:7">
      <c r="A137" s="2">
        <v>4</v>
      </c>
      <c r="B137" s="7">
        <v>90017</v>
      </c>
      <c r="C137" s="5" t="s">
        <v>450</v>
      </c>
      <c r="D137" s="5" t="s">
        <v>852</v>
      </c>
      <c r="E137" s="7">
        <v>290019</v>
      </c>
      <c r="F137" s="7">
        <v>3290017</v>
      </c>
      <c r="G137" s="7">
        <v>3</v>
      </c>
    </row>
    <row r="138" spans="1:7">
      <c r="A138" s="2">
        <v>4</v>
      </c>
      <c r="B138" s="7">
        <v>90018</v>
      </c>
      <c r="C138" s="5" t="s">
        <v>853</v>
      </c>
      <c r="D138" s="5" t="s">
        <v>854</v>
      </c>
      <c r="E138" s="7">
        <v>290024</v>
      </c>
      <c r="F138" s="7">
        <v>3290018</v>
      </c>
      <c r="G138" s="7">
        <v>1</v>
      </c>
    </row>
    <row r="139" spans="1:7">
      <c r="A139" s="2">
        <v>5</v>
      </c>
      <c r="B139" s="7">
        <v>1001</v>
      </c>
      <c r="C139" s="2" t="s">
        <v>855</v>
      </c>
      <c r="D139" s="2" t="s">
        <v>856</v>
      </c>
      <c r="E139" s="2">
        <v>410001</v>
      </c>
      <c r="F139" s="2">
        <v>3290040</v>
      </c>
      <c r="G139" s="2">
        <v>1</v>
      </c>
    </row>
    <row r="140" spans="1:7">
      <c r="A140" s="2">
        <v>5</v>
      </c>
      <c r="B140" s="7">
        <v>1002</v>
      </c>
      <c r="C140" s="2" t="s">
        <v>855</v>
      </c>
      <c r="D140" s="2" t="s">
        <v>857</v>
      </c>
      <c r="E140" s="2">
        <v>410002</v>
      </c>
      <c r="F140" s="2">
        <v>3290041</v>
      </c>
      <c r="G140" s="2">
        <v>1</v>
      </c>
    </row>
    <row r="141" spans="1:7">
      <c r="A141" s="2">
        <v>5</v>
      </c>
      <c r="B141" s="7">
        <v>1003</v>
      </c>
      <c r="C141" s="2" t="s">
        <v>855</v>
      </c>
      <c r="D141" s="2" t="s">
        <v>858</v>
      </c>
      <c r="E141" s="2">
        <v>410003</v>
      </c>
      <c r="F141" s="2">
        <v>3290042</v>
      </c>
      <c r="G141" s="2">
        <v>1</v>
      </c>
    </row>
    <row r="142" spans="1:7">
      <c r="A142" s="2">
        <v>5</v>
      </c>
      <c r="B142" s="7">
        <v>1004</v>
      </c>
      <c r="C142" s="2" t="s">
        <v>855</v>
      </c>
      <c r="D142" s="2" t="s">
        <v>859</v>
      </c>
      <c r="E142" s="2">
        <v>410004</v>
      </c>
      <c r="F142" s="2">
        <v>3290043</v>
      </c>
      <c r="G142" s="2">
        <v>1</v>
      </c>
    </row>
    <row r="143" spans="1:7">
      <c r="A143" s="2">
        <v>5</v>
      </c>
      <c r="B143" s="7">
        <v>2001</v>
      </c>
      <c r="C143" s="2" t="s">
        <v>860</v>
      </c>
      <c r="D143" s="2" t="s">
        <v>861</v>
      </c>
      <c r="E143" s="2">
        <v>410005</v>
      </c>
      <c r="F143" s="2">
        <v>3290044</v>
      </c>
      <c r="G143" s="2">
        <f>G139+1</f>
        <v>2</v>
      </c>
    </row>
    <row r="144" spans="1:7">
      <c r="A144" s="2">
        <v>5</v>
      </c>
      <c r="B144" s="7">
        <v>2002</v>
      </c>
      <c r="C144" s="2" t="s">
        <v>860</v>
      </c>
      <c r="D144" s="2" t="s">
        <v>862</v>
      </c>
      <c r="E144" s="2">
        <v>410006</v>
      </c>
      <c r="F144" s="2">
        <v>3290045</v>
      </c>
      <c r="G144" s="2">
        <f t="shared" ref="G144:G178" si="0">G140+1</f>
        <v>2</v>
      </c>
    </row>
    <row r="145" spans="1:7">
      <c r="A145" s="2">
        <v>5</v>
      </c>
      <c r="B145" s="7">
        <v>2003</v>
      </c>
      <c r="C145" s="2" t="s">
        <v>860</v>
      </c>
      <c r="D145" s="2" t="s">
        <v>863</v>
      </c>
      <c r="E145" s="2">
        <v>410007</v>
      </c>
      <c r="F145" s="2">
        <v>3290046</v>
      </c>
      <c r="G145" s="2">
        <f t="shared" si="0"/>
        <v>2</v>
      </c>
    </row>
    <row r="146" spans="1:7">
      <c r="A146" s="2">
        <v>5</v>
      </c>
      <c r="B146" s="7">
        <v>2004</v>
      </c>
      <c r="C146" s="2" t="s">
        <v>860</v>
      </c>
      <c r="D146" s="2" t="s">
        <v>864</v>
      </c>
      <c r="E146" s="2">
        <v>410008</v>
      </c>
      <c r="F146" s="2">
        <v>3290047</v>
      </c>
      <c r="G146" s="2">
        <f t="shared" si="0"/>
        <v>2</v>
      </c>
    </row>
    <row r="147" spans="1:7">
      <c r="A147" s="2">
        <v>5</v>
      </c>
      <c r="B147" s="7">
        <v>3001</v>
      </c>
      <c r="C147" s="5" t="s">
        <v>865</v>
      </c>
      <c r="D147" s="5" t="s">
        <v>866</v>
      </c>
      <c r="E147" s="2">
        <v>410009</v>
      </c>
      <c r="F147" s="2">
        <v>3290048</v>
      </c>
      <c r="G147" s="2">
        <f t="shared" si="0"/>
        <v>3</v>
      </c>
    </row>
    <row r="148" spans="1:7">
      <c r="A148" s="2">
        <v>5</v>
      </c>
      <c r="B148" s="7">
        <v>3002</v>
      </c>
      <c r="C148" s="5" t="s">
        <v>865</v>
      </c>
      <c r="D148" s="5" t="s">
        <v>867</v>
      </c>
      <c r="E148" s="2">
        <v>410010</v>
      </c>
      <c r="F148" s="2">
        <v>3290049</v>
      </c>
      <c r="G148" s="2">
        <f t="shared" si="0"/>
        <v>3</v>
      </c>
    </row>
    <row r="149" spans="1:7">
      <c r="A149" s="2">
        <v>5</v>
      </c>
      <c r="B149" s="7">
        <v>3003</v>
      </c>
      <c r="C149" s="2" t="s">
        <v>865</v>
      </c>
      <c r="D149" s="2" t="s">
        <v>868</v>
      </c>
      <c r="E149" s="2">
        <v>410011</v>
      </c>
      <c r="F149" s="2">
        <v>3290050</v>
      </c>
      <c r="G149" s="2">
        <f t="shared" si="0"/>
        <v>3</v>
      </c>
    </row>
    <row r="150" spans="1:7">
      <c r="A150" s="2">
        <v>5</v>
      </c>
      <c r="B150" s="7">
        <v>3004</v>
      </c>
      <c r="C150" s="2" t="s">
        <v>865</v>
      </c>
      <c r="D150" s="2" t="s">
        <v>869</v>
      </c>
      <c r="E150" s="2">
        <v>410012</v>
      </c>
      <c r="F150" s="2">
        <v>3290051</v>
      </c>
      <c r="G150" s="2">
        <f t="shared" si="0"/>
        <v>3</v>
      </c>
    </row>
    <row r="151" spans="1:7">
      <c r="A151" s="2">
        <v>5</v>
      </c>
      <c r="B151" s="7">
        <v>3005</v>
      </c>
      <c r="C151" s="5" t="s">
        <v>870</v>
      </c>
      <c r="D151" s="5" t="s">
        <v>871</v>
      </c>
      <c r="E151" s="2">
        <v>410013</v>
      </c>
      <c r="F151" s="2">
        <v>3290052</v>
      </c>
      <c r="G151" s="2">
        <f t="shared" si="0"/>
        <v>4</v>
      </c>
    </row>
    <row r="152" spans="1:7">
      <c r="A152" s="2">
        <v>5</v>
      </c>
      <c r="B152" s="7">
        <v>3006</v>
      </c>
      <c r="C152" s="5" t="s">
        <v>870</v>
      </c>
      <c r="D152" s="5" t="s">
        <v>872</v>
      </c>
      <c r="E152" s="2">
        <v>410014</v>
      </c>
      <c r="F152" s="2">
        <v>3290053</v>
      </c>
      <c r="G152" s="2">
        <f t="shared" si="0"/>
        <v>4</v>
      </c>
    </row>
    <row r="153" spans="1:7">
      <c r="A153" s="2">
        <v>5</v>
      </c>
      <c r="B153" s="7">
        <v>3007</v>
      </c>
      <c r="C153" s="5" t="s">
        <v>870</v>
      </c>
      <c r="D153" s="5" t="s">
        <v>873</v>
      </c>
      <c r="E153" s="2">
        <v>410015</v>
      </c>
      <c r="F153" s="2">
        <v>3290054</v>
      </c>
      <c r="G153" s="2">
        <f t="shared" si="0"/>
        <v>4</v>
      </c>
    </row>
    <row r="154" spans="1:7">
      <c r="A154" s="2">
        <v>5</v>
      </c>
      <c r="B154" s="7">
        <v>3008</v>
      </c>
      <c r="C154" s="5" t="s">
        <v>870</v>
      </c>
      <c r="D154" s="5" t="s">
        <v>874</v>
      </c>
      <c r="E154" s="2">
        <v>410016</v>
      </c>
      <c r="F154" s="2">
        <v>3290055</v>
      </c>
      <c r="G154" s="2">
        <f t="shared" si="0"/>
        <v>4</v>
      </c>
    </row>
    <row r="155" spans="1:7">
      <c r="A155" s="2">
        <v>5</v>
      </c>
      <c r="B155" s="7">
        <v>4001</v>
      </c>
      <c r="C155" s="5" t="s">
        <v>875</v>
      </c>
      <c r="D155" s="5" t="s">
        <v>876</v>
      </c>
      <c r="E155" s="2">
        <v>410017</v>
      </c>
      <c r="F155" s="2">
        <v>3290056</v>
      </c>
      <c r="G155" s="2">
        <f t="shared" si="0"/>
        <v>5</v>
      </c>
    </row>
    <row r="156" spans="1:7">
      <c r="A156" s="2">
        <v>5</v>
      </c>
      <c r="B156" s="7">
        <v>4002</v>
      </c>
      <c r="C156" s="5" t="s">
        <v>875</v>
      </c>
      <c r="D156" s="5" t="s">
        <v>877</v>
      </c>
      <c r="E156" s="2">
        <v>410018</v>
      </c>
      <c r="F156" s="2">
        <v>3290057</v>
      </c>
      <c r="G156" s="2">
        <f t="shared" si="0"/>
        <v>5</v>
      </c>
    </row>
    <row r="157" spans="1:7">
      <c r="A157" s="2">
        <v>5</v>
      </c>
      <c r="B157" s="7">
        <v>4003</v>
      </c>
      <c r="C157" s="5" t="s">
        <v>875</v>
      </c>
      <c r="D157" s="5" t="s">
        <v>878</v>
      </c>
      <c r="E157" s="2">
        <v>410019</v>
      </c>
      <c r="F157" s="2">
        <v>3290058</v>
      </c>
      <c r="G157" s="2">
        <f t="shared" si="0"/>
        <v>5</v>
      </c>
    </row>
    <row r="158" spans="1:7">
      <c r="A158" s="2">
        <v>5</v>
      </c>
      <c r="B158" s="7">
        <v>4004</v>
      </c>
      <c r="C158" s="5" t="s">
        <v>875</v>
      </c>
      <c r="D158" s="5" t="s">
        <v>879</v>
      </c>
      <c r="E158" s="2">
        <v>410020</v>
      </c>
      <c r="F158" s="2">
        <v>3290059</v>
      </c>
      <c r="G158" s="2">
        <f t="shared" si="0"/>
        <v>5</v>
      </c>
    </row>
    <row r="159" spans="1:7">
      <c r="A159" s="2">
        <v>5</v>
      </c>
      <c r="B159" s="7">
        <v>4005</v>
      </c>
      <c r="C159" s="5" t="s">
        <v>880</v>
      </c>
      <c r="D159" s="5" t="s">
        <v>881</v>
      </c>
      <c r="E159" s="2">
        <v>410021</v>
      </c>
      <c r="F159" s="2">
        <v>3290060</v>
      </c>
      <c r="G159" s="2">
        <f t="shared" si="0"/>
        <v>6</v>
      </c>
    </row>
    <row r="160" spans="1:7">
      <c r="A160" s="2">
        <v>5</v>
      </c>
      <c r="B160" s="7">
        <v>4006</v>
      </c>
      <c r="C160" s="5" t="s">
        <v>880</v>
      </c>
      <c r="D160" s="5" t="s">
        <v>882</v>
      </c>
      <c r="E160" s="2">
        <v>410022</v>
      </c>
      <c r="F160" s="2">
        <v>3290061</v>
      </c>
      <c r="G160" s="2">
        <f t="shared" si="0"/>
        <v>6</v>
      </c>
    </row>
    <row r="161" spans="1:7">
      <c r="A161" s="2">
        <v>5</v>
      </c>
      <c r="B161" s="7">
        <v>4007</v>
      </c>
      <c r="C161" s="5" t="s">
        <v>880</v>
      </c>
      <c r="D161" s="5" t="s">
        <v>883</v>
      </c>
      <c r="E161" s="2">
        <v>410023</v>
      </c>
      <c r="F161" s="2">
        <v>3290062</v>
      </c>
      <c r="G161" s="2">
        <f t="shared" si="0"/>
        <v>6</v>
      </c>
    </row>
    <row r="162" spans="1:7">
      <c r="A162" s="2">
        <v>5</v>
      </c>
      <c r="B162" s="7">
        <v>4008</v>
      </c>
      <c r="C162" s="5" t="s">
        <v>880</v>
      </c>
      <c r="D162" s="5" t="s">
        <v>884</v>
      </c>
      <c r="E162" s="2">
        <v>410024</v>
      </c>
      <c r="F162" s="2">
        <v>3290063</v>
      </c>
      <c r="G162" s="2">
        <f t="shared" si="0"/>
        <v>6</v>
      </c>
    </row>
    <row r="163" spans="1:7">
      <c r="A163" s="2">
        <v>5</v>
      </c>
      <c r="B163" s="7">
        <v>5001</v>
      </c>
      <c r="C163" s="2" t="s">
        <v>885</v>
      </c>
      <c r="D163" s="2" t="s">
        <v>886</v>
      </c>
      <c r="E163" s="2">
        <v>410025</v>
      </c>
      <c r="F163" s="2">
        <v>3290064</v>
      </c>
      <c r="G163" s="2">
        <f t="shared" si="0"/>
        <v>7</v>
      </c>
    </row>
    <row r="164" spans="1:7">
      <c r="A164" s="2">
        <v>5</v>
      </c>
      <c r="B164" s="7">
        <v>5002</v>
      </c>
      <c r="C164" s="2" t="s">
        <v>885</v>
      </c>
      <c r="D164" s="2" t="s">
        <v>887</v>
      </c>
      <c r="E164" s="2">
        <v>410026</v>
      </c>
      <c r="F164" s="2">
        <v>3290065</v>
      </c>
      <c r="G164" s="2">
        <f t="shared" si="0"/>
        <v>7</v>
      </c>
    </row>
    <row r="165" spans="1:7">
      <c r="A165" s="2">
        <v>5</v>
      </c>
      <c r="B165" s="7">
        <v>5003</v>
      </c>
      <c r="C165" s="2" t="s">
        <v>885</v>
      </c>
      <c r="D165" s="2" t="s">
        <v>888</v>
      </c>
      <c r="E165" s="2">
        <v>410027</v>
      </c>
      <c r="F165" s="2">
        <v>3290066</v>
      </c>
      <c r="G165" s="2">
        <f t="shared" si="0"/>
        <v>7</v>
      </c>
    </row>
    <row r="166" spans="1:7">
      <c r="A166" s="2">
        <v>5</v>
      </c>
      <c r="B166" s="7">
        <v>5004</v>
      </c>
      <c r="C166" s="2" t="s">
        <v>885</v>
      </c>
      <c r="D166" s="2" t="s">
        <v>889</v>
      </c>
      <c r="E166" s="2">
        <v>410028</v>
      </c>
      <c r="F166" s="2">
        <v>3290067</v>
      </c>
      <c r="G166" s="2">
        <f t="shared" si="0"/>
        <v>7</v>
      </c>
    </row>
    <row r="167" spans="1:7">
      <c r="A167" s="2">
        <v>5</v>
      </c>
      <c r="B167" s="7">
        <v>5005</v>
      </c>
      <c r="C167" s="2" t="s">
        <v>890</v>
      </c>
      <c r="D167" s="2" t="s">
        <v>891</v>
      </c>
      <c r="E167" s="2">
        <v>410029</v>
      </c>
      <c r="F167" s="2">
        <v>3290068</v>
      </c>
      <c r="G167" s="2">
        <f t="shared" si="0"/>
        <v>8</v>
      </c>
    </row>
    <row r="168" spans="1:7">
      <c r="A168" s="2">
        <v>5</v>
      </c>
      <c r="B168" s="7">
        <v>5006</v>
      </c>
      <c r="C168" s="2" t="s">
        <v>890</v>
      </c>
      <c r="D168" s="2" t="s">
        <v>892</v>
      </c>
      <c r="E168" s="2">
        <v>410030</v>
      </c>
      <c r="F168" s="2">
        <v>3290069</v>
      </c>
      <c r="G168" s="2">
        <f t="shared" si="0"/>
        <v>8</v>
      </c>
    </row>
    <row r="169" spans="1:7">
      <c r="A169" s="2">
        <v>5</v>
      </c>
      <c r="B169" s="7">
        <v>5007</v>
      </c>
      <c r="C169" s="2" t="s">
        <v>890</v>
      </c>
      <c r="D169" s="2" t="s">
        <v>893</v>
      </c>
      <c r="E169" s="2">
        <v>410031</v>
      </c>
      <c r="F169" s="2">
        <v>3290070</v>
      </c>
      <c r="G169" s="2">
        <f t="shared" si="0"/>
        <v>8</v>
      </c>
    </row>
    <row r="170" spans="1:7">
      <c r="A170" s="2">
        <v>5</v>
      </c>
      <c r="B170" s="7">
        <v>5008</v>
      </c>
      <c r="C170" s="2" t="s">
        <v>890</v>
      </c>
      <c r="D170" s="2" t="s">
        <v>894</v>
      </c>
      <c r="E170" s="2">
        <v>410032</v>
      </c>
      <c r="F170" s="2">
        <v>3290071</v>
      </c>
      <c r="G170" s="2">
        <f t="shared" si="0"/>
        <v>8</v>
      </c>
    </row>
    <row r="171" spans="1:7">
      <c r="A171" s="2">
        <v>5</v>
      </c>
      <c r="B171" s="7">
        <v>6001</v>
      </c>
      <c r="C171" s="2" t="s">
        <v>895</v>
      </c>
      <c r="D171" s="2" t="s">
        <v>896</v>
      </c>
      <c r="E171" s="2">
        <v>410033</v>
      </c>
      <c r="F171" s="2">
        <v>3290072</v>
      </c>
      <c r="G171" s="2">
        <f t="shared" si="0"/>
        <v>9</v>
      </c>
    </row>
    <row r="172" spans="1:7">
      <c r="A172" s="2">
        <v>5</v>
      </c>
      <c r="B172" s="7">
        <v>6002</v>
      </c>
      <c r="C172" s="2" t="s">
        <v>895</v>
      </c>
      <c r="D172" s="2" t="s">
        <v>897</v>
      </c>
      <c r="E172" s="2">
        <v>410034</v>
      </c>
      <c r="F172" s="2">
        <v>3290073</v>
      </c>
      <c r="G172" s="2">
        <f t="shared" si="0"/>
        <v>9</v>
      </c>
    </row>
    <row r="173" spans="1:7">
      <c r="A173" s="2">
        <v>5</v>
      </c>
      <c r="B173" s="7">
        <v>6003</v>
      </c>
      <c r="C173" s="2" t="s">
        <v>895</v>
      </c>
      <c r="D173" s="2" t="s">
        <v>898</v>
      </c>
      <c r="E173" s="2">
        <v>410035</v>
      </c>
      <c r="F173" s="2">
        <v>3290074</v>
      </c>
      <c r="G173" s="2">
        <f t="shared" si="0"/>
        <v>9</v>
      </c>
    </row>
    <row r="174" spans="1:7">
      <c r="A174" s="2">
        <v>5</v>
      </c>
      <c r="B174" s="7">
        <v>6004</v>
      </c>
      <c r="C174" s="2" t="s">
        <v>895</v>
      </c>
      <c r="D174" s="2" t="s">
        <v>899</v>
      </c>
      <c r="E174" s="2">
        <v>410036</v>
      </c>
      <c r="F174" s="2">
        <v>3290075</v>
      </c>
      <c r="G174" s="2">
        <f t="shared" si="0"/>
        <v>9</v>
      </c>
    </row>
    <row r="175" spans="1:7">
      <c r="A175" s="2">
        <v>5</v>
      </c>
      <c r="B175" s="7">
        <v>6005</v>
      </c>
      <c r="C175" s="2" t="s">
        <v>900</v>
      </c>
      <c r="D175" s="2" t="s">
        <v>901</v>
      </c>
      <c r="E175" s="2">
        <v>410037</v>
      </c>
      <c r="F175" s="2">
        <v>3290076</v>
      </c>
      <c r="G175" s="2">
        <f t="shared" si="0"/>
        <v>10</v>
      </c>
    </row>
    <row r="176" spans="1:7">
      <c r="A176" s="2">
        <v>5</v>
      </c>
      <c r="B176" s="7">
        <v>6006</v>
      </c>
      <c r="C176" s="2" t="s">
        <v>900</v>
      </c>
      <c r="D176" s="2" t="s">
        <v>902</v>
      </c>
      <c r="E176" s="2">
        <v>410038</v>
      </c>
      <c r="F176" s="2">
        <v>3290077</v>
      </c>
      <c r="G176" s="2">
        <f t="shared" si="0"/>
        <v>10</v>
      </c>
    </row>
    <row r="177" spans="1:7">
      <c r="A177" s="2">
        <v>5</v>
      </c>
      <c r="B177" s="7">
        <v>6007</v>
      </c>
      <c r="C177" s="2" t="s">
        <v>900</v>
      </c>
      <c r="D177" s="2" t="s">
        <v>903</v>
      </c>
      <c r="E177" s="2">
        <v>410039</v>
      </c>
      <c r="F177" s="2">
        <v>3290078</v>
      </c>
      <c r="G177" s="2">
        <f t="shared" si="0"/>
        <v>10</v>
      </c>
    </row>
    <row r="178" spans="1:7">
      <c r="A178" s="2">
        <v>5</v>
      </c>
      <c r="B178" s="7">
        <v>6008</v>
      </c>
      <c r="C178" s="2" t="s">
        <v>900</v>
      </c>
      <c r="D178" s="2" t="s">
        <v>904</v>
      </c>
      <c r="E178" s="2">
        <v>410040</v>
      </c>
      <c r="F178" s="2">
        <v>3290079</v>
      </c>
      <c r="G178" s="2">
        <f t="shared" si="0"/>
        <v>10</v>
      </c>
    </row>
    <row r="179" spans="1:7">
      <c r="A179" s="2">
        <v>6</v>
      </c>
      <c r="B179" s="2">
        <v>1000</v>
      </c>
      <c r="C179" s="7" t="s">
        <v>905</v>
      </c>
      <c r="D179" s="7" t="s">
        <v>906</v>
      </c>
      <c r="E179" s="64"/>
      <c r="G179" s="7">
        <v>1</v>
      </c>
    </row>
    <row r="180" spans="1:7">
      <c r="A180" s="2">
        <v>6</v>
      </c>
      <c r="B180" s="2">
        <v>1001</v>
      </c>
      <c r="C180" s="7" t="s">
        <v>907</v>
      </c>
      <c r="D180" s="7" t="s">
        <v>908</v>
      </c>
      <c r="E180" s="64"/>
      <c r="G180" s="7">
        <v>1</v>
      </c>
    </row>
    <row r="181" spans="1:7">
      <c r="A181" s="2">
        <v>6</v>
      </c>
      <c r="B181" s="2">
        <v>1002</v>
      </c>
      <c r="C181" s="7" t="s">
        <v>909</v>
      </c>
      <c r="D181" s="7" t="s">
        <v>910</v>
      </c>
      <c r="E181" s="64"/>
      <c r="G181" s="7">
        <v>1</v>
      </c>
    </row>
    <row r="182" spans="1:7">
      <c r="A182" s="2">
        <v>6</v>
      </c>
      <c r="B182" s="2">
        <v>1003</v>
      </c>
      <c r="C182" s="7" t="s">
        <v>911</v>
      </c>
      <c r="D182" s="7" t="s">
        <v>912</v>
      </c>
      <c r="E182" s="64"/>
      <c r="G182" s="7">
        <v>1</v>
      </c>
    </row>
    <row r="183" spans="1:7">
      <c r="A183" s="2">
        <v>6</v>
      </c>
      <c r="B183" s="2">
        <v>1004</v>
      </c>
      <c r="C183" s="7" t="s">
        <v>913</v>
      </c>
      <c r="D183" s="7" t="s">
        <v>914</v>
      </c>
      <c r="E183" s="64"/>
      <c r="G183" s="7">
        <v>1</v>
      </c>
    </row>
    <row r="184" spans="1:7">
      <c r="A184" s="2">
        <v>6</v>
      </c>
      <c r="B184" s="2">
        <v>1005</v>
      </c>
      <c r="C184" s="7" t="s">
        <v>915</v>
      </c>
      <c r="D184" s="7" t="s">
        <v>916</v>
      </c>
      <c r="E184" s="64"/>
      <c r="G184" s="7">
        <v>1</v>
      </c>
    </row>
    <row r="185" spans="1:7">
      <c r="A185" s="2">
        <v>6</v>
      </c>
      <c r="B185" s="2">
        <v>1006</v>
      </c>
      <c r="C185" s="7" t="s">
        <v>917</v>
      </c>
      <c r="D185" s="7" t="s">
        <v>918</v>
      </c>
      <c r="E185" s="64"/>
      <c r="G185" s="7">
        <v>1</v>
      </c>
    </row>
    <row r="186" spans="1:7">
      <c r="A186" s="2">
        <v>6</v>
      </c>
      <c r="B186" s="2">
        <v>1007</v>
      </c>
      <c r="C186" s="7" t="s">
        <v>919</v>
      </c>
      <c r="D186" s="7" t="s">
        <v>920</v>
      </c>
      <c r="E186" s="64"/>
      <c r="G186" s="7">
        <v>1</v>
      </c>
    </row>
    <row r="187" spans="1:7">
      <c r="A187" s="2">
        <v>6</v>
      </c>
      <c r="B187" s="2">
        <v>1008</v>
      </c>
      <c r="C187" s="7" t="s">
        <v>921</v>
      </c>
      <c r="D187" s="7" t="s">
        <v>922</v>
      </c>
      <c r="E187" s="64"/>
      <c r="G187" s="7">
        <v>1</v>
      </c>
    </row>
    <row r="188" spans="1:7">
      <c r="A188" s="2">
        <v>6</v>
      </c>
      <c r="B188" s="2">
        <v>1009</v>
      </c>
      <c r="C188" s="7" t="s">
        <v>923</v>
      </c>
      <c r="D188" s="7" t="s">
        <v>924</v>
      </c>
      <c r="E188" s="64"/>
      <c r="G188" s="7">
        <v>1</v>
      </c>
    </row>
    <row r="189" spans="1:7">
      <c r="A189" s="2">
        <v>6</v>
      </c>
      <c r="B189" s="2">
        <v>1010</v>
      </c>
      <c r="C189" s="7" t="s">
        <v>925</v>
      </c>
      <c r="D189" s="7" t="s">
        <v>926</v>
      </c>
      <c r="E189" s="64"/>
      <c r="G189" s="7">
        <v>1</v>
      </c>
    </row>
    <row r="190" spans="1:7">
      <c r="A190" s="2">
        <v>6</v>
      </c>
      <c r="B190" s="2">
        <v>1011</v>
      </c>
      <c r="C190" s="7" t="s">
        <v>927</v>
      </c>
      <c r="D190" s="7" t="s">
        <v>928</v>
      </c>
      <c r="E190" s="64"/>
      <c r="G190" s="7">
        <v>1</v>
      </c>
    </row>
    <row r="191" spans="1:7">
      <c r="A191" s="2">
        <v>6</v>
      </c>
      <c r="B191" s="2">
        <v>1012</v>
      </c>
      <c r="C191" s="7" t="s">
        <v>929</v>
      </c>
      <c r="D191" s="7" t="s">
        <v>930</v>
      </c>
      <c r="E191" s="64"/>
      <c r="G191" s="7">
        <v>1</v>
      </c>
    </row>
    <row r="192" spans="1:7">
      <c r="A192" s="2">
        <v>6</v>
      </c>
      <c r="B192" s="2">
        <v>1013</v>
      </c>
      <c r="C192" s="7" t="s">
        <v>931</v>
      </c>
      <c r="D192" s="7" t="s">
        <v>932</v>
      </c>
      <c r="E192" s="64"/>
      <c r="G192" s="7">
        <v>1</v>
      </c>
    </row>
    <row r="193" spans="1:7">
      <c r="A193" s="2">
        <v>6</v>
      </c>
      <c r="B193" s="2">
        <v>1014</v>
      </c>
      <c r="C193" s="7" t="s">
        <v>933</v>
      </c>
      <c r="D193" s="7" t="s">
        <v>934</v>
      </c>
      <c r="E193" s="64"/>
      <c r="G193" s="7">
        <v>1</v>
      </c>
    </row>
    <row r="194" spans="1:7">
      <c r="A194" s="2">
        <v>6</v>
      </c>
      <c r="B194" s="2">
        <v>1015</v>
      </c>
      <c r="C194" s="7" t="s">
        <v>935</v>
      </c>
      <c r="D194" s="7" t="s">
        <v>936</v>
      </c>
      <c r="E194" s="64"/>
      <c r="G194" s="7">
        <v>1</v>
      </c>
    </row>
    <row r="195" spans="1:7">
      <c r="A195" s="2">
        <v>6</v>
      </c>
      <c r="B195" s="2">
        <v>1016</v>
      </c>
      <c r="C195" s="7" t="s">
        <v>937</v>
      </c>
      <c r="D195" s="7" t="s">
        <v>938</v>
      </c>
      <c r="E195" s="64"/>
      <c r="G195" s="7">
        <v>1</v>
      </c>
    </row>
    <row r="196" spans="1:7">
      <c r="A196" s="2">
        <v>6</v>
      </c>
      <c r="B196" s="2">
        <v>1017</v>
      </c>
      <c r="C196" s="7" t="s">
        <v>939</v>
      </c>
      <c r="D196" s="7" t="s">
        <v>940</v>
      </c>
      <c r="E196" s="64"/>
      <c r="G196" s="7">
        <v>3</v>
      </c>
    </row>
    <row r="197" spans="1:7">
      <c r="A197" s="2">
        <v>6</v>
      </c>
      <c r="B197" s="2">
        <v>2000</v>
      </c>
      <c r="C197" s="7" t="s">
        <v>941</v>
      </c>
      <c r="D197" s="7" t="s">
        <v>942</v>
      </c>
      <c r="E197" s="64"/>
      <c r="G197" s="7">
        <v>3</v>
      </c>
    </row>
    <row r="198" spans="1:7">
      <c r="A198" s="2">
        <v>6</v>
      </c>
      <c r="B198" s="2">
        <v>2001</v>
      </c>
      <c r="C198" s="7" t="s">
        <v>943</v>
      </c>
      <c r="D198" s="7" t="s">
        <v>944</v>
      </c>
      <c r="E198" s="64"/>
      <c r="G198" s="7">
        <v>3</v>
      </c>
    </row>
    <row r="199" spans="1:7">
      <c r="A199" s="2">
        <v>6</v>
      </c>
      <c r="B199" s="2">
        <v>2002</v>
      </c>
      <c r="C199" s="7" t="s">
        <v>945</v>
      </c>
      <c r="D199" s="7" t="s">
        <v>946</v>
      </c>
      <c r="E199" s="64"/>
      <c r="G199" s="7">
        <v>3</v>
      </c>
    </row>
    <row r="200" spans="1:7">
      <c r="A200" s="2">
        <v>6</v>
      </c>
      <c r="B200" s="2">
        <v>2003</v>
      </c>
      <c r="C200" s="7" t="s">
        <v>947</v>
      </c>
      <c r="D200" s="7" t="s">
        <v>948</v>
      </c>
      <c r="E200" s="64"/>
      <c r="G200" s="7">
        <v>3</v>
      </c>
    </row>
    <row r="201" spans="1:7">
      <c r="A201" s="2">
        <v>6</v>
      </c>
      <c r="B201" s="2">
        <v>2004</v>
      </c>
      <c r="C201" s="7" t="s">
        <v>949</v>
      </c>
      <c r="D201" s="7" t="s">
        <v>950</v>
      </c>
      <c r="E201" s="64"/>
      <c r="G201" s="7">
        <v>3</v>
      </c>
    </row>
    <row r="202" spans="1:7">
      <c r="A202" s="2">
        <v>6</v>
      </c>
      <c r="B202" s="2">
        <v>2005</v>
      </c>
      <c r="C202" s="7" t="s">
        <v>951</v>
      </c>
      <c r="D202" s="7" t="s">
        <v>952</v>
      </c>
      <c r="E202" s="64"/>
      <c r="G202" s="7">
        <v>3</v>
      </c>
    </row>
    <row r="203" spans="1:7">
      <c r="A203" s="2">
        <v>6</v>
      </c>
      <c r="B203" s="2">
        <v>2006</v>
      </c>
      <c r="C203" s="7" t="s">
        <v>953</v>
      </c>
      <c r="D203" s="7" t="s">
        <v>954</v>
      </c>
      <c r="E203" s="64"/>
      <c r="G203" s="7">
        <v>3</v>
      </c>
    </row>
    <row r="204" spans="1:7">
      <c r="A204" s="2">
        <v>6</v>
      </c>
      <c r="B204" s="2">
        <v>2007</v>
      </c>
      <c r="C204" s="7" t="s">
        <v>955</v>
      </c>
      <c r="D204" s="7" t="s">
        <v>956</v>
      </c>
      <c r="E204" s="64"/>
      <c r="G204" s="7">
        <v>3</v>
      </c>
    </row>
    <row r="205" spans="1:7">
      <c r="A205" s="2">
        <v>6</v>
      </c>
      <c r="B205" s="2">
        <v>2008</v>
      </c>
      <c r="C205" s="7" t="s">
        <v>957</v>
      </c>
      <c r="D205" s="7" t="s">
        <v>958</v>
      </c>
      <c r="E205" s="64"/>
      <c r="G205" s="7">
        <v>3</v>
      </c>
    </row>
    <row r="206" spans="1:7">
      <c r="A206" s="2">
        <v>6</v>
      </c>
      <c r="B206" s="2">
        <v>2009</v>
      </c>
      <c r="C206" s="7" t="s">
        <v>959</v>
      </c>
      <c r="D206" s="7" t="s">
        <v>960</v>
      </c>
      <c r="E206" s="64"/>
      <c r="G206" s="7">
        <v>3</v>
      </c>
    </row>
    <row r="207" spans="1:7">
      <c r="A207" s="2">
        <v>6</v>
      </c>
      <c r="B207" s="2">
        <v>2010</v>
      </c>
      <c r="C207" s="7" t="s">
        <v>961</v>
      </c>
      <c r="D207" s="7" t="s">
        <v>962</v>
      </c>
      <c r="E207" s="64"/>
      <c r="G207" s="7">
        <v>3</v>
      </c>
    </row>
    <row r="208" spans="1:7">
      <c r="A208" s="2">
        <v>6</v>
      </c>
      <c r="B208" s="2">
        <v>2011</v>
      </c>
      <c r="C208" s="7" t="s">
        <v>963</v>
      </c>
      <c r="D208" s="7" t="s">
        <v>964</v>
      </c>
      <c r="E208" s="64"/>
      <c r="G208" s="7">
        <v>3</v>
      </c>
    </row>
    <row r="209" spans="1:7">
      <c r="A209" s="2">
        <v>6</v>
      </c>
      <c r="B209" s="2">
        <v>2012</v>
      </c>
      <c r="C209" s="7" t="s">
        <v>965</v>
      </c>
      <c r="D209" s="7" t="s">
        <v>966</v>
      </c>
      <c r="E209" s="64"/>
      <c r="G209" s="7">
        <v>3</v>
      </c>
    </row>
    <row r="210" spans="1:7">
      <c r="A210" s="2">
        <v>6</v>
      </c>
      <c r="B210" s="2">
        <v>2013</v>
      </c>
      <c r="C210" s="7" t="s">
        <v>967</v>
      </c>
      <c r="D210" s="7" t="s">
        <v>968</v>
      </c>
      <c r="E210" s="64"/>
      <c r="G210" s="7">
        <v>3</v>
      </c>
    </row>
    <row r="211" spans="1:7">
      <c r="A211" s="2">
        <v>6</v>
      </c>
      <c r="B211" s="2">
        <v>2014</v>
      </c>
      <c r="C211" s="7" t="s">
        <v>969</v>
      </c>
      <c r="D211" s="7" t="s">
        <v>970</v>
      </c>
      <c r="E211" s="64"/>
      <c r="G211" s="7">
        <v>3</v>
      </c>
    </row>
    <row r="212" spans="1:7">
      <c r="A212" s="2">
        <v>6</v>
      </c>
      <c r="B212" s="2">
        <v>2015</v>
      </c>
      <c r="C212" s="7" t="s">
        <v>971</v>
      </c>
      <c r="D212" s="7" t="s">
        <v>972</v>
      </c>
      <c r="E212" s="64"/>
      <c r="G212" s="7">
        <v>3</v>
      </c>
    </row>
    <row r="213" spans="1:7">
      <c r="A213" s="2">
        <v>6</v>
      </c>
      <c r="B213" s="2">
        <v>2016</v>
      </c>
      <c r="C213" s="7" t="s">
        <v>973</v>
      </c>
      <c r="D213" s="7" t="s">
        <v>974</v>
      </c>
      <c r="E213" s="64"/>
      <c r="G213" s="7">
        <v>3</v>
      </c>
    </row>
    <row r="214" spans="1:7">
      <c r="A214" s="2">
        <v>6</v>
      </c>
      <c r="B214" s="2">
        <v>2017</v>
      </c>
      <c r="C214" s="7" t="s">
        <v>975</v>
      </c>
      <c r="D214" s="7" t="s">
        <v>976</v>
      </c>
      <c r="E214" s="64"/>
      <c r="G214" s="7">
        <v>3</v>
      </c>
    </row>
    <row r="215" spans="1:7">
      <c r="A215" s="2">
        <v>6</v>
      </c>
      <c r="B215" s="2">
        <v>2018</v>
      </c>
      <c r="C215" s="7" t="s">
        <v>977</v>
      </c>
      <c r="D215" s="7" t="s">
        <v>978</v>
      </c>
      <c r="E215" s="64"/>
      <c r="G215" s="7">
        <v>3</v>
      </c>
    </row>
    <row r="216" spans="1:7">
      <c r="A216" s="2">
        <v>6</v>
      </c>
      <c r="B216" s="2">
        <v>2019</v>
      </c>
      <c r="C216" s="7" t="s">
        <v>979</v>
      </c>
      <c r="D216" s="7" t="s">
        <v>980</v>
      </c>
      <c r="E216" s="64"/>
      <c r="G216" s="7">
        <v>3</v>
      </c>
    </row>
    <row r="217" spans="1:7">
      <c r="A217" s="2">
        <v>6</v>
      </c>
      <c r="B217" s="2">
        <v>3000</v>
      </c>
      <c r="C217" s="7" t="s">
        <v>981</v>
      </c>
      <c r="D217" s="7" t="s">
        <v>982</v>
      </c>
      <c r="E217" s="64"/>
      <c r="G217" s="7">
        <v>3</v>
      </c>
    </row>
    <row r="218" spans="1:7">
      <c r="A218" s="2">
        <v>6</v>
      </c>
      <c r="B218" s="2">
        <v>3001</v>
      </c>
      <c r="C218" s="7" t="s">
        <v>983</v>
      </c>
      <c r="D218" s="7" t="s">
        <v>984</v>
      </c>
      <c r="E218" s="64"/>
      <c r="G218" s="7">
        <v>3</v>
      </c>
    </row>
    <row r="219" spans="1:7">
      <c r="A219" s="2">
        <v>6</v>
      </c>
      <c r="B219" s="2">
        <v>3002</v>
      </c>
      <c r="C219" s="7" t="s">
        <v>985</v>
      </c>
      <c r="D219" s="7" t="s">
        <v>986</v>
      </c>
      <c r="E219" s="64"/>
      <c r="G219" s="7">
        <v>3</v>
      </c>
    </row>
    <row r="220" spans="1:7">
      <c r="A220" s="2">
        <v>6</v>
      </c>
      <c r="B220" s="2">
        <v>3003</v>
      </c>
      <c r="C220" s="7" t="s">
        <v>987</v>
      </c>
      <c r="D220" s="7" t="s">
        <v>988</v>
      </c>
      <c r="E220" s="64"/>
      <c r="G220" s="7">
        <v>3</v>
      </c>
    </row>
    <row r="221" spans="1:7">
      <c r="A221" s="2">
        <v>6</v>
      </c>
      <c r="B221" s="2">
        <v>3004</v>
      </c>
      <c r="C221" s="7" t="s">
        <v>989</v>
      </c>
      <c r="D221" s="7" t="s">
        <v>990</v>
      </c>
      <c r="E221" s="64"/>
      <c r="G221" s="7">
        <v>3</v>
      </c>
    </row>
    <row r="222" spans="1:7">
      <c r="A222" s="2">
        <v>6</v>
      </c>
      <c r="B222" s="2">
        <v>3005</v>
      </c>
      <c r="C222" s="7" t="s">
        <v>991</v>
      </c>
      <c r="D222" s="7" t="s">
        <v>992</v>
      </c>
      <c r="E222" s="64"/>
      <c r="G222" s="7">
        <v>3</v>
      </c>
    </row>
    <row r="223" spans="1:7">
      <c r="A223" s="2">
        <v>6</v>
      </c>
      <c r="B223" s="2">
        <v>3006</v>
      </c>
      <c r="C223" s="7" t="s">
        <v>993</v>
      </c>
      <c r="D223" s="7" t="s">
        <v>994</v>
      </c>
      <c r="E223" s="64"/>
      <c r="G223" s="7">
        <v>3</v>
      </c>
    </row>
    <row r="224" spans="1:7">
      <c r="A224" s="2">
        <v>6</v>
      </c>
      <c r="B224" s="2">
        <v>3007</v>
      </c>
      <c r="C224" s="7" t="s">
        <v>995</v>
      </c>
      <c r="D224" s="7" t="s">
        <v>996</v>
      </c>
      <c r="E224" s="64"/>
      <c r="G224" s="7">
        <v>3</v>
      </c>
    </row>
    <row r="225" spans="1:7">
      <c r="A225" s="2">
        <v>6</v>
      </c>
      <c r="B225" s="2">
        <v>3008</v>
      </c>
      <c r="C225" s="7" t="s">
        <v>997</v>
      </c>
      <c r="D225" s="7" t="s">
        <v>998</v>
      </c>
      <c r="E225" s="64"/>
      <c r="G225" s="7">
        <v>3</v>
      </c>
    </row>
    <row r="226" spans="1:7">
      <c r="A226" s="2">
        <v>6</v>
      </c>
      <c r="B226" s="2">
        <v>3009</v>
      </c>
      <c r="C226" s="7" t="s">
        <v>999</v>
      </c>
      <c r="D226" s="7" t="s">
        <v>1000</v>
      </c>
      <c r="E226" s="64"/>
      <c r="G226" s="7">
        <v>3</v>
      </c>
    </row>
    <row r="227" spans="1:7">
      <c r="A227" s="2">
        <v>6</v>
      </c>
      <c r="B227" s="2">
        <v>3010</v>
      </c>
      <c r="C227" s="7" t="s">
        <v>1001</v>
      </c>
      <c r="D227" s="7" t="s">
        <v>1002</v>
      </c>
      <c r="E227" s="64"/>
      <c r="G227" s="7">
        <v>3</v>
      </c>
    </row>
    <row r="228" spans="1:7">
      <c r="A228" s="2">
        <v>6</v>
      </c>
      <c r="B228" s="2">
        <v>3011</v>
      </c>
      <c r="C228" s="7" t="s">
        <v>1003</v>
      </c>
      <c r="D228" s="7" t="s">
        <v>1004</v>
      </c>
      <c r="E228" s="64"/>
      <c r="G228" s="7">
        <v>3</v>
      </c>
    </row>
    <row r="229" spans="1:7">
      <c r="A229" s="2">
        <v>6</v>
      </c>
      <c r="B229" s="2">
        <v>3012</v>
      </c>
      <c r="C229" s="7" t="s">
        <v>1005</v>
      </c>
      <c r="D229" s="7" t="s">
        <v>1006</v>
      </c>
      <c r="E229" s="64"/>
      <c r="G229" s="7">
        <v>3</v>
      </c>
    </row>
    <row r="230" spans="1:7">
      <c r="A230" s="2">
        <v>6</v>
      </c>
      <c r="B230" s="2">
        <v>3013</v>
      </c>
      <c r="C230" s="7" t="s">
        <v>1007</v>
      </c>
      <c r="D230" s="7" t="s">
        <v>1008</v>
      </c>
      <c r="E230" s="64"/>
      <c r="G230" s="7">
        <v>3</v>
      </c>
    </row>
    <row r="231" spans="1:7">
      <c r="A231" s="2">
        <v>6</v>
      </c>
      <c r="B231" s="2">
        <v>3014</v>
      </c>
      <c r="C231" s="7" t="s">
        <v>1009</v>
      </c>
      <c r="D231" s="7" t="s">
        <v>1010</v>
      </c>
      <c r="E231" s="64"/>
      <c r="G231" s="7">
        <v>3</v>
      </c>
    </row>
    <row r="232" spans="1:7">
      <c r="A232" s="2">
        <v>6</v>
      </c>
      <c r="B232" s="2">
        <v>3015</v>
      </c>
      <c r="C232" s="7" t="s">
        <v>1011</v>
      </c>
      <c r="D232" s="7" t="s">
        <v>1012</v>
      </c>
      <c r="E232" s="64"/>
      <c r="G232" s="7">
        <v>3</v>
      </c>
    </row>
    <row r="233" spans="1:7">
      <c r="A233" s="2">
        <v>6</v>
      </c>
      <c r="B233" s="2">
        <v>3016</v>
      </c>
      <c r="C233" s="7" t="s">
        <v>1013</v>
      </c>
      <c r="D233" s="7" t="s">
        <v>1014</v>
      </c>
      <c r="E233" s="64"/>
      <c r="G233" s="7">
        <v>3</v>
      </c>
    </row>
    <row r="234" spans="1:7">
      <c r="A234" s="2">
        <v>6</v>
      </c>
      <c r="B234" s="2">
        <v>3017</v>
      </c>
      <c r="C234" s="7" t="s">
        <v>1015</v>
      </c>
      <c r="D234" s="7" t="s">
        <v>1016</v>
      </c>
      <c r="E234" s="64"/>
      <c r="G234" s="7">
        <v>3</v>
      </c>
    </row>
    <row r="235" spans="1:7">
      <c r="A235" s="2">
        <v>6</v>
      </c>
      <c r="B235" s="2">
        <v>3018</v>
      </c>
      <c r="C235" s="7" t="s">
        <v>1017</v>
      </c>
      <c r="D235" s="7" t="s">
        <v>1018</v>
      </c>
      <c r="E235" s="64"/>
      <c r="G235" s="7">
        <v>3</v>
      </c>
    </row>
    <row r="236" spans="1:7">
      <c r="A236" s="2">
        <v>6</v>
      </c>
      <c r="B236" s="2">
        <v>3019</v>
      </c>
      <c r="C236" s="7" t="s">
        <v>1019</v>
      </c>
      <c r="D236" s="7" t="s">
        <v>1020</v>
      </c>
      <c r="E236" s="64"/>
      <c r="G236" s="7">
        <v>3</v>
      </c>
    </row>
    <row r="237" spans="1:7">
      <c r="A237" s="2">
        <v>6</v>
      </c>
      <c r="B237" s="2">
        <v>3020</v>
      </c>
      <c r="C237" s="7" t="s">
        <v>1021</v>
      </c>
      <c r="D237" s="7" t="s">
        <v>1022</v>
      </c>
      <c r="E237" s="64"/>
      <c r="G237" s="7">
        <v>3</v>
      </c>
    </row>
    <row r="238" spans="1:7">
      <c r="A238" s="2">
        <v>6</v>
      </c>
      <c r="B238" s="2">
        <v>3021</v>
      </c>
      <c r="C238" s="7" t="s">
        <v>1023</v>
      </c>
      <c r="D238" s="7" t="s">
        <v>1024</v>
      </c>
      <c r="E238" s="64"/>
      <c r="G238" s="7">
        <v>3</v>
      </c>
    </row>
    <row r="239" spans="1:7">
      <c r="A239" s="2">
        <v>6</v>
      </c>
      <c r="B239" s="2">
        <v>4000</v>
      </c>
      <c r="C239" s="7" t="s">
        <v>1025</v>
      </c>
      <c r="D239" s="7" t="s">
        <v>1026</v>
      </c>
      <c r="E239" s="64"/>
      <c r="G239" s="7">
        <v>5</v>
      </c>
    </row>
    <row r="240" spans="1:7">
      <c r="A240" s="2">
        <v>6</v>
      </c>
      <c r="B240" s="2">
        <v>4001</v>
      </c>
      <c r="C240" s="7" t="s">
        <v>1027</v>
      </c>
      <c r="D240" s="7" t="s">
        <v>1028</v>
      </c>
      <c r="E240" s="64"/>
      <c r="G240" s="7">
        <v>5</v>
      </c>
    </row>
    <row r="241" spans="1:7">
      <c r="A241" s="2">
        <v>6</v>
      </c>
      <c r="B241" s="2">
        <v>4002</v>
      </c>
      <c r="C241" s="7" t="s">
        <v>1029</v>
      </c>
      <c r="D241" s="7" t="s">
        <v>1030</v>
      </c>
      <c r="E241" s="64"/>
      <c r="G241" s="7">
        <v>5</v>
      </c>
    </row>
    <row r="242" spans="1:7">
      <c r="A242" s="2">
        <v>6</v>
      </c>
      <c r="B242" s="2">
        <v>4003</v>
      </c>
      <c r="C242" s="7" t="s">
        <v>1031</v>
      </c>
      <c r="D242" s="7" t="s">
        <v>1032</v>
      </c>
      <c r="E242" s="64"/>
      <c r="G242" s="7">
        <v>5</v>
      </c>
    </row>
    <row r="243" spans="1:7">
      <c r="A243" s="2">
        <v>6</v>
      </c>
      <c r="B243" s="2">
        <v>4004</v>
      </c>
      <c r="C243" s="7" t="s">
        <v>1033</v>
      </c>
      <c r="D243" s="7" t="s">
        <v>1034</v>
      </c>
      <c r="E243" s="64"/>
      <c r="G243" s="7">
        <v>5</v>
      </c>
    </row>
    <row r="244" spans="1:7">
      <c r="A244" s="2">
        <v>6</v>
      </c>
      <c r="B244" s="2">
        <v>4005</v>
      </c>
      <c r="C244" s="7" t="s">
        <v>1035</v>
      </c>
      <c r="D244" s="7" t="s">
        <v>1036</v>
      </c>
      <c r="E244" s="64"/>
      <c r="G244" s="7">
        <v>5</v>
      </c>
    </row>
    <row r="245" spans="1:7">
      <c r="A245" s="2">
        <v>6</v>
      </c>
      <c r="B245" s="2">
        <v>4006</v>
      </c>
      <c r="C245" s="7" t="s">
        <v>1037</v>
      </c>
      <c r="D245" s="7" t="s">
        <v>1038</v>
      </c>
      <c r="E245" s="64"/>
      <c r="G245" s="7">
        <v>5</v>
      </c>
    </row>
    <row r="246" spans="1:7">
      <c r="A246" s="2">
        <v>6</v>
      </c>
      <c r="B246" s="2">
        <v>4007</v>
      </c>
      <c r="C246" s="7" t="s">
        <v>1039</v>
      </c>
      <c r="D246" s="7" t="s">
        <v>1040</v>
      </c>
      <c r="E246" s="64"/>
      <c r="G246" s="7">
        <v>5</v>
      </c>
    </row>
    <row r="247" spans="1:7">
      <c r="A247" s="2">
        <v>6</v>
      </c>
      <c r="B247" s="2">
        <v>4008</v>
      </c>
      <c r="C247" s="7" t="s">
        <v>1041</v>
      </c>
      <c r="D247" s="7" t="s">
        <v>1042</v>
      </c>
      <c r="E247" s="64"/>
      <c r="G247" s="7">
        <v>5</v>
      </c>
    </row>
    <row r="248" spans="1:7">
      <c r="A248" s="2">
        <v>6</v>
      </c>
      <c r="B248" s="2">
        <v>4009</v>
      </c>
      <c r="C248" s="7" t="s">
        <v>1043</v>
      </c>
      <c r="D248" s="7" t="s">
        <v>1044</v>
      </c>
      <c r="E248" s="64"/>
      <c r="G248" s="7">
        <v>5</v>
      </c>
    </row>
    <row r="249" spans="1:7">
      <c r="A249" s="2">
        <v>6</v>
      </c>
      <c r="B249" s="2">
        <v>4010</v>
      </c>
      <c r="C249" s="7" t="s">
        <v>1045</v>
      </c>
      <c r="D249" s="7" t="s">
        <v>1046</v>
      </c>
      <c r="E249" s="64"/>
      <c r="G249" s="7">
        <v>5</v>
      </c>
    </row>
    <row r="250" spans="1:7">
      <c r="A250" s="2">
        <v>6</v>
      </c>
      <c r="B250" s="2">
        <v>4011</v>
      </c>
      <c r="C250" s="7" t="s">
        <v>1047</v>
      </c>
      <c r="D250" s="7" t="s">
        <v>1048</v>
      </c>
      <c r="E250" s="64"/>
      <c r="G250" s="7">
        <v>5</v>
      </c>
    </row>
    <row r="251" spans="1:7">
      <c r="A251" s="2">
        <v>6</v>
      </c>
      <c r="B251" s="2">
        <v>4012</v>
      </c>
      <c r="C251" s="7" t="s">
        <v>1049</v>
      </c>
      <c r="D251" s="7" t="s">
        <v>1050</v>
      </c>
      <c r="E251" s="64"/>
      <c r="G251" s="7">
        <v>5</v>
      </c>
    </row>
    <row r="252" spans="1:7">
      <c r="A252" s="2">
        <v>6</v>
      </c>
      <c r="B252" s="2">
        <v>4013</v>
      </c>
      <c r="C252" s="7" t="s">
        <v>1051</v>
      </c>
      <c r="D252" s="7" t="s">
        <v>1052</v>
      </c>
      <c r="E252" s="64"/>
      <c r="G252" s="7">
        <v>5</v>
      </c>
    </row>
    <row r="253" spans="1:7">
      <c r="A253" s="2">
        <v>6</v>
      </c>
      <c r="B253" s="2">
        <v>4014</v>
      </c>
      <c r="C253" s="7" t="s">
        <v>1053</v>
      </c>
      <c r="D253" s="7" t="s">
        <v>1054</v>
      </c>
      <c r="E253" s="64"/>
      <c r="G253" s="7">
        <v>5</v>
      </c>
    </row>
    <row r="254" spans="1:7">
      <c r="A254" s="2">
        <v>6</v>
      </c>
      <c r="B254" s="2">
        <v>4015</v>
      </c>
      <c r="C254" s="7" t="s">
        <v>1055</v>
      </c>
      <c r="D254" s="7" t="s">
        <v>1056</v>
      </c>
      <c r="E254" s="64"/>
      <c r="G254" s="7">
        <v>5</v>
      </c>
    </row>
    <row r="255" spans="1:7">
      <c r="A255" s="2">
        <v>6</v>
      </c>
      <c r="B255" s="2">
        <v>4016</v>
      </c>
      <c r="C255" s="7" t="s">
        <v>1057</v>
      </c>
      <c r="D255" s="7" t="s">
        <v>1058</v>
      </c>
      <c r="E255" s="64"/>
      <c r="G255" s="7">
        <v>5</v>
      </c>
    </row>
    <row r="256" spans="1:7">
      <c r="A256" s="2">
        <v>6</v>
      </c>
      <c r="B256" s="2">
        <v>4017</v>
      </c>
      <c r="C256" s="7" t="s">
        <v>1059</v>
      </c>
      <c r="D256" s="7" t="s">
        <v>1060</v>
      </c>
      <c r="E256" s="64"/>
      <c r="G256" s="7">
        <v>5</v>
      </c>
    </row>
    <row r="257" spans="1:7">
      <c r="A257" s="2">
        <v>6</v>
      </c>
      <c r="B257" s="2">
        <v>4018</v>
      </c>
      <c r="C257" s="7" t="s">
        <v>1061</v>
      </c>
      <c r="D257" s="7" t="s">
        <v>1062</v>
      </c>
      <c r="E257" s="64"/>
      <c r="G257" s="7">
        <v>5</v>
      </c>
    </row>
    <row r="258" spans="1:7">
      <c r="A258" s="2">
        <v>6</v>
      </c>
      <c r="B258" s="2">
        <v>4019</v>
      </c>
      <c r="C258" s="7" t="s">
        <v>1063</v>
      </c>
      <c r="D258" s="7" t="s">
        <v>1064</v>
      </c>
      <c r="E258" s="64"/>
      <c r="G258" s="7">
        <v>5</v>
      </c>
    </row>
    <row r="259" spans="1:7">
      <c r="A259" s="2">
        <v>6</v>
      </c>
      <c r="B259" s="2">
        <v>4020</v>
      </c>
      <c r="C259" s="7" t="s">
        <v>1065</v>
      </c>
      <c r="D259" s="7" t="s">
        <v>1066</v>
      </c>
      <c r="E259" s="64"/>
      <c r="G259" s="7">
        <v>5</v>
      </c>
    </row>
    <row r="260" spans="1:7">
      <c r="A260" s="2">
        <v>6</v>
      </c>
      <c r="B260" s="2">
        <v>4021</v>
      </c>
      <c r="C260" s="7" t="s">
        <v>1067</v>
      </c>
      <c r="D260" s="7" t="s">
        <v>1068</v>
      </c>
      <c r="E260" s="64"/>
      <c r="G260" s="7">
        <v>5</v>
      </c>
    </row>
    <row r="261" spans="1:7">
      <c r="A261" s="2">
        <v>6</v>
      </c>
      <c r="B261" s="2">
        <v>4022</v>
      </c>
      <c r="C261" s="7" t="s">
        <v>1069</v>
      </c>
      <c r="D261" s="7" t="s">
        <v>1070</v>
      </c>
      <c r="E261" s="64"/>
      <c r="G261" s="7">
        <v>5</v>
      </c>
    </row>
    <row r="262" spans="1:7">
      <c r="A262" s="2">
        <v>6</v>
      </c>
      <c r="B262" s="2">
        <v>4023</v>
      </c>
      <c r="C262" s="7" t="s">
        <v>1071</v>
      </c>
      <c r="D262" s="7" t="s">
        <v>1072</v>
      </c>
      <c r="E262" s="64"/>
      <c r="G262" s="7">
        <v>5</v>
      </c>
    </row>
    <row r="263" spans="1:7">
      <c r="A263" s="2">
        <v>6</v>
      </c>
      <c r="B263" s="2">
        <v>4024</v>
      </c>
      <c r="C263" s="7" t="s">
        <v>1073</v>
      </c>
      <c r="D263" s="7" t="s">
        <v>1074</v>
      </c>
      <c r="E263" s="64"/>
      <c r="G263" s="7">
        <v>5</v>
      </c>
    </row>
    <row r="264" spans="1:7">
      <c r="A264" s="2">
        <v>6</v>
      </c>
      <c r="B264" s="2">
        <v>4025</v>
      </c>
      <c r="C264" s="7" t="s">
        <v>1075</v>
      </c>
      <c r="D264" s="7" t="s">
        <v>1076</v>
      </c>
      <c r="E264" s="64"/>
      <c r="G264" s="7">
        <v>5</v>
      </c>
    </row>
    <row r="265" spans="1:7">
      <c r="A265" s="2">
        <v>6</v>
      </c>
      <c r="B265" s="2">
        <v>4026</v>
      </c>
      <c r="C265" s="7" t="s">
        <v>1077</v>
      </c>
      <c r="D265" s="7" t="s">
        <v>1078</v>
      </c>
      <c r="E265" s="64"/>
      <c r="G265" s="7">
        <v>5</v>
      </c>
    </row>
    <row r="266" spans="1:7">
      <c r="A266" s="2">
        <v>6</v>
      </c>
      <c r="B266" s="2">
        <v>4027</v>
      </c>
      <c r="C266" s="7" t="s">
        <v>1079</v>
      </c>
      <c r="D266" s="7" t="s">
        <v>1080</v>
      </c>
      <c r="E266" s="64"/>
      <c r="G266" s="7">
        <v>5</v>
      </c>
    </row>
    <row r="267" spans="1:7">
      <c r="A267" s="2">
        <v>6</v>
      </c>
      <c r="B267" s="2">
        <v>4028</v>
      </c>
      <c r="C267" s="7" t="s">
        <v>1081</v>
      </c>
      <c r="D267" s="7" t="s">
        <v>1082</v>
      </c>
      <c r="E267" s="64"/>
      <c r="G267" s="7">
        <v>5</v>
      </c>
    </row>
    <row r="268" spans="1:7">
      <c r="A268" s="2">
        <v>6</v>
      </c>
      <c r="B268" s="2">
        <v>4029</v>
      </c>
      <c r="C268" s="7" t="s">
        <v>1083</v>
      </c>
      <c r="D268" s="7" t="s">
        <v>1084</v>
      </c>
      <c r="E268" s="64"/>
      <c r="G268" s="7">
        <v>5</v>
      </c>
    </row>
    <row r="269" spans="1:7">
      <c r="A269" s="2">
        <v>6</v>
      </c>
      <c r="B269" s="2">
        <v>4030</v>
      </c>
      <c r="C269" s="7" t="s">
        <v>1085</v>
      </c>
      <c r="D269" s="7" t="s">
        <v>1086</v>
      </c>
      <c r="E269" s="64"/>
      <c r="G269" s="7">
        <v>5</v>
      </c>
    </row>
    <row r="270" spans="1:7">
      <c r="A270" s="2">
        <v>6</v>
      </c>
      <c r="B270" s="2">
        <v>4031</v>
      </c>
      <c r="C270" s="7" t="s">
        <v>1087</v>
      </c>
      <c r="D270" s="7" t="s">
        <v>1088</v>
      </c>
      <c r="E270" s="64"/>
      <c r="G270" s="7">
        <v>5</v>
      </c>
    </row>
    <row r="271" spans="1:7">
      <c r="A271" s="2">
        <v>6</v>
      </c>
      <c r="B271" s="2">
        <v>4032</v>
      </c>
      <c r="C271" s="7" t="s">
        <v>1089</v>
      </c>
      <c r="D271" s="7" t="s">
        <v>1090</v>
      </c>
      <c r="E271" s="64"/>
      <c r="G271" s="7">
        <v>5</v>
      </c>
    </row>
    <row r="272" spans="1:7">
      <c r="A272" s="2">
        <v>6</v>
      </c>
      <c r="B272" s="2">
        <v>4033</v>
      </c>
      <c r="C272" s="7" t="s">
        <v>1091</v>
      </c>
      <c r="D272" s="7" t="s">
        <v>1092</v>
      </c>
      <c r="E272" s="64"/>
      <c r="G272" s="7">
        <v>5</v>
      </c>
    </row>
    <row r="273" spans="1:7">
      <c r="A273" s="2">
        <v>6</v>
      </c>
      <c r="B273" s="2">
        <v>4034</v>
      </c>
      <c r="C273" s="7" t="s">
        <v>1093</v>
      </c>
      <c r="D273" s="7" t="s">
        <v>1094</v>
      </c>
      <c r="E273" s="64"/>
      <c r="G273" s="7">
        <v>5</v>
      </c>
    </row>
    <row r="274" spans="1:7">
      <c r="A274" s="2">
        <v>6</v>
      </c>
      <c r="B274" s="2">
        <v>4035</v>
      </c>
      <c r="C274" s="7" t="s">
        <v>1095</v>
      </c>
      <c r="D274" s="7" t="s">
        <v>1096</v>
      </c>
      <c r="E274" s="64"/>
      <c r="G274" s="7">
        <v>5</v>
      </c>
    </row>
    <row r="275" spans="1:7">
      <c r="A275" s="2">
        <v>6</v>
      </c>
      <c r="B275" s="2">
        <v>4036</v>
      </c>
      <c r="C275" s="7" t="s">
        <v>1097</v>
      </c>
      <c r="D275" s="7" t="s">
        <v>1098</v>
      </c>
      <c r="E275" s="64"/>
      <c r="G275" s="7">
        <v>5</v>
      </c>
    </row>
    <row r="276" spans="1:7">
      <c r="A276" s="2">
        <v>6</v>
      </c>
      <c r="B276" s="2">
        <v>4037</v>
      </c>
      <c r="C276" s="7" t="s">
        <v>1099</v>
      </c>
      <c r="D276" s="7" t="s">
        <v>1100</v>
      </c>
      <c r="E276" s="64"/>
      <c r="G276" s="7">
        <v>5</v>
      </c>
    </row>
    <row r="277" spans="1:7">
      <c r="A277" s="2">
        <v>6</v>
      </c>
      <c r="B277" s="2">
        <v>4038</v>
      </c>
      <c r="C277" s="7" t="s">
        <v>1101</v>
      </c>
      <c r="D277" s="7" t="s">
        <v>1102</v>
      </c>
      <c r="E277" s="64"/>
      <c r="G277" s="7">
        <v>5</v>
      </c>
    </row>
    <row r="278" spans="1:7">
      <c r="A278" s="2">
        <v>6</v>
      </c>
      <c r="B278" s="2">
        <v>4039</v>
      </c>
      <c r="C278" s="7" t="s">
        <v>1103</v>
      </c>
      <c r="D278" s="7" t="s">
        <v>1104</v>
      </c>
      <c r="E278" s="64"/>
      <c r="G278" s="7">
        <v>5</v>
      </c>
    </row>
    <row r="279" spans="1:7">
      <c r="A279" s="2">
        <v>6</v>
      </c>
      <c r="B279" s="2">
        <v>4040</v>
      </c>
      <c r="C279" s="7" t="s">
        <v>1105</v>
      </c>
      <c r="D279" s="7" t="s">
        <v>1106</v>
      </c>
      <c r="E279" s="64"/>
      <c r="G279" s="7">
        <v>5</v>
      </c>
    </row>
    <row r="280" spans="1:7">
      <c r="A280" s="2">
        <v>11</v>
      </c>
      <c r="B280" s="2">
        <v>0</v>
      </c>
      <c r="C280" s="23" t="s">
        <v>1107</v>
      </c>
      <c r="D280" s="23" t="s">
        <v>1108</v>
      </c>
      <c r="E280" s="64"/>
      <c r="G280" s="2">
        <v>9</v>
      </c>
    </row>
    <row r="281" spans="1:7">
      <c r="A281" s="2">
        <v>3</v>
      </c>
      <c r="B281" s="2">
        <v>1032</v>
      </c>
      <c r="C281" s="23" t="s">
        <v>1109</v>
      </c>
      <c r="D281" s="23" t="s">
        <v>1110</v>
      </c>
      <c r="E281" s="36">
        <v>2316</v>
      </c>
      <c r="F281" s="36">
        <v>2317</v>
      </c>
      <c r="G281" s="2">
        <v>3</v>
      </c>
    </row>
    <row r="282" spans="1:7">
      <c r="A282" s="2">
        <v>3</v>
      </c>
      <c r="B282" s="2">
        <v>1033</v>
      </c>
      <c r="C282" s="23" t="s">
        <v>1111</v>
      </c>
      <c r="D282" s="23" t="s">
        <v>1112</v>
      </c>
      <c r="E282" s="36">
        <v>2318</v>
      </c>
      <c r="F282" s="36">
        <v>2319</v>
      </c>
      <c r="G282" s="2">
        <v>5</v>
      </c>
    </row>
    <row r="283" spans="1:5">
      <c r="A283" s="2">
        <v>3</v>
      </c>
      <c r="B283" s="2">
        <v>1050</v>
      </c>
      <c r="C283" s="7" t="s">
        <v>1113</v>
      </c>
      <c r="D283" s="7" t="s">
        <v>1114</v>
      </c>
      <c r="E283" s="65"/>
    </row>
    <row r="284" spans="1:5">
      <c r="A284" s="2">
        <v>3</v>
      </c>
      <c r="B284" s="2">
        <v>1051</v>
      </c>
      <c r="C284" s="7" t="s">
        <v>1113</v>
      </c>
      <c r="D284" s="7" t="s">
        <v>1115</v>
      </c>
      <c r="E284" s="65"/>
    </row>
    <row r="285" spans="1:5">
      <c r="A285" s="2">
        <v>3</v>
      </c>
      <c r="B285" s="2">
        <v>1052</v>
      </c>
      <c r="C285" s="7" t="s">
        <v>1113</v>
      </c>
      <c r="D285" s="7" t="s">
        <v>1116</v>
      </c>
      <c r="E285" s="65"/>
    </row>
    <row r="286" spans="1:5">
      <c r="A286" s="2">
        <v>3</v>
      </c>
      <c r="B286" s="2">
        <v>1053</v>
      </c>
      <c r="C286" s="7" t="s">
        <v>1113</v>
      </c>
      <c r="D286" s="7" t="s">
        <v>1117</v>
      </c>
      <c r="E286" s="65"/>
    </row>
    <row r="287" spans="1:5">
      <c r="A287" s="2">
        <v>3</v>
      </c>
      <c r="B287" s="2">
        <v>1054</v>
      </c>
      <c r="C287" s="7" t="s">
        <v>1113</v>
      </c>
      <c r="D287" s="7" t="s">
        <v>1118</v>
      </c>
      <c r="E287" s="65"/>
    </row>
    <row r="288" spans="1:5">
      <c r="A288" s="2">
        <v>3</v>
      </c>
      <c r="B288" s="2">
        <v>1055</v>
      </c>
      <c r="C288" s="7" t="s">
        <v>1113</v>
      </c>
      <c r="D288" s="7" t="s">
        <v>1119</v>
      </c>
      <c r="E288" s="65"/>
    </row>
    <row r="289" spans="1:5">
      <c r="A289" s="2">
        <v>3</v>
      </c>
      <c r="B289" s="2">
        <v>1056</v>
      </c>
      <c r="C289" s="2" t="s">
        <v>1113</v>
      </c>
      <c r="D289" s="2" t="s">
        <v>1120</v>
      </c>
      <c r="E289" s="65"/>
    </row>
    <row r="290" spans="1:5">
      <c r="A290" s="2">
        <v>3</v>
      </c>
      <c r="B290" s="2">
        <v>1057</v>
      </c>
      <c r="C290" s="2" t="s">
        <v>1113</v>
      </c>
      <c r="D290" s="2" t="s">
        <v>1121</v>
      </c>
      <c r="E290" s="65"/>
    </row>
    <row r="291" spans="1:5">
      <c r="A291" s="2">
        <v>3</v>
      </c>
      <c r="B291" s="2">
        <v>1058</v>
      </c>
      <c r="C291" s="2" t="s">
        <v>1113</v>
      </c>
      <c r="D291" s="2" t="s">
        <v>1122</v>
      </c>
      <c r="E291" s="65"/>
    </row>
    <row r="292" spans="1:5">
      <c r="A292" s="2">
        <v>3</v>
      </c>
      <c r="B292" s="2">
        <v>1059</v>
      </c>
      <c r="C292" s="2" t="s">
        <v>1123</v>
      </c>
      <c r="D292" s="2" t="s">
        <v>1124</v>
      </c>
      <c r="E292" s="65"/>
    </row>
    <row r="293" spans="1:5">
      <c r="A293" s="2">
        <v>3</v>
      </c>
      <c r="B293" s="2">
        <v>1060</v>
      </c>
      <c r="C293" s="2" t="s">
        <v>1123</v>
      </c>
      <c r="D293" s="2" t="s">
        <v>1125</v>
      </c>
      <c r="E293" s="65"/>
    </row>
    <row r="294" spans="1:5">
      <c r="A294" s="2">
        <v>3</v>
      </c>
      <c r="B294" s="2">
        <v>1061</v>
      </c>
      <c r="C294" s="2" t="s">
        <v>1123</v>
      </c>
      <c r="D294" s="2" t="s">
        <v>1126</v>
      </c>
      <c r="E294" s="65"/>
    </row>
    <row r="295" spans="1:5">
      <c r="A295" s="2">
        <v>3</v>
      </c>
      <c r="B295" s="2">
        <v>1062</v>
      </c>
      <c r="C295" s="2" t="s">
        <v>1123</v>
      </c>
      <c r="D295" s="2" t="s">
        <v>1127</v>
      </c>
      <c r="E295" s="65"/>
    </row>
    <row r="296" spans="1:5">
      <c r="A296" s="2">
        <v>3</v>
      </c>
      <c r="B296" s="2">
        <v>1063</v>
      </c>
      <c r="C296" s="2" t="s">
        <v>1128</v>
      </c>
      <c r="D296" s="2" t="s">
        <v>1129</v>
      </c>
      <c r="E296" s="65"/>
    </row>
    <row r="297" spans="1:5">
      <c r="A297" s="2">
        <v>3</v>
      </c>
      <c r="B297" s="2">
        <v>1064</v>
      </c>
      <c r="C297" s="2" t="s">
        <v>1128</v>
      </c>
      <c r="D297" s="2" t="s">
        <v>1130</v>
      </c>
      <c r="E297" s="65"/>
    </row>
    <row r="298" spans="1:5">
      <c r="A298" s="2">
        <v>3</v>
      </c>
      <c r="B298" s="2">
        <v>1065</v>
      </c>
      <c r="C298" s="2" t="s">
        <v>1128</v>
      </c>
      <c r="D298" s="2" t="s">
        <v>1131</v>
      </c>
      <c r="E298" s="65"/>
    </row>
    <row r="299" spans="1:5">
      <c r="A299" s="2">
        <v>3</v>
      </c>
      <c r="B299" s="2">
        <v>1066</v>
      </c>
      <c r="C299" s="2" t="s">
        <v>1128</v>
      </c>
      <c r="D299" s="2" t="s">
        <v>1132</v>
      </c>
      <c r="E299" s="65"/>
    </row>
    <row r="300" spans="1:5">
      <c r="A300" s="2">
        <v>3</v>
      </c>
      <c r="B300" s="2">
        <v>1067</v>
      </c>
      <c r="C300" s="2" t="s">
        <v>1128</v>
      </c>
      <c r="D300" s="2" t="s">
        <v>1133</v>
      </c>
      <c r="E300" s="65"/>
    </row>
    <row r="301" spans="1:5">
      <c r="A301" s="2">
        <v>3</v>
      </c>
      <c r="B301" s="2">
        <v>1068</v>
      </c>
      <c r="C301" s="2" t="s">
        <v>1128</v>
      </c>
      <c r="D301" s="2" t="s">
        <v>1134</v>
      </c>
      <c r="E301" s="65"/>
    </row>
    <row r="302" spans="1:5">
      <c r="A302" s="2">
        <v>3</v>
      </c>
      <c r="B302" s="2">
        <v>1069</v>
      </c>
      <c r="C302" s="2" t="s">
        <v>1128</v>
      </c>
      <c r="D302" s="2" t="s">
        <v>1135</v>
      </c>
      <c r="E302" s="65"/>
    </row>
    <row r="303" spans="1:5">
      <c r="A303" s="2">
        <v>3</v>
      </c>
      <c r="B303" s="2">
        <v>1070</v>
      </c>
      <c r="C303" s="2" t="s">
        <v>1128</v>
      </c>
      <c r="D303" s="2" t="s">
        <v>1136</v>
      </c>
      <c r="E303" s="65"/>
    </row>
    <row r="304" spans="1:5">
      <c r="A304" s="2">
        <v>3</v>
      </c>
      <c r="B304" s="2">
        <v>1071</v>
      </c>
      <c r="C304" s="2" t="s">
        <v>1128</v>
      </c>
      <c r="D304" s="2" t="s">
        <v>1137</v>
      </c>
      <c r="E304" s="65"/>
    </row>
    <row r="305" spans="1:5">
      <c r="A305" s="2">
        <v>3</v>
      </c>
      <c r="B305" s="2">
        <v>1072</v>
      </c>
      <c r="C305" s="2" t="s">
        <v>1128</v>
      </c>
      <c r="D305" s="2" t="s">
        <v>1138</v>
      </c>
      <c r="E305" s="65"/>
    </row>
    <row r="306" spans="1:7">
      <c r="A306" s="2">
        <v>3</v>
      </c>
      <c r="B306" s="2">
        <v>1100</v>
      </c>
      <c r="C306" s="2" t="s">
        <v>1139</v>
      </c>
      <c r="D306" s="2" t="s">
        <v>1140</v>
      </c>
      <c r="E306" s="62">
        <v>201059</v>
      </c>
      <c r="F306" s="36">
        <v>201060</v>
      </c>
      <c r="G306" s="36">
        <v>3</v>
      </c>
    </row>
    <row r="307" spans="1:7">
      <c r="A307" s="2">
        <v>3</v>
      </c>
      <c r="B307" s="2">
        <v>1101</v>
      </c>
      <c r="C307" s="2" t="s">
        <v>1141</v>
      </c>
      <c r="D307" s="2" t="s">
        <v>1142</v>
      </c>
      <c r="E307" s="36">
        <v>201071</v>
      </c>
      <c r="F307" s="36">
        <v>201072</v>
      </c>
      <c r="G307" s="36">
        <v>3</v>
      </c>
    </row>
    <row r="308" spans="1:5">
      <c r="A308" s="2">
        <v>3</v>
      </c>
      <c r="B308" s="2">
        <v>1073</v>
      </c>
      <c r="C308" s="5" t="s">
        <v>1143</v>
      </c>
      <c r="D308" s="5" t="s">
        <v>1144</v>
      </c>
      <c r="E308" s="65"/>
    </row>
    <row r="309" spans="1:5">
      <c r="A309" s="2">
        <v>3</v>
      </c>
      <c r="B309" s="2">
        <v>1074</v>
      </c>
      <c r="C309" s="5" t="s">
        <v>1143</v>
      </c>
      <c r="D309" s="5" t="s">
        <v>1145</v>
      </c>
      <c r="E309" s="65"/>
    </row>
    <row r="310" spans="1:5">
      <c r="A310" s="2">
        <v>3</v>
      </c>
      <c r="B310" s="2">
        <v>1075</v>
      </c>
      <c r="C310" s="5" t="s">
        <v>1143</v>
      </c>
      <c r="D310" s="5" t="s">
        <v>1146</v>
      </c>
      <c r="E310" s="65"/>
    </row>
    <row r="311" spans="1:5">
      <c r="A311" s="2">
        <v>3</v>
      </c>
      <c r="B311" s="2">
        <v>1076</v>
      </c>
      <c r="C311" s="5" t="s">
        <v>1143</v>
      </c>
      <c r="D311" s="5" t="s">
        <v>1147</v>
      </c>
      <c r="E311" s="65"/>
    </row>
    <row r="312" spans="1:5">
      <c r="A312" s="2">
        <v>3</v>
      </c>
      <c r="B312" s="2">
        <v>1077</v>
      </c>
      <c r="C312" s="5" t="s">
        <v>1143</v>
      </c>
      <c r="D312" s="5" t="s">
        <v>1148</v>
      </c>
      <c r="E312" s="65"/>
    </row>
    <row r="313" spans="1:5">
      <c r="A313" s="2">
        <v>3</v>
      </c>
      <c r="B313" s="2">
        <v>1078</v>
      </c>
      <c r="C313" s="5" t="s">
        <v>1143</v>
      </c>
      <c r="D313" s="5" t="s">
        <v>1149</v>
      </c>
      <c r="E313" s="65"/>
    </row>
    <row r="314" spans="1:5">
      <c r="A314" s="2">
        <v>3</v>
      </c>
      <c r="B314" s="2">
        <v>1079</v>
      </c>
      <c r="C314" s="5" t="s">
        <v>1143</v>
      </c>
      <c r="D314" s="5" t="s">
        <v>1150</v>
      </c>
      <c r="E314" s="65"/>
    </row>
    <row r="315" spans="1:5">
      <c r="A315" s="2">
        <v>3</v>
      </c>
      <c r="B315" s="2">
        <v>1080</v>
      </c>
      <c r="C315" s="5" t="s">
        <v>1143</v>
      </c>
      <c r="D315" s="5" t="s">
        <v>1151</v>
      </c>
      <c r="E315" s="65"/>
    </row>
    <row r="316" spans="1:5">
      <c r="A316" s="2">
        <v>3</v>
      </c>
      <c r="B316" s="2">
        <v>1081</v>
      </c>
      <c r="C316" s="5" t="s">
        <v>1143</v>
      </c>
      <c r="D316" s="5" t="s">
        <v>1152</v>
      </c>
      <c r="E316" s="65"/>
    </row>
    <row r="317" spans="1:5">
      <c r="A317" s="2">
        <v>3</v>
      </c>
      <c r="B317" s="2">
        <v>1082</v>
      </c>
      <c r="C317" s="5" t="s">
        <v>1153</v>
      </c>
      <c r="D317" s="5" t="s">
        <v>1154</v>
      </c>
      <c r="E317" s="65"/>
    </row>
    <row r="318" spans="1:5">
      <c r="A318" s="2">
        <v>3</v>
      </c>
      <c r="B318" s="2">
        <v>1083</v>
      </c>
      <c r="C318" s="5" t="s">
        <v>1153</v>
      </c>
      <c r="D318" s="5" t="s">
        <v>1155</v>
      </c>
      <c r="E318" s="65"/>
    </row>
    <row r="319" spans="1:5">
      <c r="A319" s="2">
        <v>3</v>
      </c>
      <c r="B319" s="2">
        <v>1084</v>
      </c>
      <c r="C319" s="5" t="s">
        <v>1153</v>
      </c>
      <c r="D319" s="5" t="s">
        <v>1156</v>
      </c>
      <c r="E319" s="65"/>
    </row>
    <row r="320" spans="1:5">
      <c r="A320" s="2">
        <v>3</v>
      </c>
      <c r="B320" s="2">
        <v>1085</v>
      </c>
      <c r="C320" s="5" t="s">
        <v>1153</v>
      </c>
      <c r="D320" s="5" t="s">
        <v>1157</v>
      </c>
      <c r="E320" s="65"/>
    </row>
    <row r="321" spans="1:5">
      <c r="A321" s="2">
        <v>3</v>
      </c>
      <c r="B321" s="2">
        <v>1086</v>
      </c>
      <c r="C321" s="5" t="s">
        <v>1153</v>
      </c>
      <c r="D321" s="5" t="s">
        <v>1158</v>
      </c>
      <c r="E321" s="65"/>
    </row>
    <row r="322" spans="1:5">
      <c r="A322" s="2">
        <v>3</v>
      </c>
      <c r="B322" s="2">
        <v>1087</v>
      </c>
      <c r="C322" s="5" t="s">
        <v>1153</v>
      </c>
      <c r="D322" s="5" t="s">
        <v>1159</v>
      </c>
      <c r="E322" s="65"/>
    </row>
    <row r="323" spans="1:5">
      <c r="A323" s="2">
        <v>3</v>
      </c>
      <c r="B323" s="2">
        <v>1088</v>
      </c>
      <c r="C323" s="5" t="s">
        <v>1153</v>
      </c>
      <c r="D323" s="5" t="s">
        <v>1160</v>
      </c>
      <c r="E323" s="65"/>
    </row>
    <row r="324" spans="1:5">
      <c r="A324" s="2">
        <v>3</v>
      </c>
      <c r="B324" s="2">
        <v>1089</v>
      </c>
      <c r="C324" s="5" t="s">
        <v>1153</v>
      </c>
      <c r="D324" s="5" t="s">
        <v>1161</v>
      </c>
      <c r="E324" s="65"/>
    </row>
    <row r="325" spans="1:5">
      <c r="A325" s="2">
        <v>3</v>
      </c>
      <c r="B325" s="2">
        <v>1090</v>
      </c>
      <c r="C325" s="5" t="s">
        <v>1153</v>
      </c>
      <c r="D325" s="5" t="s">
        <v>1162</v>
      </c>
      <c r="E325" s="65"/>
    </row>
    <row r="326" spans="1:5">
      <c r="A326" s="2">
        <v>3</v>
      </c>
      <c r="B326" s="2">
        <v>1091</v>
      </c>
      <c r="C326" s="5" t="s">
        <v>1163</v>
      </c>
      <c r="D326" s="5" t="s">
        <v>1164</v>
      </c>
      <c r="E326" s="65"/>
    </row>
    <row r="327" spans="1:5">
      <c r="A327" s="2">
        <v>3</v>
      </c>
      <c r="B327" s="2">
        <v>1092</v>
      </c>
      <c r="C327" s="5" t="s">
        <v>1163</v>
      </c>
      <c r="D327" s="5" t="s">
        <v>1165</v>
      </c>
      <c r="E327" s="65"/>
    </row>
    <row r="328" spans="1:5">
      <c r="A328" s="2">
        <v>3</v>
      </c>
      <c r="B328" s="2">
        <v>1093</v>
      </c>
      <c r="C328" s="5" t="s">
        <v>1163</v>
      </c>
      <c r="D328" s="5" t="s">
        <v>1166</v>
      </c>
      <c r="E328" s="65"/>
    </row>
    <row r="329" spans="1:5">
      <c r="A329" s="2">
        <v>3</v>
      </c>
      <c r="B329" s="2">
        <v>1094</v>
      </c>
      <c r="C329" s="5" t="s">
        <v>1163</v>
      </c>
      <c r="D329" s="5" t="s">
        <v>1167</v>
      </c>
      <c r="E329" s="65"/>
    </row>
    <row r="330" spans="1:5">
      <c r="A330" s="2">
        <v>3</v>
      </c>
      <c r="B330" s="2">
        <v>1095</v>
      </c>
      <c r="C330" s="5" t="s">
        <v>1163</v>
      </c>
      <c r="D330" s="5" t="s">
        <v>1168</v>
      </c>
      <c r="E330" s="65"/>
    </row>
    <row r="331" spans="1:5">
      <c r="A331" s="2">
        <v>3</v>
      </c>
      <c r="B331" s="2">
        <v>1096</v>
      </c>
      <c r="C331" s="5" t="s">
        <v>1163</v>
      </c>
      <c r="D331" s="5" t="s">
        <v>1169</v>
      </c>
      <c r="E331" s="65"/>
    </row>
    <row r="332" spans="1:5">
      <c r="A332" s="2">
        <v>3</v>
      </c>
      <c r="B332" s="2">
        <v>1097</v>
      </c>
      <c r="C332" s="5" t="s">
        <v>1163</v>
      </c>
      <c r="D332" s="5" t="s">
        <v>1170</v>
      </c>
      <c r="E332" s="65"/>
    </row>
    <row r="333" spans="1:5">
      <c r="A333" s="2">
        <v>3</v>
      </c>
      <c r="B333" s="2">
        <v>1098</v>
      </c>
      <c r="C333" s="5" t="s">
        <v>1163</v>
      </c>
      <c r="D333" s="5" t="s">
        <v>1171</v>
      </c>
      <c r="E333" s="65"/>
    </row>
    <row r="334" spans="1:5">
      <c r="A334" s="2">
        <v>3</v>
      </c>
      <c r="B334" s="2">
        <v>1099</v>
      </c>
      <c r="C334" s="5" t="s">
        <v>1163</v>
      </c>
      <c r="D334" s="5" t="s">
        <v>1172</v>
      </c>
      <c r="E334" s="65"/>
    </row>
    <row r="335" spans="1:7">
      <c r="A335" s="2">
        <v>3</v>
      </c>
      <c r="B335" s="2">
        <v>1105</v>
      </c>
      <c r="C335" s="5" t="s">
        <v>1173</v>
      </c>
      <c r="D335" s="5" t="s">
        <v>1174</v>
      </c>
      <c r="E335" s="60">
        <v>1325</v>
      </c>
      <c r="F335" s="2">
        <v>1326</v>
      </c>
      <c r="G335" s="36">
        <v>1</v>
      </c>
    </row>
    <row r="336" spans="1:7">
      <c r="A336" s="2">
        <v>3</v>
      </c>
      <c r="B336" s="2">
        <v>1106</v>
      </c>
      <c r="C336" s="5" t="s">
        <v>1175</v>
      </c>
      <c r="D336" s="2" t="s">
        <v>1176</v>
      </c>
      <c r="E336" s="60">
        <v>1325</v>
      </c>
      <c r="F336" s="2">
        <v>1327</v>
      </c>
      <c r="G336" s="36">
        <v>3</v>
      </c>
    </row>
    <row r="337" spans="1:7">
      <c r="A337" s="2">
        <v>3</v>
      </c>
      <c r="B337" s="2">
        <v>1107</v>
      </c>
      <c r="C337" s="5" t="s">
        <v>1177</v>
      </c>
      <c r="D337" s="2" t="s">
        <v>1178</v>
      </c>
      <c r="E337" s="60">
        <v>1325</v>
      </c>
      <c r="F337" s="2">
        <v>1328</v>
      </c>
      <c r="G337" s="36">
        <v>5</v>
      </c>
    </row>
    <row r="338" spans="1:7">
      <c r="A338" s="2">
        <v>3</v>
      </c>
      <c r="B338" s="2">
        <v>1108</v>
      </c>
      <c r="C338" s="5" t="s">
        <v>1179</v>
      </c>
      <c r="D338" s="2" t="s">
        <v>1180</v>
      </c>
      <c r="E338" s="60">
        <v>1325</v>
      </c>
      <c r="F338" s="2">
        <v>1329</v>
      </c>
      <c r="G338" s="36">
        <v>7</v>
      </c>
    </row>
    <row r="339" spans="1:7">
      <c r="A339" s="2">
        <v>3</v>
      </c>
      <c r="B339" s="2">
        <v>1109</v>
      </c>
      <c r="C339" s="5" t="s">
        <v>1181</v>
      </c>
      <c r="D339" s="2" t="s">
        <v>1182</v>
      </c>
      <c r="E339" s="60">
        <v>1330</v>
      </c>
      <c r="F339" s="2">
        <v>1331</v>
      </c>
      <c r="G339" s="36">
        <v>1</v>
      </c>
    </row>
    <row r="340" spans="1:7">
      <c r="A340" s="2">
        <v>3</v>
      </c>
      <c r="B340" s="2">
        <v>1110</v>
      </c>
      <c r="C340" s="5" t="s">
        <v>1183</v>
      </c>
      <c r="D340" s="2" t="s">
        <v>1184</v>
      </c>
      <c r="E340" s="60">
        <v>1330</v>
      </c>
      <c r="F340" s="2">
        <v>1332</v>
      </c>
      <c r="G340" s="36">
        <v>3</v>
      </c>
    </row>
    <row r="341" spans="1:7">
      <c r="A341" s="2">
        <v>3</v>
      </c>
      <c r="B341" s="2">
        <v>1111</v>
      </c>
      <c r="C341" s="5" t="s">
        <v>1185</v>
      </c>
      <c r="D341" s="2" t="s">
        <v>1186</v>
      </c>
      <c r="E341" s="60">
        <v>1330</v>
      </c>
      <c r="F341" s="2">
        <v>1333</v>
      </c>
      <c r="G341" s="36">
        <v>5</v>
      </c>
    </row>
    <row r="342" spans="1:7">
      <c r="A342" s="2">
        <v>3</v>
      </c>
      <c r="B342" s="2">
        <v>1112</v>
      </c>
      <c r="C342" s="5" t="s">
        <v>1187</v>
      </c>
      <c r="D342" s="2" t="s">
        <v>1188</v>
      </c>
      <c r="E342" s="60">
        <v>1330</v>
      </c>
      <c r="F342" s="2">
        <v>1334</v>
      </c>
      <c r="G342" s="36">
        <v>7</v>
      </c>
    </row>
    <row r="343" spans="1:8">
      <c r="A343" s="2">
        <v>3</v>
      </c>
      <c r="B343" s="36">
        <v>1148</v>
      </c>
      <c r="C343" s="2" t="s">
        <v>1189</v>
      </c>
      <c r="D343" s="2" t="s">
        <v>1190</v>
      </c>
      <c r="E343" s="62">
        <v>1697</v>
      </c>
      <c r="F343" s="36">
        <v>1706</v>
      </c>
      <c r="G343" s="62">
        <v>3</v>
      </c>
      <c r="H343" s="62"/>
    </row>
    <row r="344" spans="1:8">
      <c r="A344" s="2">
        <v>3</v>
      </c>
      <c r="B344" s="36">
        <v>1149</v>
      </c>
      <c r="C344" s="2" t="s">
        <v>1191</v>
      </c>
      <c r="D344" s="2" t="s">
        <v>1192</v>
      </c>
      <c r="E344" s="62">
        <v>1698</v>
      </c>
      <c r="F344" s="36">
        <v>1707</v>
      </c>
      <c r="G344" s="62">
        <v>5</v>
      </c>
      <c r="H344" s="62"/>
    </row>
    <row r="345" spans="1:8">
      <c r="A345" s="2">
        <v>3</v>
      </c>
      <c r="B345" s="36">
        <v>1150</v>
      </c>
      <c r="C345" s="2" t="s">
        <v>399</v>
      </c>
      <c r="D345" s="2" t="s">
        <v>1193</v>
      </c>
      <c r="E345" s="62">
        <v>1699</v>
      </c>
      <c r="F345" s="36">
        <v>1708</v>
      </c>
      <c r="G345" s="62">
        <v>7</v>
      </c>
      <c r="H345" s="62"/>
    </row>
    <row r="346" spans="1:8">
      <c r="A346" s="2">
        <v>3</v>
      </c>
      <c r="B346" s="36">
        <v>1151</v>
      </c>
      <c r="C346" s="2" t="s">
        <v>1194</v>
      </c>
      <c r="D346" s="2" t="s">
        <v>1195</v>
      </c>
      <c r="E346" s="62">
        <v>1700</v>
      </c>
      <c r="F346" s="36">
        <v>1709</v>
      </c>
      <c r="G346" s="62">
        <v>3</v>
      </c>
      <c r="H346" s="62"/>
    </row>
    <row r="347" spans="1:8">
      <c r="A347" s="2">
        <v>3</v>
      </c>
      <c r="B347" s="36">
        <v>1152</v>
      </c>
      <c r="C347" s="2" t="s">
        <v>1196</v>
      </c>
      <c r="D347" s="2" t="s">
        <v>1197</v>
      </c>
      <c r="E347" s="62">
        <v>1701</v>
      </c>
      <c r="F347" s="36">
        <v>1710</v>
      </c>
      <c r="G347" s="62">
        <v>5</v>
      </c>
      <c r="H347" s="62"/>
    </row>
    <row r="348" spans="1:8">
      <c r="A348" s="2">
        <v>3</v>
      </c>
      <c r="B348" s="36">
        <v>1153</v>
      </c>
      <c r="C348" s="2" t="s">
        <v>393</v>
      </c>
      <c r="D348" s="2" t="s">
        <v>1198</v>
      </c>
      <c r="E348" s="62">
        <v>1702</v>
      </c>
      <c r="F348" s="36">
        <v>1711</v>
      </c>
      <c r="G348" s="62">
        <v>7</v>
      </c>
      <c r="H348" s="62"/>
    </row>
    <row r="349" spans="1:8">
      <c r="A349" s="2">
        <v>3</v>
      </c>
      <c r="B349" s="36">
        <v>1154</v>
      </c>
      <c r="C349" s="2" t="s">
        <v>1199</v>
      </c>
      <c r="D349" s="2" t="s">
        <v>1200</v>
      </c>
      <c r="E349" s="62">
        <v>1703</v>
      </c>
      <c r="F349" s="36">
        <v>1712</v>
      </c>
      <c r="G349" s="62">
        <v>3</v>
      </c>
      <c r="H349" s="62"/>
    </row>
    <row r="350" spans="1:8">
      <c r="A350" s="2">
        <v>3</v>
      </c>
      <c r="B350" s="36">
        <v>1155</v>
      </c>
      <c r="C350" s="2" t="s">
        <v>1201</v>
      </c>
      <c r="D350" s="2" t="s">
        <v>1202</v>
      </c>
      <c r="E350" s="62">
        <v>1704</v>
      </c>
      <c r="F350" s="36">
        <v>1713</v>
      </c>
      <c r="G350" s="62">
        <v>5</v>
      </c>
      <c r="H350" s="62"/>
    </row>
    <row r="351" spans="1:8">
      <c r="A351" s="2">
        <v>3</v>
      </c>
      <c r="B351" s="36">
        <v>1156</v>
      </c>
      <c r="C351" s="2" t="s">
        <v>396</v>
      </c>
      <c r="D351" s="2" t="s">
        <v>1203</v>
      </c>
      <c r="E351" s="62">
        <v>1705</v>
      </c>
      <c r="F351" s="36">
        <v>1714</v>
      </c>
      <c r="G351" s="62">
        <v>7</v>
      </c>
      <c r="H351" s="62"/>
    </row>
    <row r="352" spans="1:7">
      <c r="A352" s="2">
        <v>3</v>
      </c>
      <c r="B352" s="2">
        <v>1125</v>
      </c>
      <c r="C352" s="60" t="s">
        <v>357</v>
      </c>
      <c r="D352" s="60" t="s">
        <v>1204</v>
      </c>
      <c r="E352" s="36">
        <v>1382</v>
      </c>
      <c r="F352" s="36">
        <v>1383</v>
      </c>
      <c r="G352" s="36">
        <v>3</v>
      </c>
    </row>
    <row r="353" spans="1:7">
      <c r="A353" s="2">
        <v>3</v>
      </c>
      <c r="B353" s="2">
        <v>1113</v>
      </c>
      <c r="C353" s="2" t="s">
        <v>1205</v>
      </c>
      <c r="D353" s="5" t="s">
        <v>1206</v>
      </c>
      <c r="E353" s="36">
        <v>1214</v>
      </c>
      <c r="F353" s="62">
        <v>1215</v>
      </c>
      <c r="G353" s="36">
        <v>3</v>
      </c>
    </row>
    <row r="354" spans="1:7">
      <c r="A354" s="2">
        <v>3</v>
      </c>
      <c r="B354" s="2">
        <v>1114</v>
      </c>
      <c r="C354" s="2" t="s">
        <v>1207</v>
      </c>
      <c r="D354" s="5" t="s">
        <v>1208</v>
      </c>
      <c r="E354" s="36">
        <v>1230</v>
      </c>
      <c r="F354" s="62">
        <v>1231</v>
      </c>
      <c r="G354" s="36">
        <v>5</v>
      </c>
    </row>
    <row r="355" spans="1:7">
      <c r="A355" s="2">
        <v>3</v>
      </c>
      <c r="B355" s="2">
        <v>2100</v>
      </c>
      <c r="C355" s="5" t="s">
        <v>1209</v>
      </c>
      <c r="D355" s="5" t="s">
        <v>1210</v>
      </c>
      <c r="E355" s="2">
        <v>7500</v>
      </c>
      <c r="F355" s="2">
        <v>7501</v>
      </c>
      <c r="G355" s="2">
        <v>5</v>
      </c>
    </row>
    <row r="356" spans="1:7">
      <c r="A356" s="2">
        <v>3</v>
      </c>
      <c r="B356" s="2">
        <v>1163</v>
      </c>
      <c r="C356" s="5" t="s">
        <v>471</v>
      </c>
      <c r="D356" s="5" t="s">
        <v>1211</v>
      </c>
      <c r="E356" s="2">
        <v>1739</v>
      </c>
      <c r="F356" s="2">
        <v>1740</v>
      </c>
      <c r="G356" s="2">
        <v>7</v>
      </c>
    </row>
    <row r="357" spans="1:7">
      <c r="A357" s="2">
        <v>3</v>
      </c>
      <c r="B357" s="2">
        <v>1194</v>
      </c>
      <c r="C357" s="5" t="s">
        <v>1212</v>
      </c>
      <c r="D357" s="5" t="s">
        <v>1213</v>
      </c>
      <c r="E357" s="36">
        <v>7502</v>
      </c>
      <c r="F357" s="2">
        <v>7503</v>
      </c>
      <c r="G357" s="2">
        <v>5</v>
      </c>
    </row>
    <row r="358" spans="1:7">
      <c r="A358" s="2">
        <v>4</v>
      </c>
      <c r="B358" s="2">
        <v>96017</v>
      </c>
      <c r="C358" s="66" t="s">
        <v>740</v>
      </c>
      <c r="D358" s="2" t="s">
        <v>1214</v>
      </c>
      <c r="E358" s="2">
        <v>291017</v>
      </c>
      <c r="F358" s="2">
        <v>3296017</v>
      </c>
      <c r="G358" s="2">
        <v>5</v>
      </c>
    </row>
    <row r="359" spans="1:7">
      <c r="A359" s="2">
        <v>4</v>
      </c>
      <c r="B359" s="2">
        <v>97000</v>
      </c>
      <c r="C359" s="66" t="s">
        <v>233</v>
      </c>
      <c r="D359" s="2" t="s">
        <v>1215</v>
      </c>
      <c r="E359" s="2">
        <v>292000</v>
      </c>
      <c r="F359" s="2">
        <v>3297000</v>
      </c>
      <c r="G359" s="2">
        <v>5</v>
      </c>
    </row>
    <row r="360" spans="1:7">
      <c r="A360" s="2">
        <v>4</v>
      </c>
      <c r="B360" s="2">
        <v>97003</v>
      </c>
      <c r="C360" s="66" t="s">
        <v>231</v>
      </c>
      <c r="D360" s="2" t="s">
        <v>1216</v>
      </c>
      <c r="E360" s="2">
        <v>292003</v>
      </c>
      <c r="F360" s="2">
        <v>3297003</v>
      </c>
      <c r="G360" s="2">
        <v>5</v>
      </c>
    </row>
    <row r="361" spans="1:7">
      <c r="A361" s="2">
        <v>4</v>
      </c>
      <c r="B361" s="2">
        <v>97004</v>
      </c>
      <c r="C361" s="66" t="s">
        <v>250</v>
      </c>
      <c r="D361" s="2" t="s">
        <v>1217</v>
      </c>
      <c r="E361" s="2">
        <v>292004</v>
      </c>
      <c r="F361" s="2">
        <v>3297004</v>
      </c>
      <c r="G361" s="2">
        <v>5</v>
      </c>
    </row>
    <row r="362" spans="1:7">
      <c r="A362" s="2">
        <v>4</v>
      </c>
      <c r="B362" s="2">
        <v>97005</v>
      </c>
      <c r="C362" s="66" t="s">
        <v>248</v>
      </c>
      <c r="D362" s="2" t="s">
        <v>1218</v>
      </c>
      <c r="E362" s="2">
        <v>292005</v>
      </c>
      <c r="F362" s="2">
        <v>3297005</v>
      </c>
      <c r="G362" s="2">
        <v>5</v>
      </c>
    </row>
    <row r="363" spans="1:7">
      <c r="A363" s="2">
        <v>4</v>
      </c>
      <c r="B363" s="2">
        <v>97006</v>
      </c>
      <c r="C363" s="66" t="s">
        <v>325</v>
      </c>
      <c r="D363" s="2" t="s">
        <v>1219</v>
      </c>
      <c r="E363" s="2">
        <v>292006</v>
      </c>
      <c r="F363" s="2">
        <v>3297006</v>
      </c>
      <c r="G363" s="2">
        <v>5</v>
      </c>
    </row>
    <row r="364" spans="1:7">
      <c r="A364" s="2">
        <v>4</v>
      </c>
      <c r="B364" s="2">
        <v>97007</v>
      </c>
      <c r="C364" s="66" t="s">
        <v>751</v>
      </c>
      <c r="D364" s="2" t="s">
        <v>1220</v>
      </c>
      <c r="E364" s="2">
        <v>292007</v>
      </c>
      <c r="F364" s="2">
        <v>3297007</v>
      </c>
      <c r="G364" s="2">
        <v>5</v>
      </c>
    </row>
    <row r="365" spans="1:7">
      <c r="A365" s="2">
        <v>4</v>
      </c>
      <c r="B365" s="2">
        <v>97008</v>
      </c>
      <c r="C365" s="66" t="s">
        <v>331</v>
      </c>
      <c r="D365" s="2" t="s">
        <v>1221</v>
      </c>
      <c r="E365" s="2">
        <v>292008</v>
      </c>
      <c r="F365" s="2">
        <v>3297008</v>
      </c>
      <c r="G365" s="2">
        <v>5</v>
      </c>
    </row>
    <row r="366" spans="1:7">
      <c r="A366" s="2">
        <v>4</v>
      </c>
      <c r="B366" s="2">
        <v>97009</v>
      </c>
      <c r="C366" s="66" t="s">
        <v>329</v>
      </c>
      <c r="D366" s="2" t="s">
        <v>1222</v>
      </c>
      <c r="E366" s="2">
        <v>292009</v>
      </c>
      <c r="F366" s="2">
        <v>3297009</v>
      </c>
      <c r="G366" s="2">
        <v>5</v>
      </c>
    </row>
    <row r="367" spans="1:7">
      <c r="A367" s="2">
        <v>4</v>
      </c>
      <c r="B367" s="2">
        <v>97010</v>
      </c>
      <c r="C367" s="66" t="s">
        <v>407</v>
      </c>
      <c r="D367" s="2" t="s">
        <v>1223</v>
      </c>
      <c r="E367" s="2">
        <v>292010</v>
      </c>
      <c r="F367" s="2">
        <v>3297010</v>
      </c>
      <c r="G367" s="2">
        <v>5</v>
      </c>
    </row>
    <row r="368" spans="1:7">
      <c r="A368" s="2">
        <v>4</v>
      </c>
      <c r="B368" s="2">
        <v>97011</v>
      </c>
      <c r="C368" s="66" t="s">
        <v>246</v>
      </c>
      <c r="D368" s="2" t="s">
        <v>1224</v>
      </c>
      <c r="E368" s="2">
        <v>292011</v>
      </c>
      <c r="F368" s="2">
        <v>3297011</v>
      </c>
      <c r="G368" s="2">
        <v>5</v>
      </c>
    </row>
    <row r="369" spans="1:7">
      <c r="A369" s="2">
        <v>4</v>
      </c>
      <c r="B369" s="2">
        <v>97012</v>
      </c>
      <c r="C369" s="66" t="s">
        <v>757</v>
      </c>
      <c r="D369" s="2" t="s">
        <v>1225</v>
      </c>
      <c r="E369" s="2">
        <v>292012</v>
      </c>
      <c r="F369" s="2">
        <v>3297012</v>
      </c>
      <c r="G369" s="2">
        <v>5</v>
      </c>
    </row>
    <row r="370" spans="1:7">
      <c r="A370" s="2">
        <v>4</v>
      </c>
      <c r="B370" s="2">
        <v>97013</v>
      </c>
      <c r="C370" s="66" t="s">
        <v>320</v>
      </c>
      <c r="D370" s="2" t="s">
        <v>1226</v>
      </c>
      <c r="E370" s="2">
        <v>292013</v>
      </c>
      <c r="F370" s="2">
        <v>3297013</v>
      </c>
      <c r="G370" s="2">
        <v>5</v>
      </c>
    </row>
    <row r="371" spans="1:7">
      <c r="A371" s="2">
        <v>4</v>
      </c>
      <c r="B371" s="2">
        <v>97015</v>
      </c>
      <c r="C371" s="66" t="s">
        <v>327</v>
      </c>
      <c r="D371" s="2" t="s">
        <v>1227</v>
      </c>
      <c r="E371" s="2">
        <v>292015</v>
      </c>
      <c r="F371" s="2">
        <v>3297015</v>
      </c>
      <c r="G371" s="2">
        <v>5</v>
      </c>
    </row>
    <row r="372" spans="1:7">
      <c r="A372" s="2">
        <v>4</v>
      </c>
      <c r="B372" s="2">
        <v>97016</v>
      </c>
      <c r="C372" s="66" t="s">
        <v>229</v>
      </c>
      <c r="D372" s="2" t="s">
        <v>1228</v>
      </c>
      <c r="E372" s="2">
        <v>292016</v>
      </c>
      <c r="F372" s="2">
        <v>3297016</v>
      </c>
      <c r="G372" s="2">
        <v>5</v>
      </c>
    </row>
    <row r="373" spans="1:7">
      <c r="A373" s="2">
        <v>4</v>
      </c>
      <c r="B373" s="2">
        <v>97017</v>
      </c>
      <c r="C373" s="66" t="s">
        <v>403</v>
      </c>
      <c r="D373" s="2" t="s">
        <v>1229</v>
      </c>
      <c r="E373" s="2">
        <v>292017</v>
      </c>
      <c r="F373" s="2">
        <v>3297017</v>
      </c>
      <c r="G373" s="2">
        <v>5</v>
      </c>
    </row>
    <row r="374" spans="1:7">
      <c r="A374" s="2">
        <v>4</v>
      </c>
      <c r="B374" s="2">
        <v>98000</v>
      </c>
      <c r="C374" s="66" t="s">
        <v>412</v>
      </c>
      <c r="D374" s="2" t="s">
        <v>1230</v>
      </c>
      <c r="E374" s="2">
        <v>293000</v>
      </c>
      <c r="F374" s="2">
        <v>3298000</v>
      </c>
      <c r="G374" s="2">
        <v>5</v>
      </c>
    </row>
    <row r="375" spans="1:7">
      <c r="A375" s="2">
        <v>4</v>
      </c>
      <c r="B375" s="2">
        <v>98001</v>
      </c>
      <c r="C375" s="66" t="s">
        <v>283</v>
      </c>
      <c r="D375" s="2" t="s">
        <v>1231</v>
      </c>
      <c r="E375" s="2">
        <v>293001</v>
      </c>
      <c r="F375" s="2">
        <v>3298001</v>
      </c>
      <c r="G375" s="2">
        <v>5</v>
      </c>
    </row>
    <row r="376" spans="1:7">
      <c r="A376" s="2">
        <v>4</v>
      </c>
      <c r="B376" s="2">
        <v>98003</v>
      </c>
      <c r="C376" s="66" t="s">
        <v>773</v>
      </c>
      <c r="D376" s="2" t="s">
        <v>1232</v>
      </c>
      <c r="E376" s="2">
        <v>293003</v>
      </c>
      <c r="F376" s="2">
        <v>3298003</v>
      </c>
      <c r="G376" s="2">
        <v>5</v>
      </c>
    </row>
    <row r="377" spans="1:7">
      <c r="A377" s="2">
        <v>4</v>
      </c>
      <c r="B377" s="2">
        <v>98004</v>
      </c>
      <c r="C377" s="66" t="s">
        <v>367</v>
      </c>
      <c r="D377" s="2" t="s">
        <v>1233</v>
      </c>
      <c r="E377" s="2">
        <v>293004</v>
      </c>
      <c r="F377" s="2">
        <v>3298004</v>
      </c>
      <c r="G377" s="2">
        <v>5</v>
      </c>
    </row>
    <row r="378" spans="1:7">
      <c r="A378" s="2">
        <v>4</v>
      </c>
      <c r="B378" s="2">
        <v>98005</v>
      </c>
      <c r="C378" s="66" t="s">
        <v>279</v>
      </c>
      <c r="D378" s="2" t="s">
        <v>1234</v>
      </c>
      <c r="E378" s="2">
        <v>293005</v>
      </c>
      <c r="F378" s="2">
        <v>3298005</v>
      </c>
      <c r="G378" s="2">
        <v>5</v>
      </c>
    </row>
    <row r="379" spans="1:7">
      <c r="A379" s="2">
        <v>4</v>
      </c>
      <c r="B379" s="2">
        <v>98006</v>
      </c>
      <c r="C379" s="66" t="s">
        <v>264</v>
      </c>
      <c r="D379" s="2" t="s">
        <v>1235</v>
      </c>
      <c r="E379" s="2">
        <v>293006</v>
      </c>
      <c r="F379" s="2">
        <v>3298006</v>
      </c>
      <c r="G379" s="2">
        <v>5</v>
      </c>
    </row>
    <row r="380" spans="1:7">
      <c r="A380" s="2">
        <v>4</v>
      </c>
      <c r="B380" s="2">
        <v>98008</v>
      </c>
      <c r="C380" s="66" t="s">
        <v>362</v>
      </c>
      <c r="D380" s="2" t="s">
        <v>1236</v>
      </c>
      <c r="E380" s="2">
        <v>293008</v>
      </c>
      <c r="F380" s="2">
        <v>3298008</v>
      </c>
      <c r="G380" s="2">
        <v>5</v>
      </c>
    </row>
    <row r="381" spans="1:7">
      <c r="A381" s="2">
        <v>4</v>
      </c>
      <c r="B381" s="2">
        <v>98009</v>
      </c>
      <c r="C381" s="66" t="s">
        <v>225</v>
      </c>
      <c r="D381" s="2" t="s">
        <v>1237</v>
      </c>
      <c r="E381" s="2">
        <v>293009</v>
      </c>
      <c r="F381" s="2">
        <v>3298009</v>
      </c>
      <c r="G381" s="2">
        <v>5</v>
      </c>
    </row>
    <row r="382" spans="1:7">
      <c r="A382" s="2">
        <v>4</v>
      </c>
      <c r="B382" s="2">
        <v>98010</v>
      </c>
      <c r="C382" s="66" t="s">
        <v>405</v>
      </c>
      <c r="D382" s="2" t="s">
        <v>1238</v>
      </c>
      <c r="E382" s="2">
        <v>293010</v>
      </c>
      <c r="F382" s="2">
        <v>3298010</v>
      </c>
      <c r="G382" s="2">
        <v>5</v>
      </c>
    </row>
    <row r="383" spans="1:7">
      <c r="A383" s="2">
        <v>4</v>
      </c>
      <c r="B383" s="2">
        <v>98012</v>
      </c>
      <c r="C383" s="66" t="s">
        <v>152</v>
      </c>
      <c r="D383" s="2" t="s">
        <v>1239</v>
      </c>
      <c r="E383" s="2">
        <v>293012</v>
      </c>
      <c r="F383" s="2">
        <v>3298012</v>
      </c>
      <c r="G383" s="2">
        <v>5</v>
      </c>
    </row>
    <row r="384" spans="1:7">
      <c r="A384" s="2">
        <v>4</v>
      </c>
      <c r="B384" s="2">
        <v>98013</v>
      </c>
      <c r="C384" s="66" t="s">
        <v>223</v>
      </c>
      <c r="D384" s="2" t="s">
        <v>1240</v>
      </c>
      <c r="E384" s="2">
        <v>293013</v>
      </c>
      <c r="F384" s="2">
        <v>3298013</v>
      </c>
      <c r="G384" s="2">
        <v>5</v>
      </c>
    </row>
    <row r="385" spans="1:7">
      <c r="A385" s="2">
        <v>4</v>
      </c>
      <c r="B385" s="2">
        <v>98015</v>
      </c>
      <c r="C385" s="66" t="s">
        <v>220</v>
      </c>
      <c r="D385" s="2" t="s">
        <v>1241</v>
      </c>
      <c r="E385" s="2">
        <v>293015</v>
      </c>
      <c r="F385" s="2">
        <v>3298015</v>
      </c>
      <c r="G385" s="2">
        <v>5</v>
      </c>
    </row>
    <row r="386" spans="1:7">
      <c r="A386" s="2">
        <v>4</v>
      </c>
      <c r="B386" s="2">
        <v>98016</v>
      </c>
      <c r="C386" s="66" t="s">
        <v>242</v>
      </c>
      <c r="D386" s="2" t="s">
        <v>1242</v>
      </c>
      <c r="E386" s="2">
        <v>293016</v>
      </c>
      <c r="F386" s="2">
        <v>3298016</v>
      </c>
      <c r="G386" s="2">
        <v>5</v>
      </c>
    </row>
    <row r="387" spans="1:7">
      <c r="A387" s="2">
        <v>4</v>
      </c>
      <c r="B387" s="2">
        <v>98017</v>
      </c>
      <c r="C387" s="66" t="s">
        <v>240</v>
      </c>
      <c r="D387" s="2" t="s">
        <v>1243</v>
      </c>
      <c r="E387" s="2">
        <v>293017</v>
      </c>
      <c r="F387" s="2">
        <v>3298017</v>
      </c>
      <c r="G387" s="2">
        <v>5</v>
      </c>
    </row>
    <row r="388" spans="1:7">
      <c r="A388" s="2">
        <v>4</v>
      </c>
      <c r="B388" s="2">
        <v>98018</v>
      </c>
      <c r="C388" s="66" t="s">
        <v>174</v>
      </c>
      <c r="D388" s="2" t="s">
        <v>1244</v>
      </c>
      <c r="E388" s="2">
        <v>293018</v>
      </c>
      <c r="F388" s="2">
        <v>3298018</v>
      </c>
      <c r="G388" s="2">
        <v>5</v>
      </c>
    </row>
    <row r="389" spans="1:7">
      <c r="A389" s="2">
        <v>4</v>
      </c>
      <c r="B389" s="2">
        <v>98019</v>
      </c>
      <c r="C389" s="66" t="s">
        <v>239</v>
      </c>
      <c r="D389" s="2" t="s">
        <v>1245</v>
      </c>
      <c r="E389" s="2">
        <v>293019</v>
      </c>
      <c r="F389" s="2">
        <v>3298019</v>
      </c>
      <c r="G389" s="2">
        <v>5</v>
      </c>
    </row>
    <row r="390" spans="1:7">
      <c r="A390" s="2">
        <v>4</v>
      </c>
      <c r="B390" s="2">
        <v>98020</v>
      </c>
      <c r="C390" s="66" t="s">
        <v>794</v>
      </c>
      <c r="D390" s="2" t="s">
        <v>1246</v>
      </c>
      <c r="E390" s="2">
        <v>293020</v>
      </c>
      <c r="F390" s="2">
        <v>3298020</v>
      </c>
      <c r="G390" s="2">
        <v>5</v>
      </c>
    </row>
    <row r="391" spans="1:7">
      <c r="A391" s="2">
        <v>4</v>
      </c>
      <c r="B391" s="2">
        <v>98021</v>
      </c>
      <c r="C391" s="66" t="s">
        <v>262</v>
      </c>
      <c r="D391" s="2" t="s">
        <v>1247</v>
      </c>
      <c r="E391" s="2">
        <v>293021</v>
      </c>
      <c r="F391" s="2">
        <v>3298021</v>
      </c>
      <c r="G391" s="2">
        <v>5</v>
      </c>
    </row>
    <row r="392" spans="1:7">
      <c r="A392" s="2">
        <v>3</v>
      </c>
      <c r="B392" s="7">
        <v>1127</v>
      </c>
      <c r="C392" s="5" t="s">
        <v>479</v>
      </c>
      <c r="D392" s="5" t="s">
        <v>1248</v>
      </c>
      <c r="E392" s="7">
        <v>1470</v>
      </c>
      <c r="F392" s="7">
        <v>1471</v>
      </c>
      <c r="G392" s="2">
        <v>7</v>
      </c>
    </row>
  </sheetData>
  <conditionalFormatting sqref="B25:C25">
    <cfRule type="duplicateValues" dxfId="1" priority="79"/>
  </conditionalFormatting>
  <conditionalFormatting sqref="E25">
    <cfRule type="duplicateValues" dxfId="0" priority="9"/>
  </conditionalFormatting>
  <conditionalFormatting sqref="E306">
    <cfRule type="duplicateValues" dxfId="0" priority="7"/>
  </conditionalFormatting>
  <conditionalFormatting sqref="F353">
    <cfRule type="duplicateValues" dxfId="0" priority="4"/>
  </conditionalFormatting>
  <conditionalFormatting sqref="F354">
    <cfRule type="duplicateValues" dxfId="0" priority="3"/>
  </conditionalFormatting>
  <conditionalFormatting sqref="B392">
    <cfRule type="duplicateValues" dxfId="1" priority="1"/>
    <cfRule type="duplicateValues" dxfId="1" priority="2"/>
  </conditionalFormatting>
  <conditionalFormatting sqref="B1:C21 B353:C391 B352 B23:C342 B22 B393:C1048576">
    <cfRule type="duplicateValues" dxfId="1" priority="8"/>
  </conditionalFormatting>
  <conditionalFormatting sqref="B343:C351">
    <cfRule type="duplicateValues" dxfId="1" priority="5"/>
    <cfRule type="duplicateValues" dxfId="1" priority="6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2"/>
  <sheetViews>
    <sheetView workbookViewId="0">
      <selection activeCell="A1" sqref="A1"/>
    </sheetView>
  </sheetViews>
  <sheetFormatPr defaultColWidth="9" defaultRowHeight="13.5"/>
  <cols>
    <col min="1" max="1" width="11" customWidth="1"/>
    <col min="8" max="8" width="9" customWidth="1"/>
    <col min="9" max="9" width="11" customWidth="1"/>
  </cols>
  <sheetData>
    <row r="1" spans="1:3">
      <c r="A1" s="49" t="s">
        <v>1249</v>
      </c>
      <c r="B1" s="49" t="s">
        <v>1250</v>
      </c>
      <c r="C1" s="49" t="s">
        <v>1251</v>
      </c>
    </row>
    <row r="2" spans="1:10">
      <c r="A2" s="1" t="s">
        <v>387</v>
      </c>
      <c r="B2" s="26" t="s">
        <v>1252</v>
      </c>
      <c r="I2" s="1" t="s">
        <v>387</v>
      </c>
      <c r="J2" s="26" t="s">
        <v>1253</v>
      </c>
    </row>
    <row r="3" spans="2:13">
      <c r="B3" s="2">
        <v>80001</v>
      </c>
      <c r="C3" s="49" t="s">
        <v>1254</v>
      </c>
      <c r="D3" t="str">
        <f>B3&amp;C3</f>
        <v>80001,</v>
      </c>
      <c r="E3" t="str">
        <f>D3</f>
        <v>80001,</v>
      </c>
      <c r="J3" s="2">
        <v>80013</v>
      </c>
      <c r="K3" s="49" t="s">
        <v>1254</v>
      </c>
      <c r="L3" t="str">
        <f>J3&amp;K3</f>
        <v>80013,</v>
      </c>
      <c r="M3" t="str">
        <f>L3</f>
        <v>80013,</v>
      </c>
    </row>
    <row r="4" spans="2:13">
      <c r="B4" s="2">
        <v>80002</v>
      </c>
      <c r="C4" s="49" t="s">
        <v>1254</v>
      </c>
      <c r="D4" t="str">
        <f t="shared" ref="D4:D29" si="0">B4&amp;C4</f>
        <v>80002,</v>
      </c>
      <c r="E4" t="str">
        <f>E3&amp;D4</f>
        <v>80001,80002,</v>
      </c>
      <c r="J4" s="2">
        <v>80014</v>
      </c>
      <c r="K4" s="49" t="s">
        <v>1254</v>
      </c>
      <c r="L4" t="str">
        <f t="shared" ref="L4:L29" si="1">J4&amp;K4</f>
        <v>80014,</v>
      </c>
      <c r="M4" t="str">
        <f>M3&amp;L4</f>
        <v>80013,80014,</v>
      </c>
    </row>
    <row r="5" spans="2:13">
      <c r="B5" s="2">
        <v>80003</v>
      </c>
      <c r="C5" s="49" t="s">
        <v>1254</v>
      </c>
      <c r="D5" t="str">
        <f t="shared" si="0"/>
        <v>80003,</v>
      </c>
      <c r="E5" t="str">
        <f t="shared" ref="E5:E29" si="2">E4&amp;D5</f>
        <v>80001,80002,80003,</v>
      </c>
      <c r="J5" s="2">
        <v>80015</v>
      </c>
      <c r="K5" s="49" t="s">
        <v>1254</v>
      </c>
      <c r="L5" t="str">
        <f t="shared" si="1"/>
        <v>80015,</v>
      </c>
      <c r="M5" t="str">
        <f t="shared" ref="M5:M14" si="3">M4&amp;L5</f>
        <v>80013,80014,80015,</v>
      </c>
    </row>
    <row r="6" spans="2:13">
      <c r="B6" s="2">
        <v>80004</v>
      </c>
      <c r="C6" s="49" t="s">
        <v>1254</v>
      </c>
      <c r="D6" t="str">
        <f t="shared" si="0"/>
        <v>80004,</v>
      </c>
      <c r="E6" t="str">
        <f t="shared" si="2"/>
        <v>80001,80002,80003,80004,</v>
      </c>
      <c r="J6" s="2">
        <v>80016</v>
      </c>
      <c r="K6" s="49" t="s">
        <v>1254</v>
      </c>
      <c r="L6" t="str">
        <f t="shared" si="1"/>
        <v>80016,</v>
      </c>
      <c r="M6" t="str">
        <f t="shared" si="3"/>
        <v>80013,80014,80015,80016,</v>
      </c>
    </row>
    <row r="7" spans="2:13">
      <c r="B7" s="2">
        <v>80005</v>
      </c>
      <c r="C7" s="49" t="s">
        <v>1254</v>
      </c>
      <c r="D7" t="str">
        <f t="shared" si="0"/>
        <v>80005,</v>
      </c>
      <c r="E7" t="str">
        <f t="shared" si="2"/>
        <v>80001,80002,80003,80004,80005,</v>
      </c>
      <c r="J7" s="2">
        <v>80017</v>
      </c>
      <c r="K7" s="49" t="s">
        <v>1254</v>
      </c>
      <c r="L7" t="str">
        <f t="shared" si="1"/>
        <v>80017,</v>
      </c>
      <c r="M7" t="str">
        <f t="shared" si="3"/>
        <v>80013,80014,80015,80016,80017,</v>
      </c>
    </row>
    <row r="8" spans="2:13">
      <c r="B8" s="2">
        <v>80006</v>
      </c>
      <c r="C8" s="49" t="s">
        <v>1254</v>
      </c>
      <c r="D8" t="str">
        <f t="shared" si="0"/>
        <v>80006,</v>
      </c>
      <c r="E8" t="str">
        <f t="shared" si="2"/>
        <v>80001,80002,80003,80004,80005,80006,</v>
      </c>
      <c r="J8" s="2">
        <v>80018</v>
      </c>
      <c r="K8" s="49" t="s">
        <v>1254</v>
      </c>
      <c r="L8" t="str">
        <f t="shared" si="1"/>
        <v>80018,</v>
      </c>
      <c r="M8" t="str">
        <f t="shared" si="3"/>
        <v>80013,80014,80015,80016,80017,80018,</v>
      </c>
    </row>
    <row r="9" spans="2:13">
      <c r="B9" s="2">
        <v>80007</v>
      </c>
      <c r="C9" s="49" t="s">
        <v>1254</v>
      </c>
      <c r="D9" t="str">
        <f t="shared" si="0"/>
        <v>80007,</v>
      </c>
      <c r="E9" t="str">
        <f t="shared" si="2"/>
        <v>80001,80002,80003,80004,80005,80006,80007,</v>
      </c>
      <c r="J9" s="2">
        <v>80019</v>
      </c>
      <c r="K9" s="49" t="s">
        <v>1254</v>
      </c>
      <c r="L9" t="str">
        <f t="shared" si="1"/>
        <v>80019,</v>
      </c>
      <c r="M9" t="str">
        <f t="shared" si="3"/>
        <v>80013,80014,80015,80016,80017,80018,80019,</v>
      </c>
    </row>
    <row r="10" spans="2:13">
      <c r="B10" s="2">
        <v>80008</v>
      </c>
      <c r="C10" s="49" t="s">
        <v>1254</v>
      </c>
      <c r="D10" t="str">
        <f t="shared" si="0"/>
        <v>80008,</v>
      </c>
      <c r="E10" t="str">
        <f t="shared" si="2"/>
        <v>80001,80002,80003,80004,80005,80006,80007,80008,</v>
      </c>
      <c r="J10" s="2">
        <v>80020</v>
      </c>
      <c r="K10" s="49" t="s">
        <v>1254</v>
      </c>
      <c r="L10" t="str">
        <f t="shared" si="1"/>
        <v>80020,</v>
      </c>
      <c r="M10" t="str">
        <f t="shared" si="3"/>
        <v>80013,80014,80015,80016,80017,80018,80019,80020,</v>
      </c>
    </row>
    <row r="11" spans="2:13">
      <c r="B11" s="2">
        <v>80009</v>
      </c>
      <c r="C11" s="49" t="s">
        <v>1254</v>
      </c>
      <c r="D11" t="str">
        <f t="shared" si="0"/>
        <v>80009,</v>
      </c>
      <c r="E11" t="str">
        <f t="shared" si="2"/>
        <v>80001,80002,80003,80004,80005,80006,80007,80008,80009,</v>
      </c>
      <c r="J11" s="2">
        <v>80021</v>
      </c>
      <c r="K11" s="49" t="s">
        <v>1254</v>
      </c>
      <c r="L11" t="str">
        <f t="shared" si="1"/>
        <v>80021,</v>
      </c>
      <c r="M11" t="str">
        <f t="shared" si="3"/>
        <v>80013,80014,80015,80016,80017,80018,80019,80020,80021,</v>
      </c>
    </row>
    <row r="12" spans="2:13">
      <c r="B12" s="2">
        <v>80010</v>
      </c>
      <c r="C12" s="49" t="s">
        <v>1254</v>
      </c>
      <c r="D12" t="str">
        <f t="shared" si="0"/>
        <v>80010,</v>
      </c>
      <c r="E12" t="str">
        <f t="shared" si="2"/>
        <v>80001,80002,80003,80004,80005,80006,80007,80008,80009,80010,</v>
      </c>
      <c r="J12" s="2">
        <v>80022</v>
      </c>
      <c r="K12" s="49" t="s">
        <v>1254</v>
      </c>
      <c r="L12" t="str">
        <f t="shared" si="1"/>
        <v>80022,</v>
      </c>
      <c r="M12" t="str">
        <f t="shared" si="3"/>
        <v>80013,80014,80015,80016,80017,80018,80019,80020,80021,80022,</v>
      </c>
    </row>
    <row r="13" spans="2:13">
      <c r="B13" s="2">
        <v>80011</v>
      </c>
      <c r="C13" s="49" t="s">
        <v>1254</v>
      </c>
      <c r="D13" t="str">
        <f t="shared" si="0"/>
        <v>80011,</v>
      </c>
      <c r="E13" t="str">
        <f t="shared" si="2"/>
        <v>80001,80002,80003,80004,80005,80006,80007,80008,80009,80010,80011,</v>
      </c>
      <c r="J13" s="2">
        <v>80023</v>
      </c>
      <c r="K13" s="49" t="s">
        <v>1254</v>
      </c>
      <c r="L13" t="str">
        <f t="shared" si="1"/>
        <v>80023,</v>
      </c>
      <c r="M13" t="str">
        <f t="shared" si="3"/>
        <v>80013,80014,80015,80016,80017,80018,80019,80020,80021,80022,80023,</v>
      </c>
    </row>
    <row r="14" spans="2:13">
      <c r="B14" s="2">
        <v>80012</v>
      </c>
      <c r="C14" s="49"/>
      <c r="D14" t="str">
        <f t="shared" si="0"/>
        <v>80012</v>
      </c>
      <c r="E14" t="str">
        <f t="shared" si="2"/>
        <v>80001,80002,80003,80004,80005,80006,80007,80008,80009,80010,80011,80012</v>
      </c>
      <c r="J14" s="2">
        <v>80024</v>
      </c>
      <c r="K14" s="49"/>
      <c r="L14" t="str">
        <f t="shared" si="1"/>
        <v>80024</v>
      </c>
      <c r="M14" t="str">
        <f t="shared" si="3"/>
        <v>80013,80014,80015,80016,80017,80018,80019,80020,80021,80022,80023,80024</v>
      </c>
    </row>
    <row r="15" spans="2:13">
      <c r="B15" s="2"/>
      <c r="C15" s="49"/>
      <c r="E15" t="str">
        <f>$A$1&amp;E14&amp;$B$1</f>
        <v>{80001,80002,80003,80004,80005,80006,80007,80008,80009,80010,80011,80012}</v>
      </c>
      <c r="J15" s="2"/>
      <c r="K15" s="49"/>
      <c r="M15" t="str">
        <f>$A$1&amp;M14&amp;$B$1</f>
        <v>{80013,80014,80015,80016,80017,80018,80019,80020,80021,80022,80023,80024}</v>
      </c>
    </row>
    <row r="16" spans="1:11">
      <c r="A16" s="49" t="s">
        <v>1255</v>
      </c>
      <c r="B16" s="2" t="str">
        <f>$A$1&amp;E15&amp;$C$1&amp;M15&amp;$B$1</f>
        <v>{{80001,80002,80003,80004,80005,80006,80007,80008,80009,80010,80011,80012}|{80013,80014,80015,80016,80017,80018,80019,80020,80021,80022,80023,80024}}</v>
      </c>
      <c r="C16" s="49"/>
      <c r="J16" s="2"/>
      <c r="K16" s="49"/>
    </row>
    <row r="17" spans="20:21">
      <c r="T17" s="5"/>
      <c r="U17" s="49"/>
    </row>
    <row r="18" spans="20:21">
      <c r="T18" s="2"/>
      <c r="U18" s="49"/>
    </row>
    <row r="19" spans="20:21">
      <c r="T19" s="2"/>
      <c r="U19" s="49"/>
    </row>
    <row r="20" spans="20:21">
      <c r="T20" s="2"/>
      <c r="U20" s="49"/>
    </row>
    <row r="22" spans="1:13">
      <c r="A22" s="1" t="s">
        <v>347</v>
      </c>
      <c r="B22" s="2">
        <v>60001</v>
      </c>
      <c r="C22" s="49" t="s">
        <v>1254</v>
      </c>
      <c r="D22" t="str">
        <f t="shared" si="0"/>
        <v>60001,</v>
      </c>
      <c r="E22" t="str">
        <f>D22</f>
        <v>60001,</v>
      </c>
      <c r="I22" s="1" t="s">
        <v>347</v>
      </c>
      <c r="J22" s="2">
        <v>60013</v>
      </c>
      <c r="K22" s="49" t="s">
        <v>1254</v>
      </c>
      <c r="L22" t="str">
        <f t="shared" si="1"/>
        <v>60013,</v>
      </c>
      <c r="M22" t="str">
        <f>L22</f>
        <v>60013,</v>
      </c>
    </row>
    <row r="23" spans="2:13">
      <c r="B23" s="2">
        <v>60002</v>
      </c>
      <c r="C23" s="49" t="s">
        <v>1254</v>
      </c>
      <c r="D23" t="str">
        <f t="shared" si="0"/>
        <v>60002,</v>
      </c>
      <c r="E23" t="str">
        <f>E22&amp;D23</f>
        <v>60001,60002,</v>
      </c>
      <c r="J23" s="2">
        <v>60014</v>
      </c>
      <c r="K23" s="49" t="s">
        <v>1254</v>
      </c>
      <c r="L23" t="str">
        <f t="shared" si="1"/>
        <v>60014,</v>
      </c>
      <c r="M23" t="str">
        <f>M22&amp;L23</f>
        <v>60013,60014,</v>
      </c>
    </row>
    <row r="24" spans="2:13">
      <c r="B24" s="2">
        <v>60003</v>
      </c>
      <c r="C24" s="49" t="s">
        <v>1254</v>
      </c>
      <c r="D24" t="str">
        <f t="shared" si="0"/>
        <v>60003,</v>
      </c>
      <c r="E24" t="str">
        <f t="shared" si="2"/>
        <v>60001,60002,60003,</v>
      </c>
      <c r="J24" s="2">
        <v>60015</v>
      </c>
      <c r="K24" s="49" t="s">
        <v>1254</v>
      </c>
      <c r="L24" t="str">
        <f t="shared" si="1"/>
        <v>60015,</v>
      </c>
      <c r="M24" t="str">
        <f t="shared" ref="M24:M29" si="4">M23&amp;L24</f>
        <v>60013,60014,60015,</v>
      </c>
    </row>
    <row r="25" spans="2:13">
      <c r="B25" s="2">
        <v>60004</v>
      </c>
      <c r="C25" s="49" t="s">
        <v>1254</v>
      </c>
      <c r="D25" t="str">
        <f t="shared" si="0"/>
        <v>60004,</v>
      </c>
      <c r="E25" t="str">
        <f t="shared" si="2"/>
        <v>60001,60002,60003,60004,</v>
      </c>
      <c r="J25" s="2">
        <v>60016</v>
      </c>
      <c r="K25" s="49" t="s">
        <v>1254</v>
      </c>
      <c r="L25" t="str">
        <f t="shared" si="1"/>
        <v>60016,</v>
      </c>
      <c r="M25" t="str">
        <f t="shared" si="4"/>
        <v>60013,60014,60015,60016,</v>
      </c>
    </row>
    <row r="26" spans="2:13">
      <c r="B26" s="2">
        <v>60005</v>
      </c>
      <c r="C26" s="49" t="s">
        <v>1254</v>
      </c>
      <c r="D26" t="str">
        <f t="shared" si="0"/>
        <v>60005,</v>
      </c>
      <c r="E26" t="str">
        <f t="shared" si="2"/>
        <v>60001,60002,60003,60004,60005,</v>
      </c>
      <c r="J26" s="2">
        <v>60017</v>
      </c>
      <c r="K26" s="49" t="s">
        <v>1254</v>
      </c>
      <c r="L26" t="str">
        <f t="shared" si="1"/>
        <v>60017,</v>
      </c>
      <c r="M26" t="str">
        <f t="shared" si="4"/>
        <v>60013,60014,60015,60016,60017,</v>
      </c>
    </row>
    <row r="27" spans="2:13">
      <c r="B27" s="2">
        <v>60006</v>
      </c>
      <c r="C27" s="49" t="s">
        <v>1254</v>
      </c>
      <c r="D27" t="str">
        <f t="shared" si="0"/>
        <v>60006,</v>
      </c>
      <c r="E27" t="str">
        <f t="shared" si="2"/>
        <v>60001,60002,60003,60004,60005,60006,</v>
      </c>
      <c r="J27" s="2">
        <v>60018</v>
      </c>
      <c r="K27" s="49" t="s">
        <v>1254</v>
      </c>
      <c r="L27" t="str">
        <f t="shared" si="1"/>
        <v>60018,</v>
      </c>
      <c r="M27" t="str">
        <f t="shared" si="4"/>
        <v>60013,60014,60015,60016,60017,60018,</v>
      </c>
    </row>
    <row r="28" spans="2:13">
      <c r="B28" s="2">
        <v>60007</v>
      </c>
      <c r="C28" s="49" t="s">
        <v>1254</v>
      </c>
      <c r="D28" t="str">
        <f t="shared" si="0"/>
        <v>60007,</v>
      </c>
      <c r="E28" t="str">
        <f t="shared" si="2"/>
        <v>60001,60002,60003,60004,60005,60006,60007,</v>
      </c>
      <c r="J28" s="2">
        <v>60019</v>
      </c>
      <c r="K28" s="49" t="s">
        <v>1254</v>
      </c>
      <c r="L28" t="str">
        <f t="shared" si="1"/>
        <v>60019,</v>
      </c>
      <c r="M28" t="str">
        <f t="shared" si="4"/>
        <v>60013,60014,60015,60016,60017,60018,60019,</v>
      </c>
    </row>
    <row r="29" spans="2:13">
      <c r="B29" s="2">
        <v>60008</v>
      </c>
      <c r="C29" s="49"/>
      <c r="D29" t="str">
        <f t="shared" si="0"/>
        <v>60008</v>
      </c>
      <c r="E29" t="str">
        <f t="shared" si="2"/>
        <v>60001,60002,60003,60004,60005,60006,60007,60008</v>
      </c>
      <c r="J29" s="2">
        <v>60020</v>
      </c>
      <c r="K29" s="49"/>
      <c r="L29" t="str">
        <f t="shared" si="1"/>
        <v>60020</v>
      </c>
      <c r="M29" t="str">
        <f t="shared" si="4"/>
        <v>60013,60014,60015,60016,60017,60018,60019,60020</v>
      </c>
    </row>
    <row r="30" spans="2:13">
      <c r="B30" s="2"/>
      <c r="C30" s="49"/>
      <c r="E30" t="str">
        <f>$A$1&amp;E29&amp;$B$1</f>
        <v>{60001,60002,60003,60004,60005,60006,60007,60008}</v>
      </c>
      <c r="J30" s="2"/>
      <c r="K30" s="49"/>
      <c r="M30" t="str">
        <f>$A$1&amp;M29&amp;$B$1</f>
        <v>{60013,60014,60015,60016,60017,60018,60019,60020}</v>
      </c>
    </row>
    <row r="31" spans="1:11">
      <c r="A31" s="49" t="s">
        <v>1255</v>
      </c>
      <c r="B31" s="2" t="str">
        <f>$A$1&amp;E30&amp;$C$1&amp;M30&amp;$B$1</f>
        <v>{{60001,60002,60003,60004,60005,60006,60007,60008}|{60013,60014,60015,60016,60017,60018,60019,60020}}</v>
      </c>
      <c r="C31" s="49"/>
      <c r="J31" s="2"/>
      <c r="K31" s="49"/>
    </row>
    <row r="35" spans="1:5">
      <c r="A35" s="49" t="s">
        <v>1256</v>
      </c>
      <c r="B35" s="2">
        <v>30001</v>
      </c>
      <c r="C35" s="49" t="s">
        <v>1254</v>
      </c>
      <c r="D35" t="str">
        <f t="shared" ref="D35:D46" si="5">B35&amp;C35</f>
        <v>30001,</v>
      </c>
      <c r="E35" t="str">
        <f>D35</f>
        <v>30001,</v>
      </c>
    </row>
    <row r="36" spans="2:5">
      <c r="B36" s="2">
        <v>30002</v>
      </c>
      <c r="C36" s="49" t="s">
        <v>1254</v>
      </c>
      <c r="D36" t="str">
        <f t="shared" si="5"/>
        <v>30002,</v>
      </c>
      <c r="E36" t="str">
        <f>E35&amp;D36</f>
        <v>30001,30002,</v>
      </c>
    </row>
    <row r="37" spans="2:5">
      <c r="B37" s="2">
        <v>30003</v>
      </c>
      <c r="C37" s="49" t="s">
        <v>1254</v>
      </c>
      <c r="D37" t="str">
        <f t="shared" si="5"/>
        <v>30003,</v>
      </c>
      <c r="E37" t="str">
        <f t="shared" ref="E37:E46" si="6">E36&amp;D37</f>
        <v>30001,30002,30003,</v>
      </c>
    </row>
    <row r="38" spans="2:5">
      <c r="B38" s="2">
        <v>30004</v>
      </c>
      <c r="C38" s="49" t="s">
        <v>1254</v>
      </c>
      <c r="D38" t="str">
        <f t="shared" si="5"/>
        <v>30004,</v>
      </c>
      <c r="E38" t="str">
        <f t="shared" si="6"/>
        <v>30001,30002,30003,30004,</v>
      </c>
    </row>
    <row r="39" spans="2:5">
      <c r="B39" s="2">
        <v>30005</v>
      </c>
      <c r="C39" s="49" t="s">
        <v>1254</v>
      </c>
      <c r="D39" t="str">
        <f t="shared" si="5"/>
        <v>30005,</v>
      </c>
      <c r="E39" t="str">
        <f t="shared" si="6"/>
        <v>30001,30002,30003,30004,30005,</v>
      </c>
    </row>
    <row r="40" spans="2:5">
      <c r="B40" s="2">
        <v>30006</v>
      </c>
      <c r="C40" s="49" t="s">
        <v>1254</v>
      </c>
      <c r="D40" t="str">
        <f t="shared" si="5"/>
        <v>30006,</v>
      </c>
      <c r="E40" t="str">
        <f t="shared" si="6"/>
        <v>30001,30002,30003,30004,30005,30006,</v>
      </c>
    </row>
    <row r="41" spans="2:5">
      <c r="B41" s="2">
        <v>30007</v>
      </c>
      <c r="C41" s="49" t="s">
        <v>1254</v>
      </c>
      <c r="D41" t="str">
        <f t="shared" si="5"/>
        <v>30007,</v>
      </c>
      <c r="E41" t="str">
        <f t="shared" si="6"/>
        <v>30001,30002,30003,30004,30005,30006,30007,</v>
      </c>
    </row>
    <row r="42" spans="2:5">
      <c r="B42" s="2">
        <v>30008</v>
      </c>
      <c r="C42" s="49" t="s">
        <v>1254</v>
      </c>
      <c r="D42" t="str">
        <f t="shared" si="5"/>
        <v>30008,</v>
      </c>
      <c r="E42" t="str">
        <f t="shared" si="6"/>
        <v>30001,30002,30003,30004,30005,30006,30007,30008,</v>
      </c>
    </row>
    <row r="43" spans="2:5">
      <c r="B43" s="2">
        <v>30009</v>
      </c>
      <c r="C43" s="49" t="s">
        <v>1254</v>
      </c>
      <c r="D43" t="str">
        <f t="shared" si="5"/>
        <v>30009,</v>
      </c>
      <c r="E43" t="str">
        <f t="shared" si="6"/>
        <v>30001,30002,30003,30004,30005,30006,30007,30008,30009,</v>
      </c>
    </row>
    <row r="44" spans="2:5">
      <c r="B44" s="2">
        <v>30010</v>
      </c>
      <c r="C44" s="49" t="s">
        <v>1254</v>
      </c>
      <c r="D44" t="str">
        <f t="shared" si="5"/>
        <v>30010,</v>
      </c>
      <c r="E44" t="str">
        <f t="shared" si="6"/>
        <v>30001,30002,30003,30004,30005,30006,30007,30008,30009,30010,</v>
      </c>
    </row>
    <row r="45" spans="2:5">
      <c r="B45" s="2">
        <v>30011</v>
      </c>
      <c r="C45" s="49" t="s">
        <v>1254</v>
      </c>
      <c r="D45" t="str">
        <f t="shared" si="5"/>
        <v>30011,</v>
      </c>
      <c r="E45" t="str">
        <f t="shared" si="6"/>
        <v>30001,30002,30003,30004,30005,30006,30007,30008,30009,30010,30011,</v>
      </c>
    </row>
    <row r="46" spans="2:5">
      <c r="B46" s="2">
        <v>30012</v>
      </c>
      <c r="C46" s="49" t="s">
        <v>1254</v>
      </c>
      <c r="D46" t="str">
        <f t="shared" si="5"/>
        <v>30012,</v>
      </c>
      <c r="E46" t="str">
        <f t="shared" si="6"/>
        <v>30001,30002,30003,30004,30005,30006,30007,30008,30009,30010,30011,30012,</v>
      </c>
    </row>
    <row r="47" spans="2:5">
      <c r="B47" s="2">
        <v>30013</v>
      </c>
      <c r="C47" s="49" t="s">
        <v>1254</v>
      </c>
      <c r="D47" t="str">
        <f t="shared" ref="D47:D48" si="7">B47&amp;C47</f>
        <v>30013,</v>
      </c>
      <c r="E47" t="str">
        <f t="shared" ref="E47:E48" si="8">E46&amp;D47</f>
        <v>30001,30002,30003,30004,30005,30006,30007,30008,30009,30010,30011,30012,30013,</v>
      </c>
    </row>
    <row r="48" spans="2:5">
      <c r="B48" s="2">
        <v>30014</v>
      </c>
      <c r="C48" s="49"/>
      <c r="D48" t="str">
        <f t="shared" si="7"/>
        <v>30014</v>
      </c>
      <c r="E48" t="str">
        <f t="shared" si="8"/>
        <v>30001,30002,30003,30004,30005,30006,30007,30008,30009,30010,30011,30012,30013,30014</v>
      </c>
    </row>
    <row r="49" spans="5:5">
      <c r="E49" t="str">
        <f>$A$1&amp;E48&amp;$B$1</f>
        <v>{30001,30002,30003,30004,30005,30006,30007,30008,30009,30010,30011,30012,30013,30014}</v>
      </c>
    </row>
    <row r="50" spans="1:2">
      <c r="A50" s="49" t="s">
        <v>1255</v>
      </c>
      <c r="B50" s="2" t="str">
        <f>$A$1&amp;E49&amp;$B$1</f>
        <v>{{30001,30002,30003,30004,30005,30006,30007,30008,30009,30010,30011,30012,30013,30014}}</v>
      </c>
    </row>
    <row r="52" spans="1:13">
      <c r="A52" s="11" t="s">
        <v>121</v>
      </c>
      <c r="B52" s="2">
        <v>10001</v>
      </c>
      <c r="C52" s="49" t="s">
        <v>1254</v>
      </c>
      <c r="D52" t="str">
        <f t="shared" ref="D52:D63" si="9">B52&amp;C52</f>
        <v>10001,</v>
      </c>
      <c r="E52" t="str">
        <f>D52</f>
        <v>10001,</v>
      </c>
      <c r="I52" s="11" t="s">
        <v>121</v>
      </c>
      <c r="J52" s="2">
        <v>10026</v>
      </c>
      <c r="K52" s="49" t="s">
        <v>1254</v>
      </c>
      <c r="L52" t="str">
        <f t="shared" ref="L52:L63" si="10">J52&amp;K52</f>
        <v>10026,</v>
      </c>
      <c r="M52" t="str">
        <f>L52</f>
        <v>10026,</v>
      </c>
    </row>
    <row r="53" spans="2:13">
      <c r="B53" s="2">
        <v>10005</v>
      </c>
      <c r="C53" s="49" t="s">
        <v>1254</v>
      </c>
      <c r="D53" t="str">
        <f t="shared" si="9"/>
        <v>10005,</v>
      </c>
      <c r="E53" t="str">
        <f t="shared" ref="E53:E63" si="11">E52&amp;D53</f>
        <v>10001,10005,</v>
      </c>
      <c r="J53" s="2">
        <v>10030</v>
      </c>
      <c r="K53" s="49" t="s">
        <v>1254</v>
      </c>
      <c r="L53" t="str">
        <f t="shared" si="10"/>
        <v>10030,</v>
      </c>
      <c r="M53" t="str">
        <f>M52&amp;L53</f>
        <v>10026,10030,</v>
      </c>
    </row>
    <row r="54" spans="2:13">
      <c r="B54" s="2">
        <v>10008</v>
      </c>
      <c r="C54" s="49" t="s">
        <v>1254</v>
      </c>
      <c r="D54" t="str">
        <f t="shared" si="9"/>
        <v>10008,</v>
      </c>
      <c r="E54" t="str">
        <f t="shared" si="11"/>
        <v>10001,10005,10008,</v>
      </c>
      <c r="J54" s="2">
        <v>10033</v>
      </c>
      <c r="K54" s="49" t="s">
        <v>1254</v>
      </c>
      <c r="L54" t="str">
        <f t="shared" si="10"/>
        <v>10033,</v>
      </c>
      <c r="M54" t="str">
        <f t="shared" ref="M54:M68" si="12">M53&amp;L54</f>
        <v>10026,10030,10033,</v>
      </c>
    </row>
    <row r="55" spans="2:13">
      <c r="B55" s="2">
        <v>10010</v>
      </c>
      <c r="C55" s="49" t="s">
        <v>1254</v>
      </c>
      <c r="D55" t="str">
        <f t="shared" si="9"/>
        <v>10010,</v>
      </c>
      <c r="E55" t="str">
        <f t="shared" si="11"/>
        <v>10001,10005,10008,10010,</v>
      </c>
      <c r="J55" s="2">
        <v>10035</v>
      </c>
      <c r="K55" s="49" t="s">
        <v>1254</v>
      </c>
      <c r="L55" t="str">
        <f t="shared" si="10"/>
        <v>10035,</v>
      </c>
      <c r="M55" t="str">
        <f t="shared" si="12"/>
        <v>10026,10030,10033,10035,</v>
      </c>
    </row>
    <row r="56" spans="2:13">
      <c r="B56" s="2">
        <v>10012</v>
      </c>
      <c r="C56" s="49" t="s">
        <v>1254</v>
      </c>
      <c r="D56" t="str">
        <f t="shared" si="9"/>
        <v>10012,</v>
      </c>
      <c r="E56" t="str">
        <f t="shared" si="11"/>
        <v>10001,10005,10008,10010,10012,</v>
      </c>
      <c r="J56" s="2">
        <v>10037</v>
      </c>
      <c r="K56" s="49" t="s">
        <v>1254</v>
      </c>
      <c r="L56" t="str">
        <f t="shared" si="10"/>
        <v>10037,</v>
      </c>
      <c r="M56" t="str">
        <f t="shared" si="12"/>
        <v>10026,10030,10033,10035,10037,</v>
      </c>
    </row>
    <row r="57" spans="2:13">
      <c r="B57" s="2">
        <v>10014</v>
      </c>
      <c r="C57" s="49" t="s">
        <v>1254</v>
      </c>
      <c r="D57" t="str">
        <f t="shared" si="9"/>
        <v>10014,</v>
      </c>
      <c r="E57" t="str">
        <f t="shared" si="11"/>
        <v>10001,10005,10008,10010,10012,10014,</v>
      </c>
      <c r="J57" s="2">
        <v>10039</v>
      </c>
      <c r="K57" s="49" t="s">
        <v>1254</v>
      </c>
      <c r="L57" t="str">
        <f t="shared" si="10"/>
        <v>10039,</v>
      </c>
      <c r="M57" t="str">
        <f t="shared" si="12"/>
        <v>10026,10030,10033,10035,10037,10039,</v>
      </c>
    </row>
    <row r="58" spans="2:13">
      <c r="B58" s="2">
        <v>10015</v>
      </c>
      <c r="C58" s="49" t="s">
        <v>1254</v>
      </c>
      <c r="D58" t="str">
        <f t="shared" si="9"/>
        <v>10015,</v>
      </c>
      <c r="E58" t="str">
        <f t="shared" si="11"/>
        <v>10001,10005,10008,10010,10012,10014,10015,</v>
      </c>
      <c r="J58" s="2">
        <v>10040</v>
      </c>
      <c r="K58" s="49" t="s">
        <v>1254</v>
      </c>
      <c r="L58" t="str">
        <f t="shared" si="10"/>
        <v>10040,</v>
      </c>
      <c r="M58" t="str">
        <f t="shared" si="12"/>
        <v>10026,10030,10033,10035,10037,10039,10040,</v>
      </c>
    </row>
    <row r="59" spans="2:13">
      <c r="B59" s="2">
        <v>10016</v>
      </c>
      <c r="C59" s="49" t="s">
        <v>1254</v>
      </c>
      <c r="D59" t="str">
        <f t="shared" si="9"/>
        <v>10016,</v>
      </c>
      <c r="E59" t="str">
        <f t="shared" si="11"/>
        <v>10001,10005,10008,10010,10012,10014,10015,10016,</v>
      </c>
      <c r="J59" s="2">
        <v>10041</v>
      </c>
      <c r="K59" s="49" t="s">
        <v>1254</v>
      </c>
      <c r="L59" t="str">
        <f t="shared" si="10"/>
        <v>10041,</v>
      </c>
      <c r="M59" t="str">
        <f t="shared" si="12"/>
        <v>10026,10030,10033,10035,10037,10039,10040,10041,</v>
      </c>
    </row>
    <row r="60" spans="2:13">
      <c r="B60" s="2">
        <v>10017</v>
      </c>
      <c r="C60" s="49" t="s">
        <v>1254</v>
      </c>
      <c r="D60" t="str">
        <f t="shared" si="9"/>
        <v>10017,</v>
      </c>
      <c r="E60" t="str">
        <f t="shared" si="11"/>
        <v>10001,10005,10008,10010,10012,10014,10015,10016,10017,</v>
      </c>
      <c r="J60" s="2">
        <v>10042</v>
      </c>
      <c r="K60" s="49" t="s">
        <v>1254</v>
      </c>
      <c r="L60" t="str">
        <f t="shared" si="10"/>
        <v>10042,</v>
      </c>
      <c r="M60" t="str">
        <f t="shared" si="12"/>
        <v>10026,10030,10033,10035,10037,10039,10040,10041,10042,</v>
      </c>
    </row>
    <row r="61" spans="2:13">
      <c r="B61" s="2">
        <v>10018</v>
      </c>
      <c r="C61" s="49" t="s">
        <v>1254</v>
      </c>
      <c r="D61" t="str">
        <f t="shared" si="9"/>
        <v>10018,</v>
      </c>
      <c r="E61" t="str">
        <f t="shared" si="11"/>
        <v>10001,10005,10008,10010,10012,10014,10015,10016,10017,10018,</v>
      </c>
      <c r="J61" s="2">
        <v>10043</v>
      </c>
      <c r="K61" s="49" t="s">
        <v>1254</v>
      </c>
      <c r="L61" t="str">
        <f t="shared" si="10"/>
        <v>10043,</v>
      </c>
      <c r="M61" t="str">
        <f t="shared" si="12"/>
        <v>10026,10030,10033,10035,10037,10039,10040,10041,10042,10043,</v>
      </c>
    </row>
    <row r="62" spans="2:13">
      <c r="B62" s="2">
        <v>10019</v>
      </c>
      <c r="C62" s="49" t="s">
        <v>1254</v>
      </c>
      <c r="D62" t="str">
        <f t="shared" si="9"/>
        <v>10019,</v>
      </c>
      <c r="E62" t="str">
        <f t="shared" si="11"/>
        <v>10001,10005,10008,10010,10012,10014,10015,10016,10017,10018,10019,</v>
      </c>
      <c r="J62" s="2">
        <v>10044</v>
      </c>
      <c r="K62" s="49" t="s">
        <v>1254</v>
      </c>
      <c r="L62" t="str">
        <f t="shared" si="10"/>
        <v>10044,</v>
      </c>
      <c r="M62" t="str">
        <f t="shared" si="12"/>
        <v>10026,10030,10033,10035,10037,10039,10040,10041,10042,10043,10044,</v>
      </c>
    </row>
    <row r="63" spans="2:13">
      <c r="B63" s="2">
        <v>10020</v>
      </c>
      <c r="C63" s="49" t="s">
        <v>1254</v>
      </c>
      <c r="D63" t="str">
        <f t="shared" si="9"/>
        <v>10020,</v>
      </c>
      <c r="E63" t="str">
        <f t="shared" si="11"/>
        <v>10001,10005,10008,10010,10012,10014,10015,10016,10017,10018,10019,10020,</v>
      </c>
      <c r="J63" s="2">
        <v>10045</v>
      </c>
      <c r="K63" s="49" t="s">
        <v>1254</v>
      </c>
      <c r="L63" t="str">
        <f t="shared" si="10"/>
        <v>10045,</v>
      </c>
      <c r="M63" t="str">
        <f t="shared" si="12"/>
        <v>10026,10030,10033,10035,10037,10039,10040,10041,10042,10043,10044,10045,</v>
      </c>
    </row>
    <row r="64" spans="2:13">
      <c r="B64">
        <v>10021</v>
      </c>
      <c r="C64" s="49" t="s">
        <v>1254</v>
      </c>
      <c r="D64" t="str">
        <f t="shared" ref="D64:D68" si="13">B64&amp;C64</f>
        <v>10021,</v>
      </c>
      <c r="E64" t="str">
        <f t="shared" ref="E64:E68" si="14">E63&amp;D64</f>
        <v>10001,10005,10008,10010,10012,10014,10015,10016,10017,10018,10019,10020,10021,</v>
      </c>
      <c r="J64">
        <v>10046</v>
      </c>
      <c r="K64" s="49" t="s">
        <v>1254</v>
      </c>
      <c r="L64" t="str">
        <f t="shared" ref="L64:L68" si="15">J64&amp;K64</f>
        <v>10046,</v>
      </c>
      <c r="M64" t="str">
        <f t="shared" si="12"/>
        <v>10026,10030,10033,10035,10037,10039,10040,10041,10042,10043,10044,10045,10046,</v>
      </c>
    </row>
    <row r="65" spans="2:13">
      <c r="B65">
        <v>10022</v>
      </c>
      <c r="C65" s="49" t="s">
        <v>1254</v>
      </c>
      <c r="D65" t="str">
        <f t="shared" si="13"/>
        <v>10022,</v>
      </c>
      <c r="E65" t="str">
        <f t="shared" si="14"/>
        <v>10001,10005,10008,10010,10012,10014,10015,10016,10017,10018,10019,10020,10021,10022,</v>
      </c>
      <c r="J65">
        <v>10047</v>
      </c>
      <c r="K65" s="49" t="s">
        <v>1254</v>
      </c>
      <c r="L65" t="str">
        <f t="shared" si="15"/>
        <v>10047,</v>
      </c>
      <c r="M65" t="str">
        <f t="shared" si="12"/>
        <v>10026,10030,10033,10035,10037,10039,10040,10041,10042,10043,10044,10045,10046,10047,</v>
      </c>
    </row>
    <row r="66" spans="2:13">
      <c r="B66">
        <v>10023</v>
      </c>
      <c r="C66" s="49" t="s">
        <v>1254</v>
      </c>
      <c r="D66" t="str">
        <f t="shared" si="13"/>
        <v>10023,</v>
      </c>
      <c r="E66" t="str">
        <f t="shared" si="14"/>
        <v>10001,10005,10008,10010,10012,10014,10015,10016,10017,10018,10019,10020,10021,10022,10023,</v>
      </c>
      <c r="J66">
        <v>10048</v>
      </c>
      <c r="K66" s="49" t="s">
        <v>1254</v>
      </c>
      <c r="L66" t="str">
        <f t="shared" si="15"/>
        <v>10048,</v>
      </c>
      <c r="M66" t="str">
        <f t="shared" si="12"/>
        <v>10026,10030,10033,10035,10037,10039,10040,10041,10042,10043,10044,10045,10046,10047,10048,</v>
      </c>
    </row>
    <row r="67" spans="2:13">
      <c r="B67">
        <v>10024</v>
      </c>
      <c r="C67" s="49" t="s">
        <v>1254</v>
      </c>
      <c r="D67" t="str">
        <f t="shared" si="13"/>
        <v>10024,</v>
      </c>
      <c r="E67" t="str">
        <f t="shared" si="14"/>
        <v>10001,10005,10008,10010,10012,10014,10015,10016,10017,10018,10019,10020,10021,10022,10023,10024,</v>
      </c>
      <c r="J67">
        <v>10049</v>
      </c>
      <c r="K67" s="49" t="s">
        <v>1254</v>
      </c>
      <c r="L67" t="str">
        <f t="shared" si="15"/>
        <v>10049,</v>
      </c>
      <c r="M67" t="str">
        <f t="shared" si="12"/>
        <v>10026,10030,10033,10035,10037,10039,10040,10041,10042,10043,10044,10045,10046,10047,10048,10049,</v>
      </c>
    </row>
    <row r="68" spans="2:13">
      <c r="B68">
        <v>10025</v>
      </c>
      <c r="C68" s="49"/>
      <c r="D68" t="str">
        <f t="shared" si="13"/>
        <v>10025</v>
      </c>
      <c r="E68" t="str">
        <f t="shared" si="14"/>
        <v>10001,10005,10008,10010,10012,10014,10015,10016,10017,10018,10019,10020,10021,10022,10023,10024,10025</v>
      </c>
      <c r="J68">
        <v>10050</v>
      </c>
      <c r="K68" s="49"/>
      <c r="L68" t="str">
        <f t="shared" si="15"/>
        <v>10050</v>
      </c>
      <c r="M68" t="str">
        <f t="shared" si="12"/>
        <v>10026,10030,10033,10035,10037,10039,10040,10041,10042,10043,10044,10045,10046,10047,10048,10049,10050</v>
      </c>
    </row>
    <row r="69" spans="2:13">
      <c r="B69" s="2"/>
      <c r="C69" s="49"/>
      <c r="E69" t="str">
        <f>$A$1&amp;E68&amp;$B$1</f>
        <v>{10001,10005,10008,10010,10012,10014,10015,10016,10017,10018,10019,10020,10021,10022,10023,10024,10025}</v>
      </c>
      <c r="J69" s="2"/>
      <c r="K69" s="49"/>
      <c r="M69" t="str">
        <f>$A$1&amp;M68&amp;$B$1</f>
        <v>{10026,10030,10033,10035,10037,10039,10040,10041,10042,10043,10044,10045,10046,10047,10048,10049,10050}</v>
      </c>
    </row>
    <row r="70" spans="1:11">
      <c r="A70" s="49" t="s">
        <v>1255</v>
      </c>
      <c r="B70" s="2" t="str">
        <f>$A$1&amp;E69&amp;$C$1&amp;M69&amp;$B$1</f>
        <v>{{10001,10005,10008,10010,10012,10014,10015,10016,10017,10018,10019,10020,10021,10022,10023,10024,10025}|{10026,10030,10033,10035,10037,10039,10040,10041,10042,10043,10044,10045,10046,10047,10048,10049,10050}}</v>
      </c>
      <c r="C70" s="49"/>
      <c r="J70" s="2"/>
      <c r="K70" s="49"/>
    </row>
    <row r="75" spans="1:13">
      <c r="A75" s="11" t="s">
        <v>455</v>
      </c>
      <c r="B75" s="2">
        <v>50001</v>
      </c>
      <c r="C75" s="49" t="s">
        <v>1254</v>
      </c>
      <c r="D75" t="str">
        <f t="shared" ref="D75:D90" si="16">B75&amp;C75</f>
        <v>50001,</v>
      </c>
      <c r="E75" t="str">
        <f>D75</f>
        <v>50001,</v>
      </c>
      <c r="I75" s="11" t="s">
        <v>455</v>
      </c>
      <c r="J75" s="2">
        <v>50001</v>
      </c>
      <c r="K75" s="49" t="s">
        <v>1254</v>
      </c>
      <c r="L75" t="str">
        <f t="shared" ref="L75:L90" si="17">J75&amp;K75</f>
        <v>50001,</v>
      </c>
      <c r="M75" t="str">
        <f>L75</f>
        <v>50001,</v>
      </c>
    </row>
    <row r="76" spans="2:13">
      <c r="B76" s="2">
        <v>50002</v>
      </c>
      <c r="C76" s="49" t="s">
        <v>1254</v>
      </c>
      <c r="D76" t="str">
        <f t="shared" si="16"/>
        <v>50002,</v>
      </c>
      <c r="E76" t="str">
        <f t="shared" ref="E76:E90" si="18">E75&amp;D76</f>
        <v>50001,50002,</v>
      </c>
      <c r="J76" s="2">
        <v>50002</v>
      </c>
      <c r="K76" s="49" t="s">
        <v>1254</v>
      </c>
      <c r="L76" t="str">
        <f t="shared" si="17"/>
        <v>50002,</v>
      </c>
      <c r="M76" t="str">
        <f t="shared" ref="M76:M90" si="19">M75&amp;L76</f>
        <v>50001,50002,</v>
      </c>
    </row>
    <row r="77" spans="2:13">
      <c r="B77" s="2">
        <v>50003</v>
      </c>
      <c r="C77" s="49" t="s">
        <v>1254</v>
      </c>
      <c r="D77" t="str">
        <f t="shared" si="16"/>
        <v>50003,</v>
      </c>
      <c r="E77" t="str">
        <f t="shared" si="18"/>
        <v>50001,50002,50003,</v>
      </c>
      <c r="J77" s="2">
        <v>50003</v>
      </c>
      <c r="K77" s="49" t="s">
        <v>1254</v>
      </c>
      <c r="L77" t="str">
        <f t="shared" si="17"/>
        <v>50003,</v>
      </c>
      <c r="M77" t="str">
        <f t="shared" si="19"/>
        <v>50001,50002,50003,</v>
      </c>
    </row>
    <row r="78" spans="2:13">
      <c r="B78" s="2">
        <v>50004</v>
      </c>
      <c r="C78" s="49" t="s">
        <v>1254</v>
      </c>
      <c r="D78" t="str">
        <f t="shared" si="16"/>
        <v>50004,</v>
      </c>
      <c r="E78" t="str">
        <f t="shared" si="18"/>
        <v>50001,50002,50003,50004,</v>
      </c>
      <c r="J78" s="2">
        <v>50004</v>
      </c>
      <c r="K78" s="49" t="s">
        <v>1254</v>
      </c>
      <c r="L78" t="str">
        <f t="shared" si="17"/>
        <v>50004,</v>
      </c>
      <c r="M78" t="str">
        <f t="shared" si="19"/>
        <v>50001,50002,50003,50004,</v>
      </c>
    </row>
    <row r="79" spans="2:13">
      <c r="B79" s="2">
        <v>50005</v>
      </c>
      <c r="C79" s="49" t="s">
        <v>1254</v>
      </c>
      <c r="D79" t="str">
        <f t="shared" si="16"/>
        <v>50005,</v>
      </c>
      <c r="E79" t="str">
        <f t="shared" si="18"/>
        <v>50001,50002,50003,50004,50005,</v>
      </c>
      <c r="J79" s="2">
        <v>50005</v>
      </c>
      <c r="K79" s="49" t="s">
        <v>1254</v>
      </c>
      <c r="L79" t="str">
        <f t="shared" si="17"/>
        <v>50005,</v>
      </c>
      <c r="M79" t="str">
        <f t="shared" si="19"/>
        <v>50001,50002,50003,50004,50005,</v>
      </c>
    </row>
    <row r="80" spans="2:13">
      <c r="B80" s="2">
        <v>50006</v>
      </c>
      <c r="C80" s="49" t="s">
        <v>1254</v>
      </c>
      <c r="D80" t="str">
        <f t="shared" si="16"/>
        <v>50006,</v>
      </c>
      <c r="E80" t="str">
        <f t="shared" si="18"/>
        <v>50001,50002,50003,50004,50005,50006,</v>
      </c>
      <c r="J80" s="2">
        <v>50006</v>
      </c>
      <c r="K80" s="49" t="s">
        <v>1254</v>
      </c>
      <c r="L80" t="str">
        <f t="shared" si="17"/>
        <v>50006,</v>
      </c>
      <c r="M80" t="str">
        <f t="shared" si="19"/>
        <v>50001,50002,50003,50004,50005,50006,</v>
      </c>
    </row>
    <row r="81" spans="2:13">
      <c r="B81" s="2">
        <v>50007</v>
      </c>
      <c r="C81" s="49" t="s">
        <v>1254</v>
      </c>
      <c r="D81" t="str">
        <f t="shared" si="16"/>
        <v>50007,</v>
      </c>
      <c r="E81" t="str">
        <f t="shared" si="18"/>
        <v>50001,50002,50003,50004,50005,50006,50007,</v>
      </c>
      <c r="J81" s="2">
        <v>50007</v>
      </c>
      <c r="K81" s="49" t="s">
        <v>1254</v>
      </c>
      <c r="L81" t="str">
        <f t="shared" si="17"/>
        <v>50007,</v>
      </c>
      <c r="M81" t="str">
        <f t="shared" si="19"/>
        <v>50001,50002,50003,50004,50005,50006,50007,</v>
      </c>
    </row>
    <row r="82" spans="2:13">
      <c r="B82" s="2">
        <v>50008</v>
      </c>
      <c r="C82" s="49" t="s">
        <v>1254</v>
      </c>
      <c r="D82" t="str">
        <f t="shared" si="16"/>
        <v>50008,</v>
      </c>
      <c r="E82" t="str">
        <f t="shared" si="18"/>
        <v>50001,50002,50003,50004,50005,50006,50007,50008,</v>
      </c>
      <c r="J82" s="2">
        <v>50008</v>
      </c>
      <c r="K82" s="49" t="s">
        <v>1254</v>
      </c>
      <c r="L82" t="str">
        <f t="shared" si="17"/>
        <v>50008,</v>
      </c>
      <c r="M82" t="str">
        <f t="shared" si="19"/>
        <v>50001,50002,50003,50004,50005,50006,50007,50008,</v>
      </c>
    </row>
    <row r="83" spans="2:13">
      <c r="B83" s="2">
        <v>50009</v>
      </c>
      <c r="C83" s="49" t="s">
        <v>1254</v>
      </c>
      <c r="D83" t="str">
        <f t="shared" si="16"/>
        <v>50009,</v>
      </c>
      <c r="E83" t="str">
        <f t="shared" si="18"/>
        <v>50001,50002,50003,50004,50005,50006,50007,50008,50009,</v>
      </c>
      <c r="J83" s="2">
        <v>50009</v>
      </c>
      <c r="K83" s="49" t="s">
        <v>1254</v>
      </c>
      <c r="L83" t="str">
        <f t="shared" si="17"/>
        <v>50009,</v>
      </c>
      <c r="M83" t="str">
        <f t="shared" si="19"/>
        <v>50001,50002,50003,50004,50005,50006,50007,50008,50009,</v>
      </c>
    </row>
    <row r="84" spans="2:13">
      <c r="B84" s="2">
        <v>50010</v>
      </c>
      <c r="C84" s="49" t="s">
        <v>1254</v>
      </c>
      <c r="D84" t="str">
        <f t="shared" si="16"/>
        <v>50010,</v>
      </c>
      <c r="E84" t="str">
        <f t="shared" si="18"/>
        <v>50001,50002,50003,50004,50005,50006,50007,50008,50009,50010,</v>
      </c>
      <c r="J84" s="2">
        <v>50010</v>
      </c>
      <c r="K84" s="49" t="s">
        <v>1254</v>
      </c>
      <c r="L84" t="str">
        <f t="shared" si="17"/>
        <v>50010,</v>
      </c>
      <c r="M84" t="str">
        <f t="shared" si="19"/>
        <v>50001,50002,50003,50004,50005,50006,50007,50008,50009,50010,</v>
      </c>
    </row>
    <row r="85" spans="2:13">
      <c r="B85" s="2">
        <v>50011</v>
      </c>
      <c r="C85" s="49" t="s">
        <v>1254</v>
      </c>
      <c r="D85" t="str">
        <f t="shared" si="16"/>
        <v>50011,</v>
      </c>
      <c r="E85" t="str">
        <f t="shared" si="18"/>
        <v>50001,50002,50003,50004,50005,50006,50007,50008,50009,50010,50011,</v>
      </c>
      <c r="J85" s="2">
        <v>50011</v>
      </c>
      <c r="K85" s="49" t="s">
        <v>1254</v>
      </c>
      <c r="L85" t="str">
        <f t="shared" si="17"/>
        <v>50011,</v>
      </c>
      <c r="M85" t="str">
        <f t="shared" si="19"/>
        <v>50001,50002,50003,50004,50005,50006,50007,50008,50009,50010,50011,</v>
      </c>
    </row>
    <row r="86" spans="2:13">
      <c r="B86" s="2">
        <v>50012</v>
      </c>
      <c r="C86" s="49" t="s">
        <v>1254</v>
      </c>
      <c r="D86" t="str">
        <f t="shared" si="16"/>
        <v>50012,</v>
      </c>
      <c r="E86" t="str">
        <f t="shared" si="18"/>
        <v>50001,50002,50003,50004,50005,50006,50007,50008,50009,50010,50011,50012,</v>
      </c>
      <c r="J86" s="2">
        <v>50012</v>
      </c>
      <c r="K86" s="49" t="s">
        <v>1254</v>
      </c>
      <c r="L86" t="str">
        <f t="shared" si="17"/>
        <v>50012,</v>
      </c>
      <c r="M86" t="str">
        <f t="shared" si="19"/>
        <v>50001,50002,50003,50004,50005,50006,50007,50008,50009,50010,50011,50012,</v>
      </c>
    </row>
    <row r="87" spans="2:13">
      <c r="B87" s="2">
        <v>50013</v>
      </c>
      <c r="C87" s="49" t="s">
        <v>1254</v>
      </c>
      <c r="D87" t="str">
        <f t="shared" si="16"/>
        <v>50013,</v>
      </c>
      <c r="E87" t="str">
        <f t="shared" si="18"/>
        <v>50001,50002,50003,50004,50005,50006,50007,50008,50009,50010,50011,50012,50013,</v>
      </c>
      <c r="J87" s="2">
        <v>50013</v>
      </c>
      <c r="K87" s="49" t="s">
        <v>1254</v>
      </c>
      <c r="L87" t="str">
        <f t="shared" si="17"/>
        <v>50013,</v>
      </c>
      <c r="M87" t="str">
        <f t="shared" si="19"/>
        <v>50001,50002,50003,50004,50005,50006,50007,50008,50009,50010,50011,50012,50013,</v>
      </c>
    </row>
    <row r="88" spans="2:13">
      <c r="B88" s="2">
        <v>50014</v>
      </c>
      <c r="C88" s="49" t="s">
        <v>1254</v>
      </c>
      <c r="D88" t="str">
        <f t="shared" si="16"/>
        <v>50014,</v>
      </c>
      <c r="E88" t="str">
        <f t="shared" si="18"/>
        <v>50001,50002,50003,50004,50005,50006,50007,50008,50009,50010,50011,50012,50013,50014,</v>
      </c>
      <c r="J88" s="2">
        <v>50014</v>
      </c>
      <c r="K88" s="49" t="s">
        <v>1254</v>
      </c>
      <c r="L88" t="str">
        <f t="shared" si="17"/>
        <v>50014,</v>
      </c>
      <c r="M88" t="str">
        <f t="shared" si="19"/>
        <v>50001,50002,50003,50004,50005,50006,50007,50008,50009,50010,50011,50012,50013,50014,</v>
      </c>
    </row>
    <row r="89" spans="2:13">
      <c r="B89" s="2">
        <v>50015</v>
      </c>
      <c r="C89" s="49" t="s">
        <v>1254</v>
      </c>
      <c r="D89" t="str">
        <f t="shared" si="16"/>
        <v>50015,</v>
      </c>
      <c r="E89" t="str">
        <f t="shared" si="18"/>
        <v>50001,50002,50003,50004,50005,50006,50007,50008,50009,50010,50011,50012,50013,50014,50015,</v>
      </c>
      <c r="J89" s="2">
        <v>50015</v>
      </c>
      <c r="K89" s="49" t="s">
        <v>1254</v>
      </c>
      <c r="L89" t="str">
        <f t="shared" si="17"/>
        <v>50015,</v>
      </c>
      <c r="M89" t="str">
        <f t="shared" si="19"/>
        <v>50001,50002,50003,50004,50005,50006,50007,50008,50009,50010,50011,50012,50013,50014,50015,</v>
      </c>
    </row>
    <row r="90" spans="2:13">
      <c r="B90" s="2">
        <v>50016</v>
      </c>
      <c r="C90" s="49"/>
      <c r="D90" t="str">
        <f t="shared" si="16"/>
        <v>50016</v>
      </c>
      <c r="E90" t="str">
        <f t="shared" si="18"/>
        <v>50001,50002,50003,50004,50005,50006,50007,50008,50009,50010,50011,50012,50013,50014,50015,50016</v>
      </c>
      <c r="J90" s="2">
        <v>50016</v>
      </c>
      <c r="K90" s="49"/>
      <c r="L90" t="str">
        <f t="shared" si="17"/>
        <v>50016</v>
      </c>
      <c r="M90" t="str">
        <f t="shared" si="19"/>
        <v>50001,50002,50003,50004,50005,50006,50007,50008,50009,50010,50011,50012,50013,50014,50015,50016</v>
      </c>
    </row>
    <row r="91" spans="2:13">
      <c r="B91" s="2"/>
      <c r="C91" s="49"/>
      <c r="E91" t="str">
        <f>$A$1&amp;E90&amp;$B$1</f>
        <v>{50001,50002,50003,50004,50005,50006,50007,50008,50009,50010,50011,50012,50013,50014,50015,50016}</v>
      </c>
      <c r="J91" s="2"/>
      <c r="K91" s="49"/>
      <c r="M91" t="str">
        <f>$A$1&amp;M90&amp;$B$1</f>
        <v>{50001,50002,50003,50004,50005,50006,50007,50008,50009,50010,50011,50012,50013,50014,50015,50016}</v>
      </c>
    </row>
    <row r="92" spans="1:11">
      <c r="A92" s="49" t="s">
        <v>1255</v>
      </c>
      <c r="B92" s="2" t="str">
        <f>$A$1&amp;E91&amp;$C$1&amp;M91&amp;$B$1</f>
        <v>{{50001,50002,50003,50004,50005,50006,50007,50008,50009,50010,50011,50012,50013,50014,50015,50016}|{50001,50002,50003,50004,50005,50006,50007,50008,50009,50010,50011,50012,50013,50014,50015,50016}}</v>
      </c>
      <c r="C92" s="49"/>
      <c r="J92" s="2"/>
      <c r="K92" s="4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252"/>
  <sheetViews>
    <sheetView workbookViewId="0">
      <selection activeCell="A1" sqref="A1"/>
    </sheetView>
  </sheetViews>
  <sheetFormatPr defaultColWidth="9" defaultRowHeight="13.5"/>
  <cols>
    <col min="2" max="2" width="13" customWidth="1"/>
    <col min="8" max="8" width="13" customWidth="1"/>
  </cols>
  <sheetData>
    <row r="3" spans="2:12">
      <c r="B3" s="2" t="s">
        <v>855</v>
      </c>
      <c r="C3">
        <v>3290040</v>
      </c>
      <c r="D3">
        <v>410001</v>
      </c>
      <c r="H3" t="s">
        <v>1257</v>
      </c>
      <c r="I3">
        <v>3</v>
      </c>
      <c r="J3">
        <v>3290048</v>
      </c>
      <c r="K3">
        <f>LOOKUP(J3,C:C,D:D)</f>
        <v>410009</v>
      </c>
      <c r="L3">
        <f>IF(K3&gt;0,K3,J3)</f>
        <v>410009</v>
      </c>
    </row>
    <row r="4" spans="2:12">
      <c r="B4" s="2" t="s">
        <v>855</v>
      </c>
      <c r="C4">
        <v>3290041</v>
      </c>
      <c r="D4">
        <v>410002</v>
      </c>
      <c r="H4" t="s">
        <v>1257</v>
      </c>
      <c r="I4">
        <v>3</v>
      </c>
      <c r="J4">
        <v>3290049</v>
      </c>
      <c r="K4">
        <f t="shared" ref="K4:K67" si="0">LOOKUP(J4,C:C,D:D)</f>
        <v>410010</v>
      </c>
      <c r="L4">
        <f t="shared" ref="L4:L67" si="1">IF(K4&gt;0,K4,J4)</f>
        <v>410010</v>
      </c>
    </row>
    <row r="5" spans="2:12">
      <c r="B5" s="2" t="s">
        <v>855</v>
      </c>
      <c r="C5">
        <v>3290042</v>
      </c>
      <c r="D5">
        <v>410003</v>
      </c>
      <c r="H5" t="s">
        <v>1257</v>
      </c>
      <c r="I5">
        <v>3</v>
      </c>
      <c r="J5">
        <v>3290050</v>
      </c>
      <c r="K5">
        <f t="shared" si="0"/>
        <v>410011</v>
      </c>
      <c r="L5">
        <f t="shared" si="1"/>
        <v>410011</v>
      </c>
    </row>
    <row r="6" spans="2:12">
      <c r="B6" s="2" t="s">
        <v>855</v>
      </c>
      <c r="C6">
        <v>3290043</v>
      </c>
      <c r="D6">
        <v>410004</v>
      </c>
      <c r="H6" t="s">
        <v>1257</v>
      </c>
      <c r="I6">
        <v>3</v>
      </c>
      <c r="J6">
        <v>3290051</v>
      </c>
      <c r="K6">
        <f t="shared" si="0"/>
        <v>410012</v>
      </c>
      <c r="L6">
        <f t="shared" si="1"/>
        <v>410012</v>
      </c>
    </row>
    <row r="7" spans="2:12">
      <c r="B7" s="2" t="s">
        <v>860</v>
      </c>
      <c r="C7">
        <v>3290044</v>
      </c>
      <c r="D7">
        <v>410005</v>
      </c>
      <c r="H7" t="s">
        <v>1205</v>
      </c>
      <c r="I7">
        <v>3</v>
      </c>
      <c r="J7">
        <v>1214</v>
      </c>
      <c r="L7">
        <f t="shared" si="1"/>
        <v>1214</v>
      </c>
    </row>
    <row r="8" spans="2:12">
      <c r="B8" s="2" t="s">
        <v>860</v>
      </c>
      <c r="C8">
        <v>3290045</v>
      </c>
      <c r="D8">
        <v>410006</v>
      </c>
      <c r="H8" t="s">
        <v>1205</v>
      </c>
      <c r="I8">
        <v>3</v>
      </c>
      <c r="J8">
        <v>1214</v>
      </c>
      <c r="L8">
        <f t="shared" si="1"/>
        <v>1214</v>
      </c>
    </row>
    <row r="9" spans="2:12">
      <c r="B9" s="2" t="s">
        <v>860</v>
      </c>
      <c r="C9">
        <v>3290046</v>
      </c>
      <c r="D9">
        <v>410007</v>
      </c>
      <c r="H9" t="s">
        <v>1205</v>
      </c>
      <c r="I9">
        <v>3</v>
      </c>
      <c r="J9">
        <v>1214</v>
      </c>
      <c r="L9">
        <f t="shared" si="1"/>
        <v>1214</v>
      </c>
    </row>
    <row r="10" spans="2:12">
      <c r="B10" s="2" t="s">
        <v>860</v>
      </c>
      <c r="C10">
        <v>3290047</v>
      </c>
      <c r="D10">
        <v>410008</v>
      </c>
      <c r="H10" t="s">
        <v>1258</v>
      </c>
      <c r="I10">
        <v>5</v>
      </c>
      <c r="J10">
        <v>1230</v>
      </c>
      <c r="L10">
        <f t="shared" si="1"/>
        <v>1230</v>
      </c>
    </row>
    <row r="11" spans="2:12">
      <c r="B11" s="5" t="s">
        <v>865</v>
      </c>
      <c r="C11">
        <v>3290048</v>
      </c>
      <c r="D11">
        <v>410009</v>
      </c>
      <c r="H11" t="s">
        <v>1207</v>
      </c>
      <c r="I11">
        <v>5</v>
      </c>
      <c r="J11">
        <v>1230</v>
      </c>
      <c r="L11">
        <f t="shared" si="1"/>
        <v>1230</v>
      </c>
    </row>
    <row r="12" spans="2:12">
      <c r="B12" s="5" t="s">
        <v>865</v>
      </c>
      <c r="C12">
        <v>3290049</v>
      </c>
      <c r="D12">
        <v>410010</v>
      </c>
      <c r="H12" t="s">
        <v>1207</v>
      </c>
      <c r="I12">
        <v>5</v>
      </c>
      <c r="J12">
        <v>1230</v>
      </c>
      <c r="L12">
        <f t="shared" si="1"/>
        <v>1230</v>
      </c>
    </row>
    <row r="13" spans="2:12">
      <c r="B13" s="2" t="s">
        <v>865</v>
      </c>
      <c r="C13">
        <v>3290050</v>
      </c>
      <c r="D13">
        <v>410011</v>
      </c>
      <c r="H13" t="s">
        <v>875</v>
      </c>
      <c r="I13">
        <v>5</v>
      </c>
      <c r="J13">
        <v>3290058</v>
      </c>
      <c r="K13">
        <f t="shared" si="0"/>
        <v>410019</v>
      </c>
      <c r="L13">
        <f t="shared" si="1"/>
        <v>410019</v>
      </c>
    </row>
    <row r="14" spans="2:12">
      <c r="B14" s="2" t="s">
        <v>865</v>
      </c>
      <c r="C14">
        <v>3290051</v>
      </c>
      <c r="D14">
        <v>410012</v>
      </c>
      <c r="H14" t="s">
        <v>875</v>
      </c>
      <c r="I14">
        <v>5</v>
      </c>
      <c r="J14">
        <v>3290059</v>
      </c>
      <c r="K14">
        <f t="shared" si="0"/>
        <v>410020</v>
      </c>
      <c r="L14">
        <f t="shared" si="1"/>
        <v>410020</v>
      </c>
    </row>
    <row r="15" spans="2:12">
      <c r="B15" s="5" t="s">
        <v>870</v>
      </c>
      <c r="C15">
        <v>3290052</v>
      </c>
      <c r="D15">
        <v>410013</v>
      </c>
      <c r="H15" t="s">
        <v>1257</v>
      </c>
      <c r="I15">
        <v>3</v>
      </c>
      <c r="J15">
        <v>3290048</v>
      </c>
      <c r="K15">
        <f t="shared" si="0"/>
        <v>410009</v>
      </c>
      <c r="L15">
        <f t="shared" si="1"/>
        <v>410009</v>
      </c>
    </row>
    <row r="16" spans="2:12">
      <c r="B16" s="5" t="s">
        <v>870</v>
      </c>
      <c r="C16">
        <v>3290053</v>
      </c>
      <c r="D16">
        <v>410014</v>
      </c>
      <c r="H16" t="s">
        <v>1257</v>
      </c>
      <c r="I16">
        <v>3</v>
      </c>
      <c r="J16">
        <v>3290049</v>
      </c>
      <c r="K16">
        <f t="shared" si="0"/>
        <v>410010</v>
      </c>
      <c r="L16">
        <f t="shared" si="1"/>
        <v>410010</v>
      </c>
    </row>
    <row r="17" spans="2:12">
      <c r="B17" s="5" t="s">
        <v>870</v>
      </c>
      <c r="C17">
        <v>3290054</v>
      </c>
      <c r="D17">
        <v>410015</v>
      </c>
      <c r="H17" t="s">
        <v>1257</v>
      </c>
      <c r="I17">
        <v>3</v>
      </c>
      <c r="J17">
        <v>3290050</v>
      </c>
      <c r="K17">
        <f t="shared" si="0"/>
        <v>410011</v>
      </c>
      <c r="L17">
        <f t="shared" si="1"/>
        <v>410011</v>
      </c>
    </row>
    <row r="18" spans="2:12">
      <c r="B18" s="5" t="s">
        <v>870</v>
      </c>
      <c r="C18">
        <v>3290055</v>
      </c>
      <c r="D18">
        <v>410016</v>
      </c>
      <c r="H18" t="s">
        <v>1257</v>
      </c>
      <c r="I18">
        <v>3</v>
      </c>
      <c r="J18">
        <v>3290051</v>
      </c>
      <c r="K18">
        <f t="shared" si="0"/>
        <v>410012</v>
      </c>
      <c r="L18">
        <f t="shared" si="1"/>
        <v>410012</v>
      </c>
    </row>
    <row r="19" spans="2:12">
      <c r="B19" s="5" t="s">
        <v>875</v>
      </c>
      <c r="C19">
        <v>3290056</v>
      </c>
      <c r="D19">
        <v>410017</v>
      </c>
      <c r="H19" t="s">
        <v>1205</v>
      </c>
      <c r="I19">
        <v>3</v>
      </c>
      <c r="J19">
        <v>1214</v>
      </c>
      <c r="L19">
        <f t="shared" si="1"/>
        <v>1214</v>
      </c>
    </row>
    <row r="20" spans="2:12">
      <c r="B20" s="5" t="s">
        <v>875</v>
      </c>
      <c r="C20">
        <v>3290057</v>
      </c>
      <c r="D20">
        <v>410018</v>
      </c>
      <c r="H20" t="s">
        <v>1205</v>
      </c>
      <c r="I20">
        <v>3</v>
      </c>
      <c r="J20">
        <v>1214</v>
      </c>
      <c r="L20">
        <f t="shared" si="1"/>
        <v>1214</v>
      </c>
    </row>
    <row r="21" spans="2:12">
      <c r="B21" s="5" t="s">
        <v>875</v>
      </c>
      <c r="C21">
        <v>3290058</v>
      </c>
      <c r="D21">
        <v>410019</v>
      </c>
      <c r="H21" t="s">
        <v>1205</v>
      </c>
      <c r="I21">
        <v>3</v>
      </c>
      <c r="J21">
        <v>1214</v>
      </c>
      <c r="L21">
        <f t="shared" si="1"/>
        <v>1214</v>
      </c>
    </row>
    <row r="22" spans="2:12">
      <c r="B22" s="5" t="s">
        <v>875</v>
      </c>
      <c r="C22">
        <v>3290059</v>
      </c>
      <c r="D22">
        <v>410020</v>
      </c>
      <c r="H22" t="s">
        <v>1258</v>
      </c>
      <c r="I22">
        <v>5</v>
      </c>
      <c r="J22">
        <v>1230</v>
      </c>
      <c r="L22">
        <f t="shared" si="1"/>
        <v>1230</v>
      </c>
    </row>
    <row r="23" spans="2:12">
      <c r="B23" s="5" t="s">
        <v>880</v>
      </c>
      <c r="C23">
        <v>3290060</v>
      </c>
      <c r="D23">
        <v>410021</v>
      </c>
      <c r="H23" t="s">
        <v>1207</v>
      </c>
      <c r="I23">
        <v>5</v>
      </c>
      <c r="J23">
        <v>1230</v>
      </c>
      <c r="L23">
        <f t="shared" si="1"/>
        <v>1230</v>
      </c>
    </row>
    <row r="24" spans="2:12">
      <c r="B24" s="5" t="s">
        <v>880</v>
      </c>
      <c r="C24">
        <v>3290061</v>
      </c>
      <c r="D24">
        <v>410022</v>
      </c>
      <c r="H24" t="s">
        <v>1207</v>
      </c>
      <c r="I24">
        <v>5</v>
      </c>
      <c r="J24">
        <v>1230</v>
      </c>
      <c r="L24">
        <f t="shared" si="1"/>
        <v>1230</v>
      </c>
    </row>
    <row r="25" spans="2:12">
      <c r="B25" s="5" t="s">
        <v>880</v>
      </c>
      <c r="C25">
        <v>3290062</v>
      </c>
      <c r="D25">
        <v>410023</v>
      </c>
      <c r="H25" t="s">
        <v>885</v>
      </c>
      <c r="I25">
        <v>7</v>
      </c>
      <c r="J25">
        <v>3290067</v>
      </c>
      <c r="K25">
        <f t="shared" si="0"/>
        <v>410028</v>
      </c>
      <c r="L25">
        <f t="shared" si="1"/>
        <v>410028</v>
      </c>
    </row>
    <row r="26" spans="2:12">
      <c r="B26" s="5" t="s">
        <v>880</v>
      </c>
      <c r="C26">
        <v>3290063</v>
      </c>
      <c r="D26">
        <v>410024</v>
      </c>
      <c r="H26" t="s">
        <v>875</v>
      </c>
      <c r="I26">
        <v>5</v>
      </c>
      <c r="J26">
        <v>3290056</v>
      </c>
      <c r="K26">
        <f t="shared" si="0"/>
        <v>410017</v>
      </c>
      <c r="L26">
        <f t="shared" si="1"/>
        <v>410017</v>
      </c>
    </row>
    <row r="27" spans="2:12">
      <c r="B27" s="2" t="s">
        <v>885</v>
      </c>
      <c r="C27">
        <v>3290064</v>
      </c>
      <c r="D27">
        <v>410025</v>
      </c>
      <c r="H27" t="s">
        <v>875</v>
      </c>
      <c r="I27">
        <v>5</v>
      </c>
      <c r="J27">
        <v>3290057</v>
      </c>
      <c r="K27">
        <f t="shared" si="0"/>
        <v>410018</v>
      </c>
      <c r="L27">
        <f t="shared" si="1"/>
        <v>410018</v>
      </c>
    </row>
    <row r="28" spans="2:12">
      <c r="B28" s="2" t="s">
        <v>885</v>
      </c>
      <c r="C28">
        <v>3290065</v>
      </c>
      <c r="D28">
        <v>410026</v>
      </c>
      <c r="H28" t="s">
        <v>875</v>
      </c>
      <c r="I28">
        <v>5</v>
      </c>
      <c r="J28">
        <v>3290058</v>
      </c>
      <c r="K28">
        <f t="shared" si="0"/>
        <v>410019</v>
      </c>
      <c r="L28">
        <f t="shared" si="1"/>
        <v>410019</v>
      </c>
    </row>
    <row r="29" spans="2:12">
      <c r="B29" s="2" t="s">
        <v>885</v>
      </c>
      <c r="C29">
        <v>3290066</v>
      </c>
      <c r="D29">
        <v>410027</v>
      </c>
      <c r="H29" t="s">
        <v>875</v>
      </c>
      <c r="I29">
        <v>5</v>
      </c>
      <c r="J29">
        <v>3290059</v>
      </c>
      <c r="K29">
        <f t="shared" si="0"/>
        <v>410020</v>
      </c>
      <c r="L29">
        <f t="shared" si="1"/>
        <v>410020</v>
      </c>
    </row>
    <row r="30" spans="2:12">
      <c r="B30" s="2" t="s">
        <v>885</v>
      </c>
      <c r="C30">
        <v>3290067</v>
      </c>
      <c r="D30">
        <v>410028</v>
      </c>
      <c r="H30" t="s">
        <v>1257</v>
      </c>
      <c r="I30">
        <v>3</v>
      </c>
      <c r="J30">
        <v>3290048</v>
      </c>
      <c r="K30">
        <f t="shared" si="0"/>
        <v>410009</v>
      </c>
      <c r="L30">
        <f t="shared" si="1"/>
        <v>410009</v>
      </c>
    </row>
    <row r="31" spans="2:12">
      <c r="B31" s="2" t="s">
        <v>890</v>
      </c>
      <c r="C31">
        <v>3290068</v>
      </c>
      <c r="D31">
        <v>410029</v>
      </c>
      <c r="H31" t="s">
        <v>1257</v>
      </c>
      <c r="I31">
        <v>3</v>
      </c>
      <c r="J31">
        <v>3290049</v>
      </c>
      <c r="K31">
        <f t="shared" si="0"/>
        <v>410010</v>
      </c>
      <c r="L31">
        <f t="shared" si="1"/>
        <v>410010</v>
      </c>
    </row>
    <row r="32" spans="2:12">
      <c r="B32" s="2" t="s">
        <v>890</v>
      </c>
      <c r="C32">
        <v>3290069</v>
      </c>
      <c r="D32">
        <v>410030</v>
      </c>
      <c r="H32" t="s">
        <v>1257</v>
      </c>
      <c r="I32">
        <v>3</v>
      </c>
      <c r="J32">
        <v>3290050</v>
      </c>
      <c r="K32">
        <f t="shared" si="0"/>
        <v>410011</v>
      </c>
      <c r="L32">
        <f t="shared" si="1"/>
        <v>410011</v>
      </c>
    </row>
    <row r="33" spans="2:12">
      <c r="B33" s="2" t="s">
        <v>890</v>
      </c>
      <c r="C33">
        <v>3290070</v>
      </c>
      <c r="D33">
        <v>410031</v>
      </c>
      <c r="H33" t="s">
        <v>1257</v>
      </c>
      <c r="I33">
        <v>3</v>
      </c>
      <c r="J33">
        <v>3290051</v>
      </c>
      <c r="K33">
        <f t="shared" si="0"/>
        <v>410012</v>
      </c>
      <c r="L33">
        <f t="shared" si="1"/>
        <v>410012</v>
      </c>
    </row>
    <row r="34" spans="2:12">
      <c r="B34" s="2" t="s">
        <v>890</v>
      </c>
      <c r="C34">
        <v>3290071</v>
      </c>
      <c r="D34">
        <v>410032</v>
      </c>
      <c r="H34" t="s">
        <v>1205</v>
      </c>
      <c r="I34">
        <v>3</v>
      </c>
      <c r="J34">
        <v>1214</v>
      </c>
      <c r="L34">
        <f t="shared" si="1"/>
        <v>1214</v>
      </c>
    </row>
    <row r="35" spans="2:12">
      <c r="B35" s="2" t="s">
        <v>895</v>
      </c>
      <c r="C35">
        <v>3290072</v>
      </c>
      <c r="D35">
        <v>410033</v>
      </c>
      <c r="H35" t="s">
        <v>1205</v>
      </c>
      <c r="I35">
        <v>3</v>
      </c>
      <c r="J35">
        <v>1214</v>
      </c>
      <c r="L35">
        <f t="shared" si="1"/>
        <v>1214</v>
      </c>
    </row>
    <row r="36" spans="2:12">
      <c r="B36" s="2" t="s">
        <v>895</v>
      </c>
      <c r="C36">
        <v>3290073</v>
      </c>
      <c r="D36">
        <v>410034</v>
      </c>
      <c r="H36" t="s">
        <v>1205</v>
      </c>
      <c r="I36">
        <v>3</v>
      </c>
      <c r="J36">
        <v>1214</v>
      </c>
      <c r="L36">
        <f t="shared" si="1"/>
        <v>1214</v>
      </c>
    </row>
    <row r="37" spans="2:12">
      <c r="B37" s="2" t="s">
        <v>895</v>
      </c>
      <c r="C37">
        <v>3290074</v>
      </c>
      <c r="D37">
        <v>410035</v>
      </c>
      <c r="H37" t="s">
        <v>1258</v>
      </c>
      <c r="I37">
        <v>5</v>
      </c>
      <c r="J37">
        <v>1230</v>
      </c>
      <c r="L37">
        <f t="shared" si="1"/>
        <v>1230</v>
      </c>
    </row>
    <row r="38" spans="2:12">
      <c r="B38" s="2" t="s">
        <v>895</v>
      </c>
      <c r="C38">
        <v>3290075</v>
      </c>
      <c r="D38">
        <v>410036</v>
      </c>
      <c r="H38" t="s">
        <v>1207</v>
      </c>
      <c r="I38">
        <v>5</v>
      </c>
      <c r="J38">
        <v>1230</v>
      </c>
      <c r="L38">
        <f t="shared" si="1"/>
        <v>1230</v>
      </c>
    </row>
    <row r="39" spans="2:12">
      <c r="B39" s="2" t="s">
        <v>900</v>
      </c>
      <c r="C39">
        <v>3290076</v>
      </c>
      <c r="D39">
        <v>410037</v>
      </c>
      <c r="H39" t="s">
        <v>1207</v>
      </c>
      <c r="I39">
        <v>5</v>
      </c>
      <c r="J39">
        <v>1230</v>
      </c>
      <c r="L39">
        <f t="shared" si="1"/>
        <v>1230</v>
      </c>
    </row>
    <row r="40" spans="2:12">
      <c r="B40" s="2" t="s">
        <v>900</v>
      </c>
      <c r="C40">
        <v>3290077</v>
      </c>
      <c r="D40">
        <v>410038</v>
      </c>
      <c r="H40" t="s">
        <v>885</v>
      </c>
      <c r="I40">
        <v>7</v>
      </c>
      <c r="J40">
        <v>3290066</v>
      </c>
      <c r="K40">
        <f t="shared" si="0"/>
        <v>410027</v>
      </c>
      <c r="L40">
        <f t="shared" si="1"/>
        <v>410027</v>
      </c>
    </row>
    <row r="41" spans="2:12">
      <c r="B41" s="2" t="s">
        <v>900</v>
      </c>
      <c r="C41">
        <v>3290078</v>
      </c>
      <c r="D41">
        <v>410039</v>
      </c>
      <c r="H41" t="s">
        <v>885</v>
      </c>
      <c r="I41">
        <v>7</v>
      </c>
      <c r="J41">
        <v>3290067</v>
      </c>
      <c r="K41">
        <f t="shared" si="0"/>
        <v>410028</v>
      </c>
      <c r="L41">
        <f t="shared" si="1"/>
        <v>410028</v>
      </c>
    </row>
    <row r="42" spans="2:12">
      <c r="B42" s="2" t="s">
        <v>900</v>
      </c>
      <c r="C42">
        <v>3290079</v>
      </c>
      <c r="D42">
        <v>410040</v>
      </c>
      <c r="H42" t="s">
        <v>875</v>
      </c>
      <c r="I42">
        <v>5</v>
      </c>
      <c r="J42">
        <v>3290056</v>
      </c>
      <c r="K42">
        <f t="shared" si="0"/>
        <v>410017</v>
      </c>
      <c r="L42">
        <f t="shared" si="1"/>
        <v>410017</v>
      </c>
    </row>
    <row r="43" spans="8:12">
      <c r="H43" t="s">
        <v>875</v>
      </c>
      <c r="I43">
        <v>5</v>
      </c>
      <c r="J43">
        <v>3290057</v>
      </c>
      <c r="K43">
        <f t="shared" si="0"/>
        <v>410018</v>
      </c>
      <c r="L43">
        <f t="shared" si="1"/>
        <v>410018</v>
      </c>
    </row>
    <row r="44" spans="8:12">
      <c r="H44" t="s">
        <v>875</v>
      </c>
      <c r="I44">
        <v>5</v>
      </c>
      <c r="J44">
        <v>3290058</v>
      </c>
      <c r="K44">
        <f t="shared" si="0"/>
        <v>410019</v>
      </c>
      <c r="L44">
        <f t="shared" si="1"/>
        <v>410019</v>
      </c>
    </row>
    <row r="45" spans="8:12">
      <c r="H45" t="s">
        <v>875</v>
      </c>
      <c r="I45">
        <v>5</v>
      </c>
      <c r="J45">
        <v>3290059</v>
      </c>
      <c r="K45">
        <f t="shared" si="0"/>
        <v>410020</v>
      </c>
      <c r="L45">
        <f t="shared" si="1"/>
        <v>410020</v>
      </c>
    </row>
    <row r="46" spans="8:12">
      <c r="H46" t="s">
        <v>1257</v>
      </c>
      <c r="I46">
        <v>3</v>
      </c>
      <c r="J46">
        <v>3290048</v>
      </c>
      <c r="K46">
        <f t="shared" si="0"/>
        <v>410009</v>
      </c>
      <c r="L46">
        <f t="shared" si="1"/>
        <v>410009</v>
      </c>
    </row>
    <row r="47" spans="8:12">
      <c r="H47" t="s">
        <v>1257</v>
      </c>
      <c r="I47">
        <v>3</v>
      </c>
      <c r="J47">
        <v>3290049</v>
      </c>
      <c r="K47">
        <f t="shared" si="0"/>
        <v>410010</v>
      </c>
      <c r="L47">
        <f t="shared" si="1"/>
        <v>410010</v>
      </c>
    </row>
    <row r="48" spans="8:12">
      <c r="H48" t="s">
        <v>1257</v>
      </c>
      <c r="I48">
        <v>3</v>
      </c>
      <c r="J48">
        <v>3290050</v>
      </c>
      <c r="K48">
        <f t="shared" si="0"/>
        <v>410011</v>
      </c>
      <c r="L48">
        <f t="shared" si="1"/>
        <v>410011</v>
      </c>
    </row>
    <row r="49" spans="8:12">
      <c r="H49" t="s">
        <v>1257</v>
      </c>
      <c r="I49">
        <v>3</v>
      </c>
      <c r="J49">
        <v>3290051</v>
      </c>
      <c r="K49">
        <f t="shared" si="0"/>
        <v>410012</v>
      </c>
      <c r="L49">
        <f t="shared" si="1"/>
        <v>410012</v>
      </c>
    </row>
    <row r="50" spans="8:12">
      <c r="H50" t="s">
        <v>1205</v>
      </c>
      <c r="I50">
        <v>3</v>
      </c>
      <c r="J50">
        <v>1214</v>
      </c>
      <c r="L50">
        <f t="shared" si="1"/>
        <v>1214</v>
      </c>
    </row>
    <row r="51" spans="8:12">
      <c r="H51" t="s">
        <v>1205</v>
      </c>
      <c r="I51">
        <v>3</v>
      </c>
      <c r="J51">
        <v>1214</v>
      </c>
      <c r="L51">
        <f t="shared" si="1"/>
        <v>1214</v>
      </c>
    </row>
    <row r="52" spans="8:12">
      <c r="H52" t="s">
        <v>1205</v>
      </c>
      <c r="I52">
        <v>3</v>
      </c>
      <c r="J52">
        <v>1214</v>
      </c>
      <c r="L52">
        <f t="shared" si="1"/>
        <v>1214</v>
      </c>
    </row>
    <row r="53" spans="8:12">
      <c r="H53" t="s">
        <v>1258</v>
      </c>
      <c r="I53">
        <v>5</v>
      </c>
      <c r="J53">
        <v>1230</v>
      </c>
      <c r="L53">
        <f t="shared" si="1"/>
        <v>1230</v>
      </c>
    </row>
    <row r="54" spans="8:12">
      <c r="H54" t="s">
        <v>1207</v>
      </c>
      <c r="I54">
        <v>5</v>
      </c>
      <c r="J54">
        <v>1230</v>
      </c>
      <c r="L54">
        <f t="shared" si="1"/>
        <v>1230</v>
      </c>
    </row>
    <row r="55" spans="8:12">
      <c r="H55" t="s">
        <v>1207</v>
      </c>
      <c r="I55">
        <v>5</v>
      </c>
      <c r="J55">
        <v>1230</v>
      </c>
      <c r="L55">
        <f t="shared" si="1"/>
        <v>1230</v>
      </c>
    </row>
    <row r="56" spans="8:12">
      <c r="H56" t="s">
        <v>885</v>
      </c>
      <c r="I56">
        <v>7</v>
      </c>
      <c r="J56">
        <v>3290064</v>
      </c>
      <c r="K56">
        <f t="shared" si="0"/>
        <v>410025</v>
      </c>
      <c r="L56">
        <f t="shared" si="1"/>
        <v>410025</v>
      </c>
    </row>
    <row r="57" spans="8:12">
      <c r="H57" t="s">
        <v>885</v>
      </c>
      <c r="I57">
        <v>7</v>
      </c>
      <c r="J57">
        <v>3290065</v>
      </c>
      <c r="K57">
        <f t="shared" si="0"/>
        <v>410026</v>
      </c>
      <c r="L57">
        <f t="shared" si="1"/>
        <v>410026</v>
      </c>
    </row>
    <row r="58" spans="8:12">
      <c r="H58" t="s">
        <v>885</v>
      </c>
      <c r="I58">
        <v>7</v>
      </c>
      <c r="J58">
        <v>3290066</v>
      </c>
      <c r="K58">
        <f t="shared" si="0"/>
        <v>410027</v>
      </c>
      <c r="L58">
        <f t="shared" si="1"/>
        <v>410027</v>
      </c>
    </row>
    <row r="59" spans="8:12">
      <c r="H59" t="s">
        <v>885</v>
      </c>
      <c r="I59">
        <v>7</v>
      </c>
      <c r="J59">
        <v>3290067</v>
      </c>
      <c r="K59">
        <f t="shared" si="0"/>
        <v>410028</v>
      </c>
      <c r="L59">
        <f t="shared" si="1"/>
        <v>410028</v>
      </c>
    </row>
    <row r="60" spans="8:12">
      <c r="H60" t="s">
        <v>875</v>
      </c>
      <c r="I60">
        <v>5</v>
      </c>
      <c r="J60">
        <v>3290056</v>
      </c>
      <c r="K60">
        <f t="shared" si="0"/>
        <v>410017</v>
      </c>
      <c r="L60">
        <f t="shared" si="1"/>
        <v>410017</v>
      </c>
    </row>
    <row r="61" spans="8:12">
      <c r="H61" t="s">
        <v>875</v>
      </c>
      <c r="I61">
        <v>5</v>
      </c>
      <c r="J61">
        <v>3290057</v>
      </c>
      <c r="K61">
        <f t="shared" si="0"/>
        <v>410018</v>
      </c>
      <c r="L61">
        <f t="shared" si="1"/>
        <v>410018</v>
      </c>
    </row>
    <row r="62" spans="8:12">
      <c r="H62" t="s">
        <v>875</v>
      </c>
      <c r="I62">
        <v>5</v>
      </c>
      <c r="J62">
        <v>3290058</v>
      </c>
      <c r="K62">
        <f t="shared" si="0"/>
        <v>410019</v>
      </c>
      <c r="L62">
        <f t="shared" si="1"/>
        <v>410019</v>
      </c>
    </row>
    <row r="63" spans="8:12">
      <c r="H63" t="s">
        <v>875</v>
      </c>
      <c r="I63">
        <v>5</v>
      </c>
      <c r="J63">
        <v>3290059</v>
      </c>
      <c r="K63">
        <f t="shared" si="0"/>
        <v>410020</v>
      </c>
      <c r="L63">
        <f t="shared" si="1"/>
        <v>410020</v>
      </c>
    </row>
    <row r="64" spans="8:12">
      <c r="H64" t="s">
        <v>1257</v>
      </c>
      <c r="I64">
        <v>3</v>
      </c>
      <c r="J64">
        <v>3290048</v>
      </c>
      <c r="K64">
        <f t="shared" si="0"/>
        <v>410009</v>
      </c>
      <c r="L64">
        <f t="shared" si="1"/>
        <v>410009</v>
      </c>
    </row>
    <row r="65" spans="8:12">
      <c r="H65" t="s">
        <v>1257</v>
      </c>
      <c r="I65">
        <v>3</v>
      </c>
      <c r="J65">
        <v>3290049</v>
      </c>
      <c r="K65">
        <f t="shared" si="0"/>
        <v>410010</v>
      </c>
      <c r="L65">
        <f t="shared" si="1"/>
        <v>410010</v>
      </c>
    </row>
    <row r="66" spans="8:12">
      <c r="H66" t="s">
        <v>1257</v>
      </c>
      <c r="I66">
        <v>3</v>
      </c>
      <c r="J66">
        <v>3290050</v>
      </c>
      <c r="K66">
        <f t="shared" si="0"/>
        <v>410011</v>
      </c>
      <c r="L66">
        <f t="shared" si="1"/>
        <v>410011</v>
      </c>
    </row>
    <row r="67" spans="8:12">
      <c r="H67" t="s">
        <v>1257</v>
      </c>
      <c r="I67">
        <v>3</v>
      </c>
      <c r="J67">
        <v>3290051</v>
      </c>
      <c r="K67">
        <f t="shared" si="0"/>
        <v>410012</v>
      </c>
      <c r="L67">
        <f t="shared" si="1"/>
        <v>410012</v>
      </c>
    </row>
    <row r="68" spans="8:12">
      <c r="H68" t="s">
        <v>1205</v>
      </c>
      <c r="I68">
        <v>3</v>
      </c>
      <c r="J68">
        <v>1214</v>
      </c>
      <c r="L68">
        <f t="shared" ref="L68:L131" si="2">IF(K68&gt;0,K68,J68)</f>
        <v>1214</v>
      </c>
    </row>
    <row r="69" spans="8:12">
      <c r="H69" t="s">
        <v>1205</v>
      </c>
      <c r="I69">
        <v>3</v>
      </c>
      <c r="J69">
        <v>1214</v>
      </c>
      <c r="L69">
        <f t="shared" si="2"/>
        <v>1214</v>
      </c>
    </row>
    <row r="70" spans="8:12">
      <c r="H70" t="s">
        <v>1205</v>
      </c>
      <c r="I70">
        <v>3</v>
      </c>
      <c r="J70">
        <v>1214</v>
      </c>
      <c r="L70">
        <f t="shared" si="2"/>
        <v>1214</v>
      </c>
    </row>
    <row r="71" spans="8:12">
      <c r="H71" t="s">
        <v>1258</v>
      </c>
      <c r="I71">
        <v>5</v>
      </c>
      <c r="J71">
        <v>1230</v>
      </c>
      <c r="L71">
        <f t="shared" si="2"/>
        <v>1230</v>
      </c>
    </row>
    <row r="72" spans="8:12">
      <c r="H72" t="s">
        <v>1207</v>
      </c>
      <c r="I72">
        <v>5</v>
      </c>
      <c r="J72">
        <v>1230</v>
      </c>
      <c r="L72">
        <f t="shared" si="2"/>
        <v>1230</v>
      </c>
    </row>
    <row r="73" spans="8:12">
      <c r="H73" t="s">
        <v>1207</v>
      </c>
      <c r="I73">
        <v>5</v>
      </c>
      <c r="J73">
        <v>1230</v>
      </c>
      <c r="L73">
        <f t="shared" si="2"/>
        <v>1230</v>
      </c>
    </row>
    <row r="74" spans="8:12">
      <c r="H74" t="s">
        <v>885</v>
      </c>
      <c r="I74">
        <v>7</v>
      </c>
      <c r="J74">
        <v>3290064</v>
      </c>
      <c r="K74">
        <f t="shared" ref="K74:K130" si="3">LOOKUP(J74,C:C,D:D)</f>
        <v>410025</v>
      </c>
      <c r="L74">
        <f t="shared" si="2"/>
        <v>410025</v>
      </c>
    </row>
    <row r="75" spans="8:12">
      <c r="H75" t="s">
        <v>885</v>
      </c>
      <c r="I75">
        <v>7</v>
      </c>
      <c r="J75">
        <v>3290065</v>
      </c>
      <c r="K75">
        <f t="shared" si="3"/>
        <v>410026</v>
      </c>
      <c r="L75">
        <f t="shared" si="2"/>
        <v>410026</v>
      </c>
    </row>
    <row r="76" spans="8:12">
      <c r="H76" t="s">
        <v>885</v>
      </c>
      <c r="I76">
        <v>7</v>
      </c>
      <c r="J76">
        <v>3290066</v>
      </c>
      <c r="K76">
        <f t="shared" si="3"/>
        <v>410027</v>
      </c>
      <c r="L76">
        <f t="shared" si="2"/>
        <v>410027</v>
      </c>
    </row>
    <row r="77" spans="8:12">
      <c r="H77" t="s">
        <v>885</v>
      </c>
      <c r="I77">
        <v>7</v>
      </c>
      <c r="J77">
        <v>3290067</v>
      </c>
      <c r="K77">
        <f t="shared" si="3"/>
        <v>410028</v>
      </c>
      <c r="L77">
        <f t="shared" si="2"/>
        <v>410028</v>
      </c>
    </row>
    <row r="78" spans="8:12">
      <c r="H78" t="s">
        <v>895</v>
      </c>
      <c r="I78">
        <v>9</v>
      </c>
      <c r="J78">
        <v>3290074</v>
      </c>
      <c r="K78">
        <f t="shared" si="3"/>
        <v>410035</v>
      </c>
      <c r="L78">
        <f t="shared" si="2"/>
        <v>410035</v>
      </c>
    </row>
    <row r="79" spans="8:12">
      <c r="H79" t="s">
        <v>895</v>
      </c>
      <c r="I79">
        <v>9</v>
      </c>
      <c r="J79">
        <v>3290075</v>
      </c>
      <c r="K79">
        <f t="shared" si="3"/>
        <v>410036</v>
      </c>
      <c r="L79">
        <f t="shared" si="2"/>
        <v>410036</v>
      </c>
    </row>
    <row r="80" spans="8:12">
      <c r="H80" t="s">
        <v>875</v>
      </c>
      <c r="I80">
        <v>5</v>
      </c>
      <c r="J80">
        <v>3290056</v>
      </c>
      <c r="K80">
        <f t="shared" si="3"/>
        <v>410017</v>
      </c>
      <c r="L80">
        <f t="shared" si="2"/>
        <v>410017</v>
      </c>
    </row>
    <row r="81" spans="8:12">
      <c r="H81" t="s">
        <v>875</v>
      </c>
      <c r="I81">
        <v>5</v>
      </c>
      <c r="J81">
        <v>3290057</v>
      </c>
      <c r="K81">
        <f t="shared" si="3"/>
        <v>410018</v>
      </c>
      <c r="L81">
        <f t="shared" si="2"/>
        <v>410018</v>
      </c>
    </row>
    <row r="82" spans="8:12">
      <c r="H82" t="s">
        <v>875</v>
      </c>
      <c r="I82">
        <v>5</v>
      </c>
      <c r="J82">
        <v>3290058</v>
      </c>
      <c r="K82">
        <f t="shared" si="3"/>
        <v>410019</v>
      </c>
      <c r="L82">
        <f t="shared" si="2"/>
        <v>410019</v>
      </c>
    </row>
    <row r="83" spans="8:12">
      <c r="H83" t="s">
        <v>875</v>
      </c>
      <c r="I83">
        <v>5</v>
      </c>
      <c r="J83">
        <v>3290059</v>
      </c>
      <c r="K83">
        <f t="shared" si="3"/>
        <v>410020</v>
      </c>
      <c r="L83">
        <f t="shared" si="2"/>
        <v>410020</v>
      </c>
    </row>
    <row r="84" spans="8:12">
      <c r="H84" t="s">
        <v>1257</v>
      </c>
      <c r="I84">
        <v>3</v>
      </c>
      <c r="J84">
        <v>3290048</v>
      </c>
      <c r="K84">
        <f t="shared" si="3"/>
        <v>410009</v>
      </c>
      <c r="L84">
        <f t="shared" si="2"/>
        <v>410009</v>
      </c>
    </row>
    <row r="85" spans="8:12">
      <c r="H85" t="s">
        <v>1257</v>
      </c>
      <c r="I85">
        <v>3</v>
      </c>
      <c r="J85">
        <v>3290049</v>
      </c>
      <c r="K85">
        <f t="shared" si="3"/>
        <v>410010</v>
      </c>
      <c r="L85">
        <f t="shared" si="2"/>
        <v>410010</v>
      </c>
    </row>
    <row r="86" spans="8:12">
      <c r="H86" t="s">
        <v>1257</v>
      </c>
      <c r="I86">
        <v>3</v>
      </c>
      <c r="J86">
        <v>3290050</v>
      </c>
      <c r="K86">
        <f t="shared" si="3"/>
        <v>410011</v>
      </c>
      <c r="L86">
        <f t="shared" si="2"/>
        <v>410011</v>
      </c>
    </row>
    <row r="87" spans="8:12">
      <c r="H87" t="s">
        <v>1257</v>
      </c>
      <c r="I87">
        <v>3</v>
      </c>
      <c r="J87">
        <v>3290051</v>
      </c>
      <c r="K87">
        <f t="shared" si="3"/>
        <v>410012</v>
      </c>
      <c r="L87">
        <f t="shared" si="2"/>
        <v>410012</v>
      </c>
    </row>
    <row r="88" spans="8:12">
      <c r="H88" t="s">
        <v>1205</v>
      </c>
      <c r="I88">
        <v>3</v>
      </c>
      <c r="J88">
        <v>1214</v>
      </c>
      <c r="L88">
        <f t="shared" si="2"/>
        <v>1214</v>
      </c>
    </row>
    <row r="89" spans="8:12">
      <c r="H89" t="s">
        <v>1205</v>
      </c>
      <c r="I89">
        <v>3</v>
      </c>
      <c r="J89">
        <v>1214</v>
      </c>
      <c r="L89">
        <f t="shared" si="2"/>
        <v>1214</v>
      </c>
    </row>
    <row r="90" spans="8:12">
      <c r="H90" t="s">
        <v>1205</v>
      </c>
      <c r="I90">
        <v>3</v>
      </c>
      <c r="J90">
        <v>1214</v>
      </c>
      <c r="L90">
        <f t="shared" si="2"/>
        <v>1214</v>
      </c>
    </row>
    <row r="91" spans="8:12">
      <c r="H91" t="s">
        <v>1258</v>
      </c>
      <c r="I91">
        <v>5</v>
      </c>
      <c r="J91">
        <v>1230</v>
      </c>
      <c r="L91">
        <f t="shared" si="2"/>
        <v>1230</v>
      </c>
    </row>
    <row r="92" spans="8:12">
      <c r="H92" t="s">
        <v>1207</v>
      </c>
      <c r="I92">
        <v>5</v>
      </c>
      <c r="J92">
        <v>1230</v>
      </c>
      <c r="L92">
        <f t="shared" si="2"/>
        <v>1230</v>
      </c>
    </row>
    <row r="93" spans="8:12">
      <c r="H93" t="s">
        <v>1207</v>
      </c>
      <c r="I93">
        <v>5</v>
      </c>
      <c r="J93">
        <v>1230</v>
      </c>
      <c r="L93">
        <f t="shared" si="2"/>
        <v>1230</v>
      </c>
    </row>
    <row r="94" spans="8:12">
      <c r="H94" t="s">
        <v>885</v>
      </c>
      <c r="I94">
        <v>7</v>
      </c>
      <c r="J94">
        <v>3290064</v>
      </c>
      <c r="K94">
        <f t="shared" si="3"/>
        <v>410025</v>
      </c>
      <c r="L94">
        <f t="shared" si="2"/>
        <v>410025</v>
      </c>
    </row>
    <row r="95" spans="8:12">
      <c r="H95" t="s">
        <v>885</v>
      </c>
      <c r="I95">
        <v>7</v>
      </c>
      <c r="J95">
        <v>3290065</v>
      </c>
      <c r="K95">
        <f t="shared" si="3"/>
        <v>410026</v>
      </c>
      <c r="L95">
        <f t="shared" si="2"/>
        <v>410026</v>
      </c>
    </row>
    <row r="96" spans="8:12">
      <c r="H96" t="s">
        <v>885</v>
      </c>
      <c r="I96">
        <v>7</v>
      </c>
      <c r="J96">
        <v>3290066</v>
      </c>
      <c r="K96">
        <f t="shared" si="3"/>
        <v>410027</v>
      </c>
      <c r="L96">
        <f t="shared" si="2"/>
        <v>410027</v>
      </c>
    </row>
    <row r="97" spans="8:12">
      <c r="H97" t="s">
        <v>885</v>
      </c>
      <c r="I97">
        <v>7</v>
      </c>
      <c r="J97">
        <v>3290067</v>
      </c>
      <c r="K97">
        <f t="shared" si="3"/>
        <v>410028</v>
      </c>
      <c r="L97">
        <f t="shared" si="2"/>
        <v>410028</v>
      </c>
    </row>
    <row r="98" spans="8:12">
      <c r="H98" t="s">
        <v>895</v>
      </c>
      <c r="I98">
        <v>9</v>
      </c>
      <c r="J98">
        <v>3290073</v>
      </c>
      <c r="K98">
        <f t="shared" si="3"/>
        <v>410034</v>
      </c>
      <c r="L98">
        <f t="shared" si="2"/>
        <v>410034</v>
      </c>
    </row>
    <row r="99" spans="8:12">
      <c r="H99" t="s">
        <v>895</v>
      </c>
      <c r="I99">
        <v>9</v>
      </c>
      <c r="J99">
        <v>3290074</v>
      </c>
      <c r="K99">
        <f t="shared" si="3"/>
        <v>410035</v>
      </c>
      <c r="L99">
        <f t="shared" si="2"/>
        <v>410035</v>
      </c>
    </row>
    <row r="100" spans="8:12">
      <c r="H100" t="s">
        <v>895</v>
      </c>
      <c r="I100">
        <v>9</v>
      </c>
      <c r="J100">
        <v>3290075</v>
      </c>
      <c r="K100">
        <f t="shared" si="3"/>
        <v>410036</v>
      </c>
      <c r="L100">
        <f t="shared" si="2"/>
        <v>410036</v>
      </c>
    </row>
    <row r="101" spans="8:12">
      <c r="H101" t="s">
        <v>875</v>
      </c>
      <c r="I101">
        <v>5</v>
      </c>
      <c r="J101">
        <v>3290056</v>
      </c>
      <c r="K101">
        <f t="shared" si="3"/>
        <v>410017</v>
      </c>
      <c r="L101">
        <f t="shared" si="2"/>
        <v>410017</v>
      </c>
    </row>
    <row r="102" spans="8:12">
      <c r="H102" t="s">
        <v>875</v>
      </c>
      <c r="I102">
        <v>5</v>
      </c>
      <c r="J102">
        <v>3290057</v>
      </c>
      <c r="K102">
        <f t="shared" si="3"/>
        <v>410018</v>
      </c>
      <c r="L102">
        <f t="shared" si="2"/>
        <v>410018</v>
      </c>
    </row>
    <row r="103" spans="8:12">
      <c r="H103" t="s">
        <v>875</v>
      </c>
      <c r="I103">
        <v>5</v>
      </c>
      <c r="J103">
        <v>3290058</v>
      </c>
      <c r="K103">
        <f t="shared" si="3"/>
        <v>410019</v>
      </c>
      <c r="L103">
        <f t="shared" si="2"/>
        <v>410019</v>
      </c>
    </row>
    <row r="104" spans="8:12">
      <c r="H104" t="s">
        <v>875</v>
      </c>
      <c r="I104">
        <v>5</v>
      </c>
      <c r="J104">
        <v>3290059</v>
      </c>
      <c r="K104">
        <f t="shared" si="3"/>
        <v>410020</v>
      </c>
      <c r="L104">
        <f t="shared" si="2"/>
        <v>410020</v>
      </c>
    </row>
    <row r="105" spans="8:12">
      <c r="H105" t="s">
        <v>1257</v>
      </c>
      <c r="I105">
        <v>3</v>
      </c>
      <c r="J105">
        <v>3290048</v>
      </c>
      <c r="K105">
        <f t="shared" si="3"/>
        <v>410009</v>
      </c>
      <c r="L105">
        <f t="shared" si="2"/>
        <v>410009</v>
      </c>
    </row>
    <row r="106" spans="8:12">
      <c r="H106" t="s">
        <v>1257</v>
      </c>
      <c r="I106">
        <v>3</v>
      </c>
      <c r="J106">
        <v>3290049</v>
      </c>
      <c r="K106">
        <f t="shared" si="3"/>
        <v>410010</v>
      </c>
      <c r="L106">
        <f t="shared" si="2"/>
        <v>410010</v>
      </c>
    </row>
    <row r="107" spans="8:12">
      <c r="H107" t="s">
        <v>1257</v>
      </c>
      <c r="I107">
        <v>3</v>
      </c>
      <c r="J107">
        <v>3290050</v>
      </c>
      <c r="K107">
        <f t="shared" si="3"/>
        <v>410011</v>
      </c>
      <c r="L107">
        <f t="shared" si="2"/>
        <v>410011</v>
      </c>
    </row>
    <row r="108" spans="8:12">
      <c r="H108" t="s">
        <v>1257</v>
      </c>
      <c r="I108">
        <v>3</v>
      </c>
      <c r="J108">
        <v>3290051</v>
      </c>
      <c r="K108">
        <f t="shared" si="3"/>
        <v>410012</v>
      </c>
      <c r="L108">
        <f t="shared" si="2"/>
        <v>410012</v>
      </c>
    </row>
    <row r="109" spans="8:12">
      <c r="H109" t="s">
        <v>1205</v>
      </c>
      <c r="I109">
        <v>3</v>
      </c>
      <c r="J109">
        <v>1214</v>
      </c>
      <c r="L109">
        <f t="shared" si="2"/>
        <v>1214</v>
      </c>
    </row>
    <row r="110" spans="8:12">
      <c r="H110" t="s">
        <v>1205</v>
      </c>
      <c r="I110">
        <v>3</v>
      </c>
      <c r="J110">
        <v>1214</v>
      </c>
      <c r="L110">
        <f t="shared" si="2"/>
        <v>1214</v>
      </c>
    </row>
    <row r="111" spans="8:12">
      <c r="H111" t="s">
        <v>1205</v>
      </c>
      <c r="I111">
        <v>3</v>
      </c>
      <c r="J111">
        <v>1214</v>
      </c>
      <c r="L111">
        <f t="shared" si="2"/>
        <v>1214</v>
      </c>
    </row>
    <row r="112" spans="8:12">
      <c r="H112" t="s">
        <v>1258</v>
      </c>
      <c r="I112">
        <v>5</v>
      </c>
      <c r="J112">
        <v>1230</v>
      </c>
      <c r="L112">
        <f t="shared" si="2"/>
        <v>1230</v>
      </c>
    </row>
    <row r="113" spans="8:12">
      <c r="H113" t="s">
        <v>1207</v>
      </c>
      <c r="I113">
        <v>5</v>
      </c>
      <c r="J113">
        <v>1230</v>
      </c>
      <c r="L113">
        <f t="shared" si="2"/>
        <v>1230</v>
      </c>
    </row>
    <row r="114" spans="8:12">
      <c r="H114" t="s">
        <v>1207</v>
      </c>
      <c r="I114">
        <v>5</v>
      </c>
      <c r="J114">
        <v>1230</v>
      </c>
      <c r="L114">
        <f t="shared" si="2"/>
        <v>1230</v>
      </c>
    </row>
    <row r="115" spans="8:12">
      <c r="H115" t="s">
        <v>885</v>
      </c>
      <c r="I115">
        <v>7</v>
      </c>
      <c r="J115">
        <v>3290064</v>
      </c>
      <c r="K115">
        <f t="shared" si="3"/>
        <v>410025</v>
      </c>
      <c r="L115">
        <f t="shared" si="2"/>
        <v>410025</v>
      </c>
    </row>
    <row r="116" spans="8:12">
      <c r="H116" t="s">
        <v>885</v>
      </c>
      <c r="I116">
        <v>7</v>
      </c>
      <c r="J116">
        <v>3290065</v>
      </c>
      <c r="K116">
        <f t="shared" si="3"/>
        <v>410026</v>
      </c>
      <c r="L116">
        <f t="shared" si="2"/>
        <v>410026</v>
      </c>
    </row>
    <row r="117" spans="8:12">
      <c r="H117" t="s">
        <v>885</v>
      </c>
      <c r="I117">
        <v>7</v>
      </c>
      <c r="J117">
        <v>3290066</v>
      </c>
      <c r="K117">
        <f t="shared" si="3"/>
        <v>410027</v>
      </c>
      <c r="L117">
        <f t="shared" si="2"/>
        <v>410027</v>
      </c>
    </row>
    <row r="118" spans="8:12">
      <c r="H118" t="s">
        <v>885</v>
      </c>
      <c r="I118">
        <v>7</v>
      </c>
      <c r="J118">
        <v>3290067</v>
      </c>
      <c r="K118">
        <f t="shared" si="3"/>
        <v>410028</v>
      </c>
      <c r="L118">
        <f t="shared" si="2"/>
        <v>410028</v>
      </c>
    </row>
    <row r="119" spans="8:12">
      <c r="H119" t="s">
        <v>895</v>
      </c>
      <c r="I119">
        <v>9</v>
      </c>
      <c r="J119">
        <v>3290072</v>
      </c>
      <c r="K119">
        <f t="shared" si="3"/>
        <v>410033</v>
      </c>
      <c r="L119">
        <f t="shared" si="2"/>
        <v>410033</v>
      </c>
    </row>
    <row r="120" spans="8:12">
      <c r="H120" t="s">
        <v>895</v>
      </c>
      <c r="I120">
        <v>9</v>
      </c>
      <c r="J120">
        <v>3290073</v>
      </c>
      <c r="K120">
        <f t="shared" si="3"/>
        <v>410034</v>
      </c>
      <c r="L120">
        <f t="shared" si="2"/>
        <v>410034</v>
      </c>
    </row>
    <row r="121" spans="8:12">
      <c r="H121" t="s">
        <v>895</v>
      </c>
      <c r="I121">
        <v>9</v>
      </c>
      <c r="J121">
        <v>3290074</v>
      </c>
      <c r="K121">
        <f t="shared" si="3"/>
        <v>410035</v>
      </c>
      <c r="L121">
        <f t="shared" si="2"/>
        <v>410035</v>
      </c>
    </row>
    <row r="122" spans="8:12">
      <c r="H122" t="s">
        <v>895</v>
      </c>
      <c r="I122">
        <v>9</v>
      </c>
      <c r="J122">
        <v>3290075</v>
      </c>
      <c r="K122">
        <f t="shared" si="3"/>
        <v>410036</v>
      </c>
      <c r="L122">
        <f t="shared" si="2"/>
        <v>410036</v>
      </c>
    </row>
    <row r="123" spans="8:12">
      <c r="H123" t="s">
        <v>875</v>
      </c>
      <c r="I123">
        <v>5</v>
      </c>
      <c r="J123">
        <v>3290056</v>
      </c>
      <c r="K123">
        <f t="shared" si="3"/>
        <v>410017</v>
      </c>
      <c r="L123">
        <f t="shared" si="2"/>
        <v>410017</v>
      </c>
    </row>
    <row r="124" spans="8:12">
      <c r="H124" t="s">
        <v>875</v>
      </c>
      <c r="I124">
        <v>5</v>
      </c>
      <c r="J124">
        <v>3290057</v>
      </c>
      <c r="K124">
        <f t="shared" si="3"/>
        <v>410018</v>
      </c>
      <c r="L124">
        <f t="shared" si="2"/>
        <v>410018</v>
      </c>
    </row>
    <row r="125" spans="8:12">
      <c r="H125" t="s">
        <v>875</v>
      </c>
      <c r="I125">
        <v>5</v>
      </c>
      <c r="J125">
        <v>3290058</v>
      </c>
      <c r="K125">
        <f t="shared" si="3"/>
        <v>410019</v>
      </c>
      <c r="L125">
        <f t="shared" si="2"/>
        <v>410019</v>
      </c>
    </row>
    <row r="126" spans="8:12">
      <c r="H126" t="s">
        <v>875</v>
      </c>
      <c r="I126">
        <v>5</v>
      </c>
      <c r="J126">
        <v>3290059</v>
      </c>
      <c r="K126">
        <f t="shared" si="3"/>
        <v>410020</v>
      </c>
      <c r="L126">
        <f t="shared" si="2"/>
        <v>410020</v>
      </c>
    </row>
    <row r="127" spans="8:12">
      <c r="H127" t="s">
        <v>1257</v>
      </c>
      <c r="I127">
        <v>3</v>
      </c>
      <c r="J127">
        <v>3290048</v>
      </c>
      <c r="K127">
        <f t="shared" si="3"/>
        <v>410009</v>
      </c>
      <c r="L127">
        <f t="shared" si="2"/>
        <v>410009</v>
      </c>
    </row>
    <row r="128" spans="8:12">
      <c r="H128" t="s">
        <v>1257</v>
      </c>
      <c r="I128">
        <v>3</v>
      </c>
      <c r="J128">
        <v>3290049</v>
      </c>
      <c r="K128">
        <f t="shared" si="3"/>
        <v>410010</v>
      </c>
      <c r="L128">
        <f t="shared" si="2"/>
        <v>410010</v>
      </c>
    </row>
    <row r="129" spans="8:12">
      <c r="H129" t="s">
        <v>1257</v>
      </c>
      <c r="I129">
        <v>3</v>
      </c>
      <c r="J129">
        <v>3290050</v>
      </c>
      <c r="K129">
        <f t="shared" si="3"/>
        <v>410011</v>
      </c>
      <c r="L129">
        <f t="shared" si="2"/>
        <v>410011</v>
      </c>
    </row>
    <row r="130" spans="8:12">
      <c r="H130" t="s">
        <v>1257</v>
      </c>
      <c r="I130">
        <v>3</v>
      </c>
      <c r="J130">
        <v>3290051</v>
      </c>
      <c r="K130">
        <f t="shared" si="3"/>
        <v>410012</v>
      </c>
      <c r="L130">
        <f t="shared" si="2"/>
        <v>410012</v>
      </c>
    </row>
    <row r="131" spans="8:12">
      <c r="H131" t="s">
        <v>1205</v>
      </c>
      <c r="I131">
        <v>3</v>
      </c>
      <c r="J131">
        <v>1214</v>
      </c>
      <c r="L131">
        <f t="shared" si="2"/>
        <v>1214</v>
      </c>
    </row>
    <row r="132" spans="8:12">
      <c r="H132" t="s">
        <v>1205</v>
      </c>
      <c r="I132">
        <v>3</v>
      </c>
      <c r="J132">
        <v>1214</v>
      </c>
      <c r="L132">
        <f t="shared" ref="L132:L195" si="4">IF(K132&gt;0,K132,J132)</f>
        <v>1214</v>
      </c>
    </row>
    <row r="133" spans="8:12">
      <c r="H133" t="s">
        <v>1205</v>
      </c>
      <c r="I133">
        <v>3</v>
      </c>
      <c r="J133">
        <v>1214</v>
      </c>
      <c r="L133">
        <f t="shared" si="4"/>
        <v>1214</v>
      </c>
    </row>
    <row r="134" spans="8:12">
      <c r="H134" t="s">
        <v>1258</v>
      </c>
      <c r="I134">
        <v>5</v>
      </c>
      <c r="J134">
        <v>1230</v>
      </c>
      <c r="L134">
        <f t="shared" si="4"/>
        <v>1230</v>
      </c>
    </row>
    <row r="135" spans="8:12">
      <c r="H135" t="s">
        <v>1207</v>
      </c>
      <c r="I135">
        <v>5</v>
      </c>
      <c r="J135">
        <v>1230</v>
      </c>
      <c r="L135">
        <f t="shared" si="4"/>
        <v>1230</v>
      </c>
    </row>
    <row r="136" spans="8:12">
      <c r="H136" t="s">
        <v>1207</v>
      </c>
      <c r="I136">
        <v>5</v>
      </c>
      <c r="J136">
        <v>1230</v>
      </c>
      <c r="L136">
        <f t="shared" si="4"/>
        <v>1230</v>
      </c>
    </row>
    <row r="137" spans="8:12">
      <c r="H137" t="s">
        <v>885</v>
      </c>
      <c r="I137">
        <v>7</v>
      </c>
      <c r="J137">
        <v>3290064</v>
      </c>
      <c r="K137">
        <f t="shared" ref="K137:K195" si="5">LOOKUP(J137,C:C,D:D)</f>
        <v>410025</v>
      </c>
      <c r="L137">
        <f t="shared" si="4"/>
        <v>410025</v>
      </c>
    </row>
    <row r="138" spans="8:12">
      <c r="H138" t="s">
        <v>885</v>
      </c>
      <c r="I138">
        <v>7</v>
      </c>
      <c r="J138">
        <v>3290065</v>
      </c>
      <c r="K138">
        <f t="shared" si="5"/>
        <v>410026</v>
      </c>
      <c r="L138">
        <f t="shared" si="4"/>
        <v>410026</v>
      </c>
    </row>
    <row r="139" spans="8:12">
      <c r="H139" t="s">
        <v>885</v>
      </c>
      <c r="I139">
        <v>7</v>
      </c>
      <c r="J139">
        <v>3290066</v>
      </c>
      <c r="K139">
        <f t="shared" si="5"/>
        <v>410027</v>
      </c>
      <c r="L139">
        <f t="shared" si="4"/>
        <v>410027</v>
      </c>
    </row>
    <row r="140" spans="8:12">
      <c r="H140" t="s">
        <v>885</v>
      </c>
      <c r="I140">
        <v>7</v>
      </c>
      <c r="J140">
        <v>3290067</v>
      </c>
      <c r="K140">
        <f t="shared" si="5"/>
        <v>410028</v>
      </c>
      <c r="L140">
        <f t="shared" si="4"/>
        <v>410028</v>
      </c>
    </row>
    <row r="141" spans="8:12">
      <c r="H141" t="s">
        <v>895</v>
      </c>
      <c r="I141">
        <v>9</v>
      </c>
      <c r="J141">
        <v>3290072</v>
      </c>
      <c r="K141">
        <f t="shared" si="5"/>
        <v>410033</v>
      </c>
      <c r="L141">
        <f t="shared" si="4"/>
        <v>410033</v>
      </c>
    </row>
    <row r="142" spans="8:12">
      <c r="H142" t="s">
        <v>895</v>
      </c>
      <c r="I142">
        <v>9</v>
      </c>
      <c r="J142">
        <v>3290073</v>
      </c>
      <c r="K142">
        <f t="shared" si="5"/>
        <v>410034</v>
      </c>
      <c r="L142">
        <f t="shared" si="4"/>
        <v>410034</v>
      </c>
    </row>
    <row r="143" spans="8:12">
      <c r="H143" t="s">
        <v>895</v>
      </c>
      <c r="I143">
        <v>9</v>
      </c>
      <c r="J143">
        <v>3290074</v>
      </c>
      <c r="K143">
        <f t="shared" si="5"/>
        <v>410035</v>
      </c>
      <c r="L143">
        <f t="shared" si="4"/>
        <v>410035</v>
      </c>
    </row>
    <row r="144" spans="8:12">
      <c r="H144" t="s">
        <v>895</v>
      </c>
      <c r="I144">
        <v>9</v>
      </c>
      <c r="J144">
        <v>3290075</v>
      </c>
      <c r="K144">
        <f t="shared" si="5"/>
        <v>410036</v>
      </c>
      <c r="L144">
        <f t="shared" si="4"/>
        <v>410036</v>
      </c>
    </row>
    <row r="145" spans="8:12">
      <c r="H145" t="s">
        <v>875</v>
      </c>
      <c r="I145">
        <v>5</v>
      </c>
      <c r="J145">
        <v>3290056</v>
      </c>
      <c r="K145">
        <f t="shared" si="5"/>
        <v>410017</v>
      </c>
      <c r="L145">
        <f t="shared" si="4"/>
        <v>410017</v>
      </c>
    </row>
    <row r="146" spans="8:12">
      <c r="H146" t="s">
        <v>875</v>
      </c>
      <c r="I146">
        <v>5</v>
      </c>
      <c r="J146">
        <v>3290057</v>
      </c>
      <c r="K146">
        <f t="shared" si="5"/>
        <v>410018</v>
      </c>
      <c r="L146">
        <f t="shared" si="4"/>
        <v>410018</v>
      </c>
    </row>
    <row r="147" spans="8:12">
      <c r="H147" t="s">
        <v>875</v>
      </c>
      <c r="I147">
        <v>5</v>
      </c>
      <c r="J147">
        <v>3290058</v>
      </c>
      <c r="K147">
        <f t="shared" si="5"/>
        <v>410019</v>
      </c>
      <c r="L147">
        <f t="shared" si="4"/>
        <v>410019</v>
      </c>
    </row>
    <row r="148" spans="8:12">
      <c r="H148" t="s">
        <v>875</v>
      </c>
      <c r="I148">
        <v>5</v>
      </c>
      <c r="J148">
        <v>3290059</v>
      </c>
      <c r="K148">
        <f t="shared" si="5"/>
        <v>410020</v>
      </c>
      <c r="L148">
        <f t="shared" si="4"/>
        <v>410020</v>
      </c>
    </row>
    <row r="149" spans="8:12">
      <c r="H149" t="s">
        <v>1257</v>
      </c>
      <c r="I149">
        <v>3</v>
      </c>
      <c r="J149">
        <v>3290048</v>
      </c>
      <c r="K149">
        <f t="shared" si="5"/>
        <v>410009</v>
      </c>
      <c r="L149">
        <f t="shared" si="4"/>
        <v>410009</v>
      </c>
    </row>
    <row r="150" spans="8:12">
      <c r="H150" t="s">
        <v>1257</v>
      </c>
      <c r="I150">
        <v>3</v>
      </c>
      <c r="J150">
        <v>3290049</v>
      </c>
      <c r="K150">
        <f t="shared" si="5"/>
        <v>410010</v>
      </c>
      <c r="L150">
        <f t="shared" si="4"/>
        <v>410010</v>
      </c>
    </row>
    <row r="151" spans="8:12">
      <c r="H151" t="s">
        <v>1257</v>
      </c>
      <c r="I151">
        <v>3</v>
      </c>
      <c r="J151">
        <v>3290050</v>
      </c>
      <c r="K151">
        <f t="shared" si="5"/>
        <v>410011</v>
      </c>
      <c r="L151">
        <f t="shared" si="4"/>
        <v>410011</v>
      </c>
    </row>
    <row r="152" spans="8:12">
      <c r="H152" t="s">
        <v>1257</v>
      </c>
      <c r="I152">
        <v>3</v>
      </c>
      <c r="J152">
        <v>3290051</v>
      </c>
      <c r="K152">
        <f t="shared" si="5"/>
        <v>410012</v>
      </c>
      <c r="L152">
        <f t="shared" si="4"/>
        <v>410012</v>
      </c>
    </row>
    <row r="153" spans="8:12">
      <c r="H153" t="s">
        <v>1205</v>
      </c>
      <c r="I153">
        <v>3</v>
      </c>
      <c r="J153">
        <v>1214</v>
      </c>
      <c r="L153">
        <f t="shared" si="4"/>
        <v>1214</v>
      </c>
    </row>
    <row r="154" spans="8:12">
      <c r="H154" t="s">
        <v>1205</v>
      </c>
      <c r="I154">
        <v>3</v>
      </c>
      <c r="J154">
        <v>1214</v>
      </c>
      <c r="L154">
        <f t="shared" si="4"/>
        <v>1214</v>
      </c>
    </row>
    <row r="155" spans="8:12">
      <c r="H155" t="s">
        <v>1205</v>
      </c>
      <c r="I155">
        <v>3</v>
      </c>
      <c r="J155">
        <v>1214</v>
      </c>
      <c r="L155">
        <f t="shared" si="4"/>
        <v>1214</v>
      </c>
    </row>
    <row r="156" spans="8:12">
      <c r="H156" t="s">
        <v>1258</v>
      </c>
      <c r="I156">
        <v>5</v>
      </c>
      <c r="J156">
        <v>1230</v>
      </c>
      <c r="L156">
        <f t="shared" si="4"/>
        <v>1230</v>
      </c>
    </row>
    <row r="157" spans="8:12">
      <c r="H157" t="s">
        <v>1207</v>
      </c>
      <c r="I157">
        <v>5</v>
      </c>
      <c r="J157">
        <v>1230</v>
      </c>
      <c r="L157">
        <f t="shared" si="4"/>
        <v>1230</v>
      </c>
    </row>
    <row r="158" spans="8:12">
      <c r="H158" t="s">
        <v>1207</v>
      </c>
      <c r="I158">
        <v>5</v>
      </c>
      <c r="J158">
        <v>1230</v>
      </c>
      <c r="L158">
        <f t="shared" si="4"/>
        <v>1230</v>
      </c>
    </row>
    <row r="159" spans="8:12">
      <c r="H159" t="s">
        <v>885</v>
      </c>
      <c r="I159">
        <v>7</v>
      </c>
      <c r="J159">
        <v>3290064</v>
      </c>
      <c r="K159">
        <f t="shared" si="5"/>
        <v>410025</v>
      </c>
      <c r="L159">
        <f t="shared" si="4"/>
        <v>410025</v>
      </c>
    </row>
    <row r="160" spans="8:12">
      <c r="H160" t="s">
        <v>885</v>
      </c>
      <c r="I160">
        <v>7</v>
      </c>
      <c r="J160">
        <v>3290065</v>
      </c>
      <c r="K160">
        <f t="shared" si="5"/>
        <v>410026</v>
      </c>
      <c r="L160">
        <f t="shared" si="4"/>
        <v>410026</v>
      </c>
    </row>
    <row r="161" spans="8:12">
      <c r="H161" t="s">
        <v>885</v>
      </c>
      <c r="I161">
        <v>7</v>
      </c>
      <c r="J161">
        <v>3290066</v>
      </c>
      <c r="K161">
        <f t="shared" si="5"/>
        <v>410027</v>
      </c>
      <c r="L161">
        <f t="shared" si="4"/>
        <v>410027</v>
      </c>
    </row>
    <row r="162" spans="8:12">
      <c r="H162" t="s">
        <v>885</v>
      </c>
      <c r="I162">
        <v>7</v>
      </c>
      <c r="J162">
        <v>3290067</v>
      </c>
      <c r="K162">
        <f t="shared" si="5"/>
        <v>410028</v>
      </c>
      <c r="L162">
        <f t="shared" si="4"/>
        <v>410028</v>
      </c>
    </row>
    <row r="163" spans="8:12">
      <c r="H163" t="s">
        <v>895</v>
      </c>
      <c r="I163">
        <v>9</v>
      </c>
      <c r="J163">
        <v>3290072</v>
      </c>
      <c r="K163">
        <f t="shared" si="5"/>
        <v>410033</v>
      </c>
      <c r="L163">
        <f t="shared" si="4"/>
        <v>410033</v>
      </c>
    </row>
    <row r="164" spans="8:12">
      <c r="H164" t="s">
        <v>895</v>
      </c>
      <c r="I164">
        <v>9</v>
      </c>
      <c r="J164">
        <v>3290073</v>
      </c>
      <c r="K164">
        <f t="shared" si="5"/>
        <v>410034</v>
      </c>
      <c r="L164">
        <f t="shared" si="4"/>
        <v>410034</v>
      </c>
    </row>
    <row r="165" spans="8:12">
      <c r="H165" t="s">
        <v>895</v>
      </c>
      <c r="I165">
        <v>9</v>
      </c>
      <c r="J165">
        <v>3290074</v>
      </c>
      <c r="K165">
        <f t="shared" si="5"/>
        <v>410035</v>
      </c>
      <c r="L165">
        <f t="shared" si="4"/>
        <v>410035</v>
      </c>
    </row>
    <row r="166" spans="8:12">
      <c r="H166" t="s">
        <v>895</v>
      </c>
      <c r="I166">
        <v>9</v>
      </c>
      <c r="J166">
        <v>3290075</v>
      </c>
      <c r="K166">
        <f t="shared" si="5"/>
        <v>410036</v>
      </c>
      <c r="L166">
        <f t="shared" si="4"/>
        <v>410036</v>
      </c>
    </row>
    <row r="167" spans="8:12">
      <c r="H167" t="s">
        <v>875</v>
      </c>
      <c r="I167">
        <v>5</v>
      </c>
      <c r="J167">
        <v>3290056</v>
      </c>
      <c r="K167">
        <f t="shared" si="5"/>
        <v>410017</v>
      </c>
      <c r="L167">
        <f t="shared" si="4"/>
        <v>410017</v>
      </c>
    </row>
    <row r="168" spans="8:12">
      <c r="H168" t="s">
        <v>875</v>
      </c>
      <c r="I168">
        <v>5</v>
      </c>
      <c r="J168">
        <v>3290057</v>
      </c>
      <c r="K168">
        <f t="shared" si="5"/>
        <v>410018</v>
      </c>
      <c r="L168">
        <f t="shared" si="4"/>
        <v>410018</v>
      </c>
    </row>
    <row r="169" spans="8:12">
      <c r="H169" t="s">
        <v>875</v>
      </c>
      <c r="I169">
        <v>5</v>
      </c>
      <c r="J169">
        <v>3290058</v>
      </c>
      <c r="K169">
        <f t="shared" si="5"/>
        <v>410019</v>
      </c>
      <c r="L169">
        <f t="shared" si="4"/>
        <v>410019</v>
      </c>
    </row>
    <row r="170" spans="8:12">
      <c r="H170" t="s">
        <v>875</v>
      </c>
      <c r="I170">
        <v>5</v>
      </c>
      <c r="J170">
        <v>3290059</v>
      </c>
      <c r="K170">
        <f t="shared" si="5"/>
        <v>410020</v>
      </c>
      <c r="L170">
        <f t="shared" si="4"/>
        <v>410020</v>
      </c>
    </row>
    <row r="171" spans="8:12">
      <c r="H171" t="s">
        <v>1257</v>
      </c>
      <c r="I171">
        <v>3</v>
      </c>
      <c r="J171">
        <v>3290048</v>
      </c>
      <c r="K171">
        <f t="shared" si="5"/>
        <v>410009</v>
      </c>
      <c r="L171">
        <f t="shared" si="4"/>
        <v>410009</v>
      </c>
    </row>
    <row r="172" spans="8:12">
      <c r="H172" t="s">
        <v>1257</v>
      </c>
      <c r="I172">
        <v>3</v>
      </c>
      <c r="J172">
        <v>3290049</v>
      </c>
      <c r="K172">
        <f t="shared" si="5"/>
        <v>410010</v>
      </c>
      <c r="L172">
        <f t="shared" si="4"/>
        <v>410010</v>
      </c>
    </row>
    <row r="173" spans="8:12">
      <c r="H173" t="s">
        <v>1257</v>
      </c>
      <c r="I173">
        <v>3</v>
      </c>
      <c r="J173">
        <v>3290050</v>
      </c>
      <c r="K173">
        <f t="shared" si="5"/>
        <v>410011</v>
      </c>
      <c r="L173">
        <f t="shared" si="4"/>
        <v>410011</v>
      </c>
    </row>
    <row r="174" spans="8:12">
      <c r="H174" t="s">
        <v>1257</v>
      </c>
      <c r="I174">
        <v>3</v>
      </c>
      <c r="J174">
        <v>3290051</v>
      </c>
      <c r="K174">
        <f t="shared" si="5"/>
        <v>410012</v>
      </c>
      <c r="L174">
        <f t="shared" si="4"/>
        <v>410012</v>
      </c>
    </row>
    <row r="175" spans="8:12">
      <c r="H175" t="s">
        <v>1205</v>
      </c>
      <c r="I175">
        <v>3</v>
      </c>
      <c r="J175">
        <v>1214</v>
      </c>
      <c r="L175">
        <f t="shared" si="4"/>
        <v>1214</v>
      </c>
    </row>
    <row r="176" spans="8:12">
      <c r="H176" t="s">
        <v>1205</v>
      </c>
      <c r="I176">
        <v>3</v>
      </c>
      <c r="J176">
        <v>1214</v>
      </c>
      <c r="L176">
        <f t="shared" si="4"/>
        <v>1214</v>
      </c>
    </row>
    <row r="177" spans="8:12">
      <c r="H177" t="s">
        <v>1205</v>
      </c>
      <c r="I177">
        <v>3</v>
      </c>
      <c r="J177">
        <v>1214</v>
      </c>
      <c r="L177">
        <f t="shared" si="4"/>
        <v>1214</v>
      </c>
    </row>
    <row r="178" spans="8:12">
      <c r="H178" t="s">
        <v>1258</v>
      </c>
      <c r="I178">
        <v>5</v>
      </c>
      <c r="J178">
        <v>1230</v>
      </c>
      <c r="L178">
        <f t="shared" si="4"/>
        <v>1230</v>
      </c>
    </row>
    <row r="179" spans="8:12">
      <c r="H179" t="s">
        <v>1207</v>
      </c>
      <c r="I179">
        <v>5</v>
      </c>
      <c r="J179">
        <v>1230</v>
      </c>
      <c r="L179">
        <f t="shared" si="4"/>
        <v>1230</v>
      </c>
    </row>
    <row r="180" spans="8:12">
      <c r="H180" t="s">
        <v>1207</v>
      </c>
      <c r="I180">
        <v>5</v>
      </c>
      <c r="J180">
        <v>1230</v>
      </c>
      <c r="L180">
        <f t="shared" si="4"/>
        <v>1230</v>
      </c>
    </row>
    <row r="181" spans="8:12">
      <c r="H181" t="s">
        <v>885</v>
      </c>
      <c r="I181">
        <v>7</v>
      </c>
      <c r="J181">
        <v>3290064</v>
      </c>
      <c r="K181">
        <f t="shared" si="5"/>
        <v>410025</v>
      </c>
      <c r="L181">
        <f t="shared" si="4"/>
        <v>410025</v>
      </c>
    </row>
    <row r="182" spans="8:12">
      <c r="H182" t="s">
        <v>885</v>
      </c>
      <c r="I182">
        <v>7</v>
      </c>
      <c r="J182">
        <v>3290065</v>
      </c>
      <c r="K182">
        <f t="shared" si="5"/>
        <v>410026</v>
      </c>
      <c r="L182">
        <f t="shared" si="4"/>
        <v>410026</v>
      </c>
    </row>
    <row r="183" spans="8:12">
      <c r="H183" t="s">
        <v>885</v>
      </c>
      <c r="I183">
        <v>7</v>
      </c>
      <c r="J183">
        <v>3290066</v>
      </c>
      <c r="K183">
        <f t="shared" si="5"/>
        <v>410027</v>
      </c>
      <c r="L183">
        <f t="shared" si="4"/>
        <v>410027</v>
      </c>
    </row>
    <row r="184" spans="8:12">
      <c r="H184" t="s">
        <v>885</v>
      </c>
      <c r="I184">
        <v>7</v>
      </c>
      <c r="J184">
        <v>3290067</v>
      </c>
      <c r="K184">
        <f t="shared" si="5"/>
        <v>410028</v>
      </c>
      <c r="L184">
        <f t="shared" si="4"/>
        <v>410028</v>
      </c>
    </row>
    <row r="185" spans="8:12">
      <c r="H185" t="s">
        <v>895</v>
      </c>
      <c r="I185">
        <v>9</v>
      </c>
      <c r="J185">
        <v>3290072</v>
      </c>
      <c r="K185">
        <f t="shared" si="5"/>
        <v>410033</v>
      </c>
      <c r="L185">
        <f t="shared" si="4"/>
        <v>410033</v>
      </c>
    </row>
    <row r="186" spans="8:12">
      <c r="H186" t="s">
        <v>895</v>
      </c>
      <c r="I186">
        <v>9</v>
      </c>
      <c r="J186">
        <v>3290073</v>
      </c>
      <c r="K186">
        <f t="shared" si="5"/>
        <v>410034</v>
      </c>
      <c r="L186">
        <f t="shared" si="4"/>
        <v>410034</v>
      </c>
    </row>
    <row r="187" spans="8:12">
      <c r="H187" t="s">
        <v>895</v>
      </c>
      <c r="I187">
        <v>9</v>
      </c>
      <c r="J187">
        <v>3290074</v>
      </c>
      <c r="K187">
        <f t="shared" si="5"/>
        <v>410035</v>
      </c>
      <c r="L187">
        <f t="shared" si="4"/>
        <v>410035</v>
      </c>
    </row>
    <row r="188" spans="8:12">
      <c r="H188" t="s">
        <v>895</v>
      </c>
      <c r="I188">
        <v>9</v>
      </c>
      <c r="J188">
        <v>3290075</v>
      </c>
      <c r="K188">
        <f t="shared" si="5"/>
        <v>410036</v>
      </c>
      <c r="L188">
        <f t="shared" si="4"/>
        <v>410036</v>
      </c>
    </row>
    <row r="189" spans="8:12">
      <c r="H189" t="s">
        <v>875</v>
      </c>
      <c r="I189">
        <v>5</v>
      </c>
      <c r="J189">
        <v>3290056</v>
      </c>
      <c r="K189">
        <f t="shared" si="5"/>
        <v>410017</v>
      </c>
      <c r="L189">
        <f t="shared" si="4"/>
        <v>410017</v>
      </c>
    </row>
    <row r="190" spans="8:12">
      <c r="H190" t="s">
        <v>875</v>
      </c>
      <c r="I190">
        <v>5</v>
      </c>
      <c r="J190">
        <v>3290057</v>
      </c>
      <c r="K190">
        <f t="shared" si="5"/>
        <v>410018</v>
      </c>
      <c r="L190">
        <f t="shared" si="4"/>
        <v>410018</v>
      </c>
    </row>
    <row r="191" spans="8:12">
      <c r="H191" t="s">
        <v>875</v>
      </c>
      <c r="I191">
        <v>5</v>
      </c>
      <c r="J191">
        <v>3290058</v>
      </c>
      <c r="K191">
        <f t="shared" si="5"/>
        <v>410019</v>
      </c>
      <c r="L191">
        <f t="shared" si="4"/>
        <v>410019</v>
      </c>
    </row>
    <row r="192" spans="8:12">
      <c r="H192" t="s">
        <v>875</v>
      </c>
      <c r="I192">
        <v>5</v>
      </c>
      <c r="J192">
        <v>3290059</v>
      </c>
      <c r="K192">
        <f t="shared" si="5"/>
        <v>410020</v>
      </c>
      <c r="L192">
        <f t="shared" si="4"/>
        <v>410020</v>
      </c>
    </row>
    <row r="193" spans="8:12">
      <c r="H193" t="s">
        <v>1257</v>
      </c>
      <c r="I193">
        <v>3</v>
      </c>
      <c r="J193">
        <v>3290048</v>
      </c>
      <c r="K193">
        <f t="shared" si="5"/>
        <v>410009</v>
      </c>
      <c r="L193">
        <f t="shared" si="4"/>
        <v>410009</v>
      </c>
    </row>
    <row r="194" spans="8:12">
      <c r="H194" t="s">
        <v>1257</v>
      </c>
      <c r="I194">
        <v>3</v>
      </c>
      <c r="J194">
        <v>3290049</v>
      </c>
      <c r="K194">
        <f t="shared" si="5"/>
        <v>410010</v>
      </c>
      <c r="L194">
        <f t="shared" si="4"/>
        <v>410010</v>
      </c>
    </row>
    <row r="195" spans="8:12">
      <c r="H195" t="s">
        <v>1257</v>
      </c>
      <c r="I195">
        <v>3</v>
      </c>
      <c r="J195">
        <v>3290050</v>
      </c>
      <c r="K195">
        <f t="shared" si="5"/>
        <v>410011</v>
      </c>
      <c r="L195">
        <f t="shared" si="4"/>
        <v>410011</v>
      </c>
    </row>
    <row r="196" spans="8:12">
      <c r="H196" t="s">
        <v>1257</v>
      </c>
      <c r="I196">
        <v>3</v>
      </c>
      <c r="J196">
        <v>3290051</v>
      </c>
      <c r="K196">
        <f t="shared" ref="K196:K252" si="6">LOOKUP(J196,C:C,D:D)</f>
        <v>410012</v>
      </c>
      <c r="L196">
        <f t="shared" ref="L196:L252" si="7">IF(K196&gt;0,K196,J196)</f>
        <v>410012</v>
      </c>
    </row>
    <row r="197" spans="8:12">
      <c r="H197" t="s">
        <v>1205</v>
      </c>
      <c r="I197">
        <v>3</v>
      </c>
      <c r="J197">
        <v>1214</v>
      </c>
      <c r="L197">
        <f t="shared" si="7"/>
        <v>1214</v>
      </c>
    </row>
    <row r="198" spans="8:12">
      <c r="H198" t="s">
        <v>1205</v>
      </c>
      <c r="I198">
        <v>3</v>
      </c>
      <c r="J198">
        <v>1214</v>
      </c>
      <c r="L198">
        <f t="shared" si="7"/>
        <v>1214</v>
      </c>
    </row>
    <row r="199" spans="8:12">
      <c r="H199" t="s">
        <v>1205</v>
      </c>
      <c r="I199">
        <v>3</v>
      </c>
      <c r="J199">
        <v>1214</v>
      </c>
      <c r="L199">
        <f t="shared" si="7"/>
        <v>1214</v>
      </c>
    </row>
    <row r="200" spans="8:12">
      <c r="H200" t="s">
        <v>1258</v>
      </c>
      <c r="I200">
        <v>5</v>
      </c>
      <c r="J200">
        <v>1230</v>
      </c>
      <c r="L200">
        <f t="shared" si="7"/>
        <v>1230</v>
      </c>
    </row>
    <row r="201" spans="8:12">
      <c r="H201" t="s">
        <v>1207</v>
      </c>
      <c r="I201">
        <v>5</v>
      </c>
      <c r="J201">
        <v>1230</v>
      </c>
      <c r="L201">
        <f t="shared" si="7"/>
        <v>1230</v>
      </c>
    </row>
    <row r="202" spans="8:12">
      <c r="H202" t="s">
        <v>1207</v>
      </c>
      <c r="I202">
        <v>5</v>
      </c>
      <c r="J202">
        <v>1230</v>
      </c>
      <c r="L202">
        <f t="shared" si="7"/>
        <v>1230</v>
      </c>
    </row>
    <row r="203" spans="8:12">
      <c r="H203" t="s">
        <v>885</v>
      </c>
      <c r="I203">
        <v>7</v>
      </c>
      <c r="J203">
        <v>3290064</v>
      </c>
      <c r="K203">
        <f t="shared" si="6"/>
        <v>410025</v>
      </c>
      <c r="L203">
        <f t="shared" si="7"/>
        <v>410025</v>
      </c>
    </row>
    <row r="204" spans="8:12">
      <c r="H204" t="s">
        <v>885</v>
      </c>
      <c r="I204">
        <v>7</v>
      </c>
      <c r="J204">
        <v>3290065</v>
      </c>
      <c r="K204">
        <f t="shared" si="6"/>
        <v>410026</v>
      </c>
      <c r="L204">
        <f t="shared" si="7"/>
        <v>410026</v>
      </c>
    </row>
    <row r="205" spans="8:12">
      <c r="H205" t="s">
        <v>885</v>
      </c>
      <c r="I205">
        <v>7</v>
      </c>
      <c r="J205">
        <v>3290066</v>
      </c>
      <c r="K205">
        <f t="shared" si="6"/>
        <v>410027</v>
      </c>
      <c r="L205">
        <f t="shared" si="7"/>
        <v>410027</v>
      </c>
    </row>
    <row r="206" spans="8:12">
      <c r="H206" t="s">
        <v>885</v>
      </c>
      <c r="I206">
        <v>7</v>
      </c>
      <c r="J206">
        <v>3290067</v>
      </c>
      <c r="K206">
        <f t="shared" si="6"/>
        <v>410028</v>
      </c>
      <c r="L206">
        <f t="shared" si="7"/>
        <v>410028</v>
      </c>
    </row>
    <row r="207" spans="8:12">
      <c r="H207" t="s">
        <v>895</v>
      </c>
      <c r="I207">
        <v>9</v>
      </c>
      <c r="J207">
        <v>3290072</v>
      </c>
      <c r="K207">
        <f t="shared" si="6"/>
        <v>410033</v>
      </c>
      <c r="L207">
        <f t="shared" si="7"/>
        <v>410033</v>
      </c>
    </row>
    <row r="208" spans="8:12">
      <c r="H208" t="s">
        <v>895</v>
      </c>
      <c r="I208">
        <v>9</v>
      </c>
      <c r="J208">
        <v>3290073</v>
      </c>
      <c r="K208">
        <f t="shared" si="6"/>
        <v>410034</v>
      </c>
      <c r="L208">
        <f t="shared" si="7"/>
        <v>410034</v>
      </c>
    </row>
    <row r="209" spans="8:12">
      <c r="H209" t="s">
        <v>895</v>
      </c>
      <c r="I209">
        <v>9</v>
      </c>
      <c r="J209">
        <v>3290074</v>
      </c>
      <c r="K209">
        <f t="shared" si="6"/>
        <v>410035</v>
      </c>
      <c r="L209">
        <f t="shared" si="7"/>
        <v>410035</v>
      </c>
    </row>
    <row r="210" spans="8:12">
      <c r="H210" t="s">
        <v>895</v>
      </c>
      <c r="I210">
        <v>9</v>
      </c>
      <c r="J210">
        <v>3290075</v>
      </c>
      <c r="K210">
        <f t="shared" si="6"/>
        <v>410036</v>
      </c>
      <c r="L210">
        <f t="shared" si="7"/>
        <v>410036</v>
      </c>
    </row>
    <row r="211" spans="8:12">
      <c r="H211" t="s">
        <v>875</v>
      </c>
      <c r="I211">
        <v>5</v>
      </c>
      <c r="J211">
        <v>3290056</v>
      </c>
      <c r="K211">
        <f t="shared" si="6"/>
        <v>410017</v>
      </c>
      <c r="L211">
        <f t="shared" si="7"/>
        <v>410017</v>
      </c>
    </row>
    <row r="212" spans="8:12">
      <c r="H212" t="s">
        <v>875</v>
      </c>
      <c r="I212">
        <v>5</v>
      </c>
      <c r="J212">
        <v>3290057</v>
      </c>
      <c r="K212">
        <f t="shared" si="6"/>
        <v>410018</v>
      </c>
      <c r="L212">
        <f t="shared" si="7"/>
        <v>410018</v>
      </c>
    </row>
    <row r="213" spans="8:12">
      <c r="H213" t="s">
        <v>875</v>
      </c>
      <c r="I213">
        <v>5</v>
      </c>
      <c r="J213">
        <v>3290058</v>
      </c>
      <c r="K213">
        <f t="shared" si="6"/>
        <v>410019</v>
      </c>
      <c r="L213">
        <f t="shared" si="7"/>
        <v>410019</v>
      </c>
    </row>
    <row r="214" spans="8:12">
      <c r="H214" t="s">
        <v>875</v>
      </c>
      <c r="I214">
        <v>5</v>
      </c>
      <c r="J214">
        <v>3290059</v>
      </c>
      <c r="K214">
        <f t="shared" si="6"/>
        <v>410020</v>
      </c>
      <c r="L214">
        <f t="shared" si="7"/>
        <v>410020</v>
      </c>
    </row>
    <row r="215" spans="8:12">
      <c r="H215" t="s">
        <v>1257</v>
      </c>
      <c r="I215">
        <v>3</v>
      </c>
      <c r="J215">
        <v>3290048</v>
      </c>
      <c r="K215">
        <f t="shared" si="6"/>
        <v>410009</v>
      </c>
      <c r="L215">
        <f t="shared" si="7"/>
        <v>410009</v>
      </c>
    </row>
    <row r="216" spans="8:12">
      <c r="H216" t="s">
        <v>1257</v>
      </c>
      <c r="I216">
        <v>3</v>
      </c>
      <c r="J216">
        <v>3290049</v>
      </c>
      <c r="K216">
        <f t="shared" si="6"/>
        <v>410010</v>
      </c>
      <c r="L216">
        <f t="shared" si="7"/>
        <v>410010</v>
      </c>
    </row>
    <row r="217" spans="8:12">
      <c r="H217" t="s">
        <v>1257</v>
      </c>
      <c r="I217">
        <v>3</v>
      </c>
      <c r="J217">
        <v>3290050</v>
      </c>
      <c r="K217">
        <f t="shared" si="6"/>
        <v>410011</v>
      </c>
      <c r="L217">
        <f t="shared" si="7"/>
        <v>410011</v>
      </c>
    </row>
    <row r="218" spans="8:12">
      <c r="H218" t="s">
        <v>1257</v>
      </c>
      <c r="I218">
        <v>3</v>
      </c>
      <c r="J218">
        <v>3290051</v>
      </c>
      <c r="K218">
        <f t="shared" si="6"/>
        <v>410012</v>
      </c>
      <c r="L218">
        <f t="shared" si="7"/>
        <v>410012</v>
      </c>
    </row>
    <row r="219" spans="8:12">
      <c r="H219" t="s">
        <v>1205</v>
      </c>
      <c r="I219">
        <v>3</v>
      </c>
      <c r="J219">
        <v>1214</v>
      </c>
      <c r="L219">
        <f t="shared" si="7"/>
        <v>1214</v>
      </c>
    </row>
    <row r="220" spans="8:12">
      <c r="H220" t="s">
        <v>1205</v>
      </c>
      <c r="I220">
        <v>3</v>
      </c>
      <c r="J220">
        <v>1214</v>
      </c>
      <c r="L220">
        <f t="shared" si="7"/>
        <v>1214</v>
      </c>
    </row>
    <row r="221" spans="8:12">
      <c r="H221" t="s">
        <v>1205</v>
      </c>
      <c r="I221">
        <v>3</v>
      </c>
      <c r="J221">
        <v>1214</v>
      </c>
      <c r="L221">
        <f t="shared" si="7"/>
        <v>1214</v>
      </c>
    </row>
    <row r="222" spans="8:12">
      <c r="H222" t="s">
        <v>1258</v>
      </c>
      <c r="I222">
        <v>5</v>
      </c>
      <c r="J222">
        <v>1230</v>
      </c>
      <c r="L222">
        <f t="shared" si="7"/>
        <v>1230</v>
      </c>
    </row>
    <row r="223" spans="8:12">
      <c r="H223" t="s">
        <v>1207</v>
      </c>
      <c r="I223">
        <v>5</v>
      </c>
      <c r="J223">
        <v>1230</v>
      </c>
      <c r="L223">
        <f t="shared" si="7"/>
        <v>1230</v>
      </c>
    </row>
    <row r="224" spans="8:12">
      <c r="H224" t="s">
        <v>1207</v>
      </c>
      <c r="I224">
        <v>5</v>
      </c>
      <c r="J224">
        <v>1230</v>
      </c>
      <c r="L224">
        <f t="shared" si="7"/>
        <v>1230</v>
      </c>
    </row>
    <row r="225" spans="8:12">
      <c r="H225" t="s">
        <v>885</v>
      </c>
      <c r="I225">
        <v>7</v>
      </c>
      <c r="J225">
        <v>3290064</v>
      </c>
      <c r="K225">
        <f t="shared" si="6"/>
        <v>410025</v>
      </c>
      <c r="L225">
        <f t="shared" si="7"/>
        <v>410025</v>
      </c>
    </row>
    <row r="226" spans="8:12">
      <c r="H226" t="s">
        <v>885</v>
      </c>
      <c r="I226">
        <v>7</v>
      </c>
      <c r="J226">
        <v>3290065</v>
      </c>
      <c r="K226">
        <f t="shared" si="6"/>
        <v>410026</v>
      </c>
      <c r="L226">
        <f t="shared" si="7"/>
        <v>410026</v>
      </c>
    </row>
    <row r="227" spans="8:12">
      <c r="H227" t="s">
        <v>885</v>
      </c>
      <c r="I227">
        <v>7</v>
      </c>
      <c r="J227">
        <v>3290066</v>
      </c>
      <c r="K227">
        <f t="shared" si="6"/>
        <v>410027</v>
      </c>
      <c r="L227">
        <f t="shared" si="7"/>
        <v>410027</v>
      </c>
    </row>
    <row r="228" spans="8:12">
      <c r="H228" t="s">
        <v>885</v>
      </c>
      <c r="I228">
        <v>7</v>
      </c>
      <c r="J228">
        <v>3290067</v>
      </c>
      <c r="K228">
        <f t="shared" si="6"/>
        <v>410028</v>
      </c>
      <c r="L228">
        <f t="shared" si="7"/>
        <v>410028</v>
      </c>
    </row>
    <row r="229" spans="8:12">
      <c r="H229" t="s">
        <v>895</v>
      </c>
      <c r="I229">
        <v>9</v>
      </c>
      <c r="J229">
        <v>3290072</v>
      </c>
      <c r="K229">
        <f t="shared" si="6"/>
        <v>410033</v>
      </c>
      <c r="L229">
        <f t="shared" si="7"/>
        <v>410033</v>
      </c>
    </row>
    <row r="230" spans="8:12">
      <c r="H230" t="s">
        <v>895</v>
      </c>
      <c r="I230">
        <v>9</v>
      </c>
      <c r="J230">
        <v>3290073</v>
      </c>
      <c r="K230">
        <f t="shared" si="6"/>
        <v>410034</v>
      </c>
      <c r="L230">
        <f t="shared" si="7"/>
        <v>410034</v>
      </c>
    </row>
    <row r="231" spans="8:12">
      <c r="H231" t="s">
        <v>895</v>
      </c>
      <c r="I231">
        <v>9</v>
      </c>
      <c r="J231">
        <v>3290074</v>
      </c>
      <c r="K231">
        <f t="shared" si="6"/>
        <v>410035</v>
      </c>
      <c r="L231">
        <f t="shared" si="7"/>
        <v>410035</v>
      </c>
    </row>
    <row r="232" spans="8:12">
      <c r="H232" t="s">
        <v>895</v>
      </c>
      <c r="I232">
        <v>9</v>
      </c>
      <c r="J232">
        <v>3290075</v>
      </c>
      <c r="K232">
        <f t="shared" si="6"/>
        <v>410036</v>
      </c>
      <c r="L232">
        <f t="shared" si="7"/>
        <v>410036</v>
      </c>
    </row>
    <row r="233" spans="8:12">
      <c r="H233" t="s">
        <v>875</v>
      </c>
      <c r="I233">
        <v>5</v>
      </c>
      <c r="J233">
        <v>3290056</v>
      </c>
      <c r="K233">
        <f t="shared" si="6"/>
        <v>410017</v>
      </c>
      <c r="L233">
        <f t="shared" si="7"/>
        <v>410017</v>
      </c>
    </row>
    <row r="234" spans="8:12">
      <c r="H234" t="s">
        <v>875</v>
      </c>
      <c r="I234">
        <v>5</v>
      </c>
      <c r="J234">
        <v>3290057</v>
      </c>
      <c r="K234">
        <f t="shared" si="6"/>
        <v>410018</v>
      </c>
      <c r="L234">
        <f t="shared" si="7"/>
        <v>410018</v>
      </c>
    </row>
    <row r="235" spans="8:12">
      <c r="H235" t="s">
        <v>875</v>
      </c>
      <c r="I235">
        <v>5</v>
      </c>
      <c r="J235">
        <v>3290058</v>
      </c>
      <c r="K235">
        <f t="shared" si="6"/>
        <v>410019</v>
      </c>
      <c r="L235">
        <f t="shared" si="7"/>
        <v>410019</v>
      </c>
    </row>
    <row r="236" spans="8:12">
      <c r="H236" t="s">
        <v>875</v>
      </c>
      <c r="I236">
        <v>5</v>
      </c>
      <c r="J236">
        <v>3290059</v>
      </c>
      <c r="K236">
        <f t="shared" si="6"/>
        <v>410020</v>
      </c>
      <c r="L236">
        <f t="shared" si="7"/>
        <v>410020</v>
      </c>
    </row>
    <row r="237" spans="8:12">
      <c r="H237" t="s">
        <v>1257</v>
      </c>
      <c r="I237">
        <v>3</v>
      </c>
      <c r="J237">
        <v>3290048</v>
      </c>
      <c r="K237">
        <f t="shared" si="6"/>
        <v>410009</v>
      </c>
      <c r="L237">
        <f t="shared" si="7"/>
        <v>410009</v>
      </c>
    </row>
    <row r="238" spans="8:12">
      <c r="H238" t="s">
        <v>1257</v>
      </c>
      <c r="I238">
        <v>3</v>
      </c>
      <c r="J238">
        <v>3290049</v>
      </c>
      <c r="K238">
        <f t="shared" si="6"/>
        <v>410010</v>
      </c>
      <c r="L238">
        <f t="shared" si="7"/>
        <v>410010</v>
      </c>
    </row>
    <row r="239" spans="8:12">
      <c r="H239" t="s">
        <v>1257</v>
      </c>
      <c r="I239">
        <v>3</v>
      </c>
      <c r="J239">
        <v>3290050</v>
      </c>
      <c r="K239">
        <f t="shared" si="6"/>
        <v>410011</v>
      </c>
      <c r="L239">
        <f t="shared" si="7"/>
        <v>410011</v>
      </c>
    </row>
    <row r="240" spans="8:12">
      <c r="H240" t="s">
        <v>1257</v>
      </c>
      <c r="I240">
        <v>3</v>
      </c>
      <c r="J240">
        <v>3290051</v>
      </c>
      <c r="K240">
        <f t="shared" si="6"/>
        <v>410012</v>
      </c>
      <c r="L240">
        <f t="shared" si="7"/>
        <v>410012</v>
      </c>
    </row>
    <row r="241" spans="8:12">
      <c r="H241" t="s">
        <v>1205</v>
      </c>
      <c r="I241">
        <v>3</v>
      </c>
      <c r="J241">
        <v>1214</v>
      </c>
      <c r="L241">
        <f t="shared" si="7"/>
        <v>1214</v>
      </c>
    </row>
    <row r="242" spans="8:12">
      <c r="H242" t="s">
        <v>1205</v>
      </c>
      <c r="I242">
        <v>3</v>
      </c>
      <c r="J242">
        <v>1214</v>
      </c>
      <c r="L242">
        <f t="shared" si="7"/>
        <v>1214</v>
      </c>
    </row>
    <row r="243" spans="8:12">
      <c r="H243" t="s">
        <v>1205</v>
      </c>
      <c r="I243">
        <v>3</v>
      </c>
      <c r="J243">
        <v>1214</v>
      </c>
      <c r="L243">
        <f t="shared" si="7"/>
        <v>1214</v>
      </c>
    </row>
    <row r="244" spans="8:12">
      <c r="H244" t="s">
        <v>1258</v>
      </c>
      <c r="I244">
        <v>5</v>
      </c>
      <c r="J244">
        <v>1230</v>
      </c>
      <c r="L244">
        <f t="shared" si="7"/>
        <v>1230</v>
      </c>
    </row>
    <row r="245" spans="8:12">
      <c r="H245" t="s">
        <v>1207</v>
      </c>
      <c r="I245">
        <v>5</v>
      </c>
      <c r="J245">
        <v>1230</v>
      </c>
      <c r="L245">
        <f t="shared" si="7"/>
        <v>1230</v>
      </c>
    </row>
    <row r="246" spans="8:12">
      <c r="H246" t="s">
        <v>1207</v>
      </c>
      <c r="I246">
        <v>5</v>
      </c>
      <c r="J246">
        <v>1230</v>
      </c>
      <c r="L246">
        <f t="shared" si="7"/>
        <v>1230</v>
      </c>
    </row>
    <row r="247" spans="8:12">
      <c r="H247" t="s">
        <v>885</v>
      </c>
      <c r="I247">
        <v>7</v>
      </c>
      <c r="J247">
        <v>3290064</v>
      </c>
      <c r="K247">
        <f t="shared" si="6"/>
        <v>410025</v>
      </c>
      <c r="L247">
        <f t="shared" si="7"/>
        <v>410025</v>
      </c>
    </row>
    <row r="248" spans="8:12">
      <c r="H248" t="s">
        <v>885</v>
      </c>
      <c r="I248">
        <v>7</v>
      </c>
      <c r="J248">
        <v>3290065</v>
      </c>
      <c r="K248">
        <f t="shared" si="6"/>
        <v>410026</v>
      </c>
      <c r="L248">
        <f t="shared" si="7"/>
        <v>410026</v>
      </c>
    </row>
    <row r="249" spans="8:12">
      <c r="H249" t="s">
        <v>885</v>
      </c>
      <c r="I249">
        <v>7</v>
      </c>
      <c r="J249">
        <v>3290066</v>
      </c>
      <c r="K249">
        <f t="shared" si="6"/>
        <v>410027</v>
      </c>
      <c r="L249">
        <f t="shared" si="7"/>
        <v>410027</v>
      </c>
    </row>
    <row r="250" spans="8:12">
      <c r="H250" t="s">
        <v>885</v>
      </c>
      <c r="I250">
        <v>7</v>
      </c>
      <c r="J250">
        <v>3290067</v>
      </c>
      <c r="K250">
        <f t="shared" si="6"/>
        <v>410028</v>
      </c>
      <c r="L250">
        <f t="shared" si="7"/>
        <v>410028</v>
      </c>
    </row>
    <row r="251" spans="8:12">
      <c r="H251" t="s">
        <v>895</v>
      </c>
      <c r="I251">
        <v>9</v>
      </c>
      <c r="J251">
        <v>3290072</v>
      </c>
      <c r="K251">
        <f t="shared" si="6"/>
        <v>410033</v>
      </c>
      <c r="L251">
        <f t="shared" si="7"/>
        <v>410033</v>
      </c>
    </row>
    <row r="252" spans="8:12">
      <c r="H252" t="s">
        <v>895</v>
      </c>
      <c r="I252">
        <v>9</v>
      </c>
      <c r="J252">
        <v>3290073</v>
      </c>
      <c r="K252">
        <f t="shared" si="6"/>
        <v>410034</v>
      </c>
      <c r="L252">
        <f t="shared" si="7"/>
        <v>410034</v>
      </c>
    </row>
  </sheetData>
  <conditionalFormatting sqref="B3:B42">
    <cfRule type="duplicateValues" dxfId="1" priority="1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2"/>
  <sheetViews>
    <sheetView topLeftCell="A28" workbookViewId="0">
      <selection activeCell="H9" sqref="H9"/>
    </sheetView>
  </sheetViews>
  <sheetFormatPr defaultColWidth="9" defaultRowHeight="13.5"/>
  <cols>
    <col min="1" max="1" width="11" style="2" customWidth="1"/>
    <col min="2" max="2" width="8.875" style="2" customWidth="1"/>
    <col min="3" max="3" width="11" style="2" customWidth="1"/>
    <col min="4" max="4" width="8.875" style="2" customWidth="1"/>
    <col min="5" max="6" width="16.125" style="2" customWidth="1"/>
    <col min="7" max="7" width="25" style="2" customWidth="1"/>
    <col min="8" max="8" width="23.875" style="2" customWidth="1"/>
    <col min="9" max="9" width="9.375" style="2" customWidth="1"/>
    <col min="10" max="10" width="12.25" style="2" customWidth="1"/>
    <col min="11" max="11" width="9" style="2"/>
    <col min="12" max="12" width="22.875" style="3" customWidth="1"/>
    <col min="13" max="13" width="11.375" style="2" customWidth="1"/>
    <col min="14" max="14" width="12.75" style="2" customWidth="1"/>
    <col min="15" max="17" width="9" style="2"/>
    <col min="18" max="19" width="43.375" customWidth="1"/>
    <col min="20" max="20" width="9" style="2"/>
    <col min="21" max="21" width="20.375" style="2" customWidth="1"/>
    <col min="22" max="22" width="9" style="2"/>
    <col min="23" max="23" width="18.125" style="2" customWidth="1"/>
    <col min="24" max="24" width="11" style="2" customWidth="1"/>
    <col min="25" max="25" width="9" style="2"/>
    <col min="26" max="26" width="63" style="2" customWidth="1"/>
    <col min="27" max="16384" width="9" style="2"/>
  </cols>
  <sheetData>
    <row r="1" spans="1:15">
      <c r="A1" s="5"/>
      <c r="B1" s="5" t="s">
        <v>657</v>
      </c>
      <c r="C1" s="5"/>
      <c r="D1" s="6" t="s">
        <v>1259</v>
      </c>
      <c r="E1" s="6" t="s">
        <v>1260</v>
      </c>
      <c r="F1" s="6" t="s">
        <v>1261</v>
      </c>
      <c r="G1" s="7" t="s">
        <v>1262</v>
      </c>
      <c r="H1" s="6" t="s">
        <v>1263</v>
      </c>
      <c r="I1" s="6" t="s">
        <v>1260</v>
      </c>
      <c r="J1" s="6" t="s">
        <v>1261</v>
      </c>
      <c r="K1" s="6" t="s">
        <v>1262</v>
      </c>
      <c r="L1" s="13" t="s">
        <v>1264</v>
      </c>
      <c r="M1" s="6" t="s">
        <v>1260</v>
      </c>
      <c r="N1" s="6" t="s">
        <v>1261</v>
      </c>
      <c r="O1" s="6" t="s">
        <v>1262</v>
      </c>
    </row>
    <row r="2" spans="2:15">
      <c r="B2" s="2">
        <v>1</v>
      </c>
      <c r="D2" s="6">
        <v>1</v>
      </c>
      <c r="E2" s="6">
        <v>0.00836111111111111</v>
      </c>
      <c r="F2" s="6">
        <v>0.0167222222222222</v>
      </c>
      <c r="G2" s="7">
        <v>0.0167222222222222</v>
      </c>
      <c r="H2" s="2">
        <v>1</v>
      </c>
      <c r="I2" s="6">
        <v>0.344</v>
      </c>
      <c r="J2" s="6">
        <v>0.688</v>
      </c>
      <c r="K2" s="6">
        <v>0.688</v>
      </c>
      <c r="L2" s="3">
        <v>1</v>
      </c>
      <c r="M2" s="2">
        <v>0.0666666666666667</v>
      </c>
      <c r="N2" s="2">
        <v>0.133333333333333</v>
      </c>
      <c r="O2" s="2">
        <v>0.133333333333333</v>
      </c>
    </row>
    <row r="3" spans="1:6">
      <c r="A3" s="2" t="s">
        <v>1249</v>
      </c>
      <c r="B3" s="2" t="s">
        <v>1254</v>
      </c>
      <c r="D3" s="2" t="s">
        <v>1250</v>
      </c>
      <c r="E3" s="5" t="s">
        <v>1265</v>
      </c>
      <c r="F3" s="5" t="s">
        <v>1266</v>
      </c>
    </row>
    <row r="4" spans="1:23">
      <c r="A4" s="8" t="s">
        <v>0</v>
      </c>
      <c r="B4" s="8" t="s">
        <v>1267</v>
      </c>
      <c r="C4" s="8" t="s">
        <v>4</v>
      </c>
      <c r="D4" s="8" t="s">
        <v>3</v>
      </c>
      <c r="E4" s="8" t="s">
        <v>1268</v>
      </c>
      <c r="F4" s="8" t="s">
        <v>1269</v>
      </c>
      <c r="G4" s="8" t="s">
        <v>8</v>
      </c>
      <c r="H4" s="8" t="s">
        <v>9</v>
      </c>
      <c r="I4" s="8" t="s">
        <v>10</v>
      </c>
      <c r="J4" s="8" t="s">
        <v>11</v>
      </c>
      <c r="K4" s="14" t="s">
        <v>1270</v>
      </c>
      <c r="L4" s="15" t="s">
        <v>1271</v>
      </c>
      <c r="M4" s="16" t="s">
        <v>1272</v>
      </c>
      <c r="N4" s="14" t="s">
        <v>1268</v>
      </c>
      <c r="O4" s="16" t="s">
        <v>1273</v>
      </c>
      <c r="P4" s="16" t="s">
        <v>1274</v>
      </c>
      <c r="Q4" s="16" t="s">
        <v>1269</v>
      </c>
      <c r="R4" s="16" t="s">
        <v>1275</v>
      </c>
      <c r="S4" s="16" t="s">
        <v>1276</v>
      </c>
      <c r="T4" s="5"/>
      <c r="U4" s="5"/>
      <c r="W4" s="7"/>
    </row>
    <row r="5" spans="1:23">
      <c r="A5" s="9" t="s">
        <v>24</v>
      </c>
      <c r="B5" s="9" t="s">
        <v>24</v>
      </c>
      <c r="C5" s="9"/>
      <c r="D5" s="9" t="s">
        <v>24</v>
      </c>
      <c r="E5" s="9" t="s">
        <v>24</v>
      </c>
      <c r="F5" s="9" t="s">
        <v>24</v>
      </c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17"/>
      <c r="M5" s="9" t="s">
        <v>24</v>
      </c>
      <c r="N5" s="9"/>
      <c r="O5" s="9"/>
      <c r="P5" s="9" t="s">
        <v>24</v>
      </c>
      <c r="Q5" s="9" t="s">
        <v>24</v>
      </c>
      <c r="W5" s="7"/>
    </row>
    <row r="6" spans="1:23">
      <c r="A6" s="2" t="s">
        <v>26</v>
      </c>
      <c r="B6" s="2" t="s">
        <v>27</v>
      </c>
      <c r="D6" s="2" t="s">
        <v>30</v>
      </c>
      <c r="E6" s="9" t="s">
        <v>1277</v>
      </c>
      <c r="F6" s="9" t="s">
        <v>1278</v>
      </c>
      <c r="G6" s="2" t="s">
        <v>34</v>
      </c>
      <c r="H6" s="2" t="s">
        <v>35</v>
      </c>
      <c r="I6" s="2" t="s">
        <v>36</v>
      </c>
      <c r="J6" s="9" t="s">
        <v>37</v>
      </c>
      <c r="K6" s="9" t="s">
        <v>1279</v>
      </c>
      <c r="L6" s="17"/>
      <c r="M6" s="2" t="s">
        <v>1280</v>
      </c>
      <c r="N6" s="9"/>
      <c r="P6" s="9" t="s">
        <v>1281</v>
      </c>
      <c r="Q6" s="2" t="s">
        <v>32</v>
      </c>
      <c r="T6" s="20"/>
      <c r="U6" s="7"/>
      <c r="W6" s="7"/>
    </row>
    <row r="7" spans="1:23">
      <c r="A7" s="2" t="s">
        <v>50</v>
      </c>
      <c r="B7" s="2" t="s">
        <v>51</v>
      </c>
      <c r="D7" s="2" t="s">
        <v>53</v>
      </c>
      <c r="E7" s="10" t="s">
        <v>52</v>
      </c>
      <c r="F7" s="2" t="s">
        <v>52</v>
      </c>
      <c r="G7" s="2" t="s">
        <v>53</v>
      </c>
      <c r="H7" s="2" t="s">
        <v>53</v>
      </c>
      <c r="I7" s="2" t="s">
        <v>54</v>
      </c>
      <c r="J7" s="10" t="s">
        <v>51</v>
      </c>
      <c r="K7" s="10" t="s">
        <v>51</v>
      </c>
      <c r="L7" s="18"/>
      <c r="M7" s="2" t="s">
        <v>54</v>
      </c>
      <c r="N7" s="10"/>
      <c r="P7" s="10" t="s">
        <v>54</v>
      </c>
      <c r="Q7" s="2" t="s">
        <v>54</v>
      </c>
      <c r="T7" s="20"/>
      <c r="U7" s="7"/>
      <c r="W7" s="7"/>
    </row>
    <row r="8" spans="1:23">
      <c r="A8" s="2" t="s">
        <v>55</v>
      </c>
      <c r="B8" s="2" t="s">
        <v>55</v>
      </c>
      <c r="D8" s="9" t="s">
        <v>55</v>
      </c>
      <c r="E8" s="9" t="s">
        <v>57</v>
      </c>
      <c r="F8" s="9" t="s">
        <v>57</v>
      </c>
      <c r="G8" s="9" t="s">
        <v>58</v>
      </c>
      <c r="H8" s="2" t="s">
        <v>55</v>
      </c>
      <c r="I8" s="2" t="s">
        <v>55</v>
      </c>
      <c r="J8" s="9" t="s">
        <v>55</v>
      </c>
      <c r="K8" s="9" t="s">
        <v>55</v>
      </c>
      <c r="L8" s="17"/>
      <c r="M8" s="2" t="s">
        <v>55</v>
      </c>
      <c r="N8" s="9"/>
      <c r="P8" s="9" t="s">
        <v>55</v>
      </c>
      <c r="Q8" s="2" t="s">
        <v>55</v>
      </c>
      <c r="T8" s="20"/>
      <c r="U8" s="7"/>
      <c r="W8" s="7"/>
    </row>
    <row r="9" spans="1:19">
      <c r="A9" s="2">
        <v>20003</v>
      </c>
      <c r="B9" s="2">
        <v>2</v>
      </c>
      <c r="C9" s="2">
        <f>LOOKUP(L9,参考奖励!D:D,参考奖励!G:G)</f>
        <v>5</v>
      </c>
      <c r="D9" s="12">
        <f>LOOKUP(L9,参考奖励!D:D,参考奖励!E:E)</f>
        <v>201018</v>
      </c>
      <c r="E9" s="7" t="str">
        <f>$A$3&amp;N9&amp;$B$3&amp;K9&amp;$B$3&amp;M9&amp;$D$3</f>
        <v>{3,1018,100}</v>
      </c>
      <c r="F9" s="7" t="str">
        <f>$A$3&amp;O9&amp;$B$3&amp;P9&amp;$B$3&amp;Q9&amp;$D$3</f>
        <v>{2,0,200}</v>
      </c>
      <c r="H9" s="5">
        <f>LOOKUP(L9,参考奖励!D:D,参考奖励!F:F)</f>
        <v>301018</v>
      </c>
      <c r="I9" s="2">
        <v>1</v>
      </c>
      <c r="J9" s="7">
        <v>0</v>
      </c>
      <c r="K9" s="20">
        <f>LOOKUP(L9,参考奖励!D:D,参考奖励!B:B)</f>
        <v>1018</v>
      </c>
      <c r="L9" s="39" t="s">
        <v>687</v>
      </c>
      <c r="M9" s="6">
        <v>100</v>
      </c>
      <c r="N9" s="21">
        <f>LOOKUP(L9,参考奖励!D:D,参考奖励!A:A)</f>
        <v>3</v>
      </c>
      <c r="O9" s="7">
        <v>2</v>
      </c>
      <c r="P9" s="7">
        <v>0</v>
      </c>
      <c r="Q9" s="2">
        <v>200</v>
      </c>
      <c r="R9" s="6" t="str">
        <f>LOOKUP(L9,参考奖励!D:D,参考奖励!C:C)</f>
        <v>灵魂石</v>
      </c>
      <c r="S9" s="6" t="s">
        <v>1282</v>
      </c>
    </row>
    <row r="10" spans="1:19">
      <c r="A10" s="2">
        <v>20004</v>
      </c>
      <c r="B10" s="2">
        <v>2</v>
      </c>
      <c r="C10" s="2">
        <f>LOOKUP(L10,参考奖励!D:D,参考奖励!G:G)</f>
        <v>5</v>
      </c>
      <c r="D10" s="12">
        <f>LOOKUP(L10,参考奖励!D:D,参考奖励!E:E)</f>
        <v>201018</v>
      </c>
      <c r="E10" s="7" t="str">
        <f t="shared" ref="E10:E73" si="0">$A$3&amp;N10&amp;$B$3&amp;K10&amp;$B$3&amp;M10&amp;$D$3</f>
        <v>{3,1018,100}</v>
      </c>
      <c r="F10" s="7" t="str">
        <f t="shared" ref="F10:F73" si="1">$A$3&amp;O10&amp;$B$3&amp;P10&amp;$B$3&amp;Q10&amp;$D$3</f>
        <v>{2,0,200}</v>
      </c>
      <c r="H10" s="5">
        <f>LOOKUP(L10,参考奖励!D:D,参考奖励!F:F)</f>
        <v>301018</v>
      </c>
      <c r="I10" s="2">
        <v>1</v>
      </c>
      <c r="J10" s="7">
        <v>0</v>
      </c>
      <c r="K10" s="20">
        <f>LOOKUP(L10,参考奖励!D:D,参考奖励!B:B)</f>
        <v>1018</v>
      </c>
      <c r="L10" s="39" t="s">
        <v>687</v>
      </c>
      <c r="M10" s="6">
        <v>100</v>
      </c>
      <c r="N10" s="21">
        <f>LOOKUP(L10,参考奖励!D:D,参考奖励!A:A)</f>
        <v>3</v>
      </c>
      <c r="O10" s="7">
        <v>2</v>
      </c>
      <c r="P10" s="7">
        <v>0</v>
      </c>
      <c r="Q10" s="2">
        <v>200</v>
      </c>
      <c r="R10" s="6" t="str">
        <f>LOOKUP(L10,参考奖励!D:D,参考奖励!C:C)</f>
        <v>灵魂石</v>
      </c>
      <c r="S10" s="6" t="s">
        <v>1283</v>
      </c>
    </row>
    <row r="11" spans="1:19">
      <c r="A11" s="2">
        <v>20005</v>
      </c>
      <c r="B11" s="2">
        <v>2</v>
      </c>
      <c r="C11" s="2">
        <f>LOOKUP(L11,参考奖励!D:D,参考奖励!G:G)</f>
        <v>5</v>
      </c>
      <c r="D11" s="12">
        <f>LOOKUP(L11,参考奖励!D:D,参考奖励!E:E)</f>
        <v>201018</v>
      </c>
      <c r="E11" s="7" t="str">
        <f t="shared" si="0"/>
        <v>{3,1018,150}</v>
      </c>
      <c r="F11" s="7" t="str">
        <f t="shared" si="1"/>
        <v>{2,0,200}</v>
      </c>
      <c r="H11" s="5">
        <f>LOOKUP(L11,参考奖励!D:D,参考奖励!F:F)</f>
        <v>301018</v>
      </c>
      <c r="I11" s="2">
        <v>1</v>
      </c>
      <c r="J11" s="7">
        <v>0</v>
      </c>
      <c r="K11" s="20">
        <f>LOOKUP(L11,参考奖励!D:D,参考奖励!B:B)</f>
        <v>1018</v>
      </c>
      <c r="L11" s="39" t="s">
        <v>687</v>
      </c>
      <c r="M11" s="6">
        <v>150</v>
      </c>
      <c r="N11" s="21">
        <f>LOOKUP(L11,参考奖励!D:D,参考奖励!A:A)</f>
        <v>3</v>
      </c>
      <c r="O11" s="7">
        <v>2</v>
      </c>
      <c r="P11" s="7">
        <v>0</v>
      </c>
      <c r="Q11" s="2">
        <v>200</v>
      </c>
      <c r="R11" s="6" t="str">
        <f>LOOKUP(L11,参考奖励!D:D,参考奖励!C:C)</f>
        <v>灵魂石</v>
      </c>
      <c r="S11" s="6" t="s">
        <v>1284</v>
      </c>
    </row>
    <row r="12" spans="1:19">
      <c r="A12" s="2">
        <v>20006</v>
      </c>
      <c r="B12" s="2">
        <v>2</v>
      </c>
      <c r="C12" s="2">
        <f>LOOKUP(L12,参考奖励!D:D,参考奖励!G:G)</f>
        <v>5</v>
      </c>
      <c r="D12" s="12">
        <f>LOOKUP(L12,参考奖励!D:D,参考奖励!E:E)</f>
        <v>201018</v>
      </c>
      <c r="E12" s="7" t="str">
        <f t="shared" si="0"/>
        <v>{3,1018,150}</v>
      </c>
      <c r="F12" s="7" t="str">
        <f t="shared" si="1"/>
        <v>{2,0,200}</v>
      </c>
      <c r="H12" s="5">
        <f>LOOKUP(L12,参考奖励!D:D,参考奖励!F:F)</f>
        <v>301018</v>
      </c>
      <c r="I12" s="2">
        <v>1</v>
      </c>
      <c r="J12" s="7">
        <v>0</v>
      </c>
      <c r="K12" s="20">
        <f>LOOKUP(L12,参考奖励!D:D,参考奖励!B:B)</f>
        <v>1018</v>
      </c>
      <c r="L12" s="39" t="s">
        <v>687</v>
      </c>
      <c r="M12" s="6">
        <v>150</v>
      </c>
      <c r="N12" s="21">
        <f>LOOKUP(L12,参考奖励!D:D,参考奖励!A:A)</f>
        <v>3</v>
      </c>
      <c r="O12" s="7">
        <v>2</v>
      </c>
      <c r="P12" s="7">
        <v>0</v>
      </c>
      <c r="Q12" s="2">
        <v>200</v>
      </c>
      <c r="R12" s="6" t="str">
        <f>LOOKUP(L12,参考奖励!D:D,参考奖励!C:C)</f>
        <v>灵魂石</v>
      </c>
      <c r="S12" s="6" t="s">
        <v>1285</v>
      </c>
    </row>
    <row r="13" spans="1:19">
      <c r="A13" s="2">
        <v>20007</v>
      </c>
      <c r="B13" s="2">
        <v>2</v>
      </c>
      <c r="C13" s="2">
        <f>LOOKUP(L13,参考奖励!D:D,参考奖励!G:G)</f>
        <v>5</v>
      </c>
      <c r="D13" s="12">
        <f>LOOKUP(L13,参考奖励!D:D,参考奖励!E:E)</f>
        <v>201018</v>
      </c>
      <c r="E13" s="7" t="str">
        <f t="shared" si="0"/>
        <v>{3,1018,200}</v>
      </c>
      <c r="F13" s="7" t="str">
        <f t="shared" si="1"/>
        <v>{2,0,200}</v>
      </c>
      <c r="H13" s="5">
        <f>LOOKUP(L13,参考奖励!D:D,参考奖励!F:F)</f>
        <v>301018</v>
      </c>
      <c r="I13" s="2">
        <v>1</v>
      </c>
      <c r="J13" s="7">
        <v>0</v>
      </c>
      <c r="K13" s="20">
        <f>LOOKUP(L13,参考奖励!D:D,参考奖励!B:B)</f>
        <v>1018</v>
      </c>
      <c r="L13" s="39" t="s">
        <v>687</v>
      </c>
      <c r="M13" s="6">
        <v>200</v>
      </c>
      <c r="N13" s="21">
        <f>LOOKUP(L13,参考奖励!D:D,参考奖励!A:A)</f>
        <v>3</v>
      </c>
      <c r="O13" s="7">
        <v>2</v>
      </c>
      <c r="P13" s="7">
        <v>0</v>
      </c>
      <c r="Q13" s="2">
        <v>200</v>
      </c>
      <c r="R13" s="6" t="str">
        <f>LOOKUP(L13,参考奖励!D:D,参考奖励!C:C)</f>
        <v>灵魂石</v>
      </c>
      <c r="S13" s="6" t="s">
        <v>1286</v>
      </c>
    </row>
    <row r="14" spans="1:19">
      <c r="A14" s="2">
        <v>20008</v>
      </c>
      <c r="B14" s="2">
        <v>2</v>
      </c>
      <c r="C14" s="2">
        <f>LOOKUP(L14,参考奖励!D:D,参考奖励!G:G)</f>
        <v>5</v>
      </c>
      <c r="D14" s="12">
        <f>LOOKUP(L14,参考奖励!D:D,参考奖励!E:E)</f>
        <v>201018</v>
      </c>
      <c r="E14" s="7" t="str">
        <f t="shared" si="0"/>
        <v>{3,1018,200}</v>
      </c>
      <c r="F14" s="7" t="str">
        <f t="shared" si="1"/>
        <v>{2,0,200}</v>
      </c>
      <c r="H14" s="5">
        <f>LOOKUP(L14,参考奖励!D:D,参考奖励!F:F)</f>
        <v>301018</v>
      </c>
      <c r="I14" s="2">
        <v>1</v>
      </c>
      <c r="J14" s="7">
        <v>0</v>
      </c>
      <c r="K14" s="20">
        <f>LOOKUP(L14,参考奖励!D:D,参考奖励!B:B)</f>
        <v>1018</v>
      </c>
      <c r="L14" s="39" t="s">
        <v>687</v>
      </c>
      <c r="M14" s="6">
        <v>200</v>
      </c>
      <c r="N14" s="21">
        <f>LOOKUP(L14,参考奖励!D:D,参考奖励!A:A)</f>
        <v>3</v>
      </c>
      <c r="O14" s="7">
        <v>2</v>
      </c>
      <c r="P14" s="7">
        <v>0</v>
      </c>
      <c r="Q14" s="2">
        <v>200</v>
      </c>
      <c r="R14" s="6" t="str">
        <f>LOOKUP(L14,参考奖励!D:D,参考奖励!C:C)</f>
        <v>灵魂石</v>
      </c>
      <c r="S14" s="6" t="s">
        <v>1287</v>
      </c>
    </row>
    <row r="15" spans="1:19">
      <c r="A15" s="2">
        <v>20009</v>
      </c>
      <c r="B15" s="2">
        <v>2</v>
      </c>
      <c r="C15" s="2">
        <f>LOOKUP(L15,参考奖励!D:D,参考奖励!G:G)</f>
        <v>5</v>
      </c>
      <c r="D15" s="12">
        <f>LOOKUP(L15,参考奖励!D:D,参考奖励!E:E)</f>
        <v>201018</v>
      </c>
      <c r="E15" s="7" t="str">
        <f t="shared" si="0"/>
        <v>{3,1018,300}</v>
      </c>
      <c r="F15" s="7" t="str">
        <f t="shared" si="1"/>
        <v>{2,0,200}</v>
      </c>
      <c r="H15" s="5">
        <f>LOOKUP(L15,参考奖励!D:D,参考奖励!F:F)</f>
        <v>301018</v>
      </c>
      <c r="I15" s="2">
        <v>1</v>
      </c>
      <c r="J15" s="7">
        <v>0</v>
      </c>
      <c r="K15" s="20">
        <f>LOOKUP(L15,参考奖励!D:D,参考奖励!B:B)</f>
        <v>1018</v>
      </c>
      <c r="L15" s="39" t="s">
        <v>687</v>
      </c>
      <c r="M15" s="6">
        <v>300</v>
      </c>
      <c r="N15" s="21">
        <f>LOOKUP(L15,参考奖励!D:D,参考奖励!A:A)</f>
        <v>3</v>
      </c>
      <c r="O15" s="7">
        <v>2</v>
      </c>
      <c r="P15" s="7">
        <v>0</v>
      </c>
      <c r="Q15" s="2">
        <v>200</v>
      </c>
      <c r="R15" s="6" t="str">
        <f>LOOKUP(L15,参考奖励!D:D,参考奖励!C:C)</f>
        <v>灵魂石</v>
      </c>
      <c r="S15" s="6" t="s">
        <v>1288</v>
      </c>
    </row>
    <row r="16" spans="1:19">
      <c r="A16" s="2">
        <v>20010</v>
      </c>
      <c r="B16" s="2">
        <v>2</v>
      </c>
      <c r="C16" s="2">
        <f>LOOKUP(L16,参考奖励!D:D,参考奖励!G:G)</f>
        <v>5</v>
      </c>
      <c r="D16" s="12">
        <f>LOOKUP(L16,参考奖励!D:D,参考奖励!E:E)</f>
        <v>201018</v>
      </c>
      <c r="E16" s="7" t="str">
        <f t="shared" si="0"/>
        <v>{3,1018,400}</v>
      </c>
      <c r="F16" s="7" t="str">
        <f t="shared" si="1"/>
        <v>{2,0,200}</v>
      </c>
      <c r="H16" s="5">
        <f>LOOKUP(L16,参考奖励!D:D,参考奖励!F:F)</f>
        <v>301018</v>
      </c>
      <c r="I16" s="2">
        <v>1</v>
      </c>
      <c r="J16" s="7">
        <v>0</v>
      </c>
      <c r="K16" s="20">
        <f>LOOKUP(L16,参考奖励!D:D,参考奖励!B:B)</f>
        <v>1018</v>
      </c>
      <c r="L16" s="39" t="s">
        <v>687</v>
      </c>
      <c r="M16" s="6">
        <v>400</v>
      </c>
      <c r="N16" s="21">
        <f>LOOKUP(L16,参考奖励!D:D,参考奖励!A:A)</f>
        <v>3</v>
      </c>
      <c r="O16" s="7">
        <v>2</v>
      </c>
      <c r="P16" s="7">
        <v>0</v>
      </c>
      <c r="Q16" s="2">
        <v>200</v>
      </c>
      <c r="R16" s="6" t="str">
        <f>LOOKUP(L16,参考奖励!D:D,参考奖励!C:C)</f>
        <v>灵魂石</v>
      </c>
      <c r="S16" s="6" t="s">
        <v>1289</v>
      </c>
    </row>
    <row r="17" spans="1:19">
      <c r="A17" s="2">
        <v>20011</v>
      </c>
      <c r="B17" s="2">
        <v>2</v>
      </c>
      <c r="C17" s="2">
        <f>LOOKUP(L17,参考奖励!D:D,参考奖励!G:G)</f>
        <v>5</v>
      </c>
      <c r="D17" s="12">
        <f>LOOKUP(L17,参考奖励!D:D,参考奖励!E:E)</f>
        <v>201018</v>
      </c>
      <c r="E17" s="7" t="str">
        <f t="shared" si="0"/>
        <v>{3,1018,500}</v>
      </c>
      <c r="F17" s="7" t="str">
        <f t="shared" si="1"/>
        <v>{2,0,200}</v>
      </c>
      <c r="H17" s="5">
        <f>LOOKUP(L17,参考奖励!D:D,参考奖励!F:F)</f>
        <v>301018</v>
      </c>
      <c r="I17" s="2">
        <v>1</v>
      </c>
      <c r="J17" s="7">
        <v>0</v>
      </c>
      <c r="K17" s="20">
        <f>LOOKUP(L17,参考奖励!D:D,参考奖励!B:B)</f>
        <v>1018</v>
      </c>
      <c r="L17" s="39" t="s">
        <v>687</v>
      </c>
      <c r="M17" s="6">
        <v>500</v>
      </c>
      <c r="N17" s="21">
        <f>LOOKUP(L17,参考奖励!D:D,参考奖励!A:A)</f>
        <v>3</v>
      </c>
      <c r="O17" s="7">
        <v>2</v>
      </c>
      <c r="P17" s="7">
        <v>0</v>
      </c>
      <c r="Q17" s="2">
        <v>200</v>
      </c>
      <c r="R17" s="6" t="str">
        <f>LOOKUP(L17,参考奖励!D:D,参考奖励!C:C)</f>
        <v>灵魂石</v>
      </c>
      <c r="S17" s="6" t="s">
        <v>1290</v>
      </c>
    </row>
    <row r="18" spans="1:19">
      <c r="A18" s="2">
        <v>20012</v>
      </c>
      <c r="B18" s="2">
        <v>2</v>
      </c>
      <c r="C18" s="2">
        <f>LOOKUP(L18,参考奖励!D:D,参考奖励!G:G)</f>
        <v>5</v>
      </c>
      <c r="D18" s="12">
        <f>LOOKUP(L18,参考奖励!D:D,参考奖励!E:E)</f>
        <v>201018</v>
      </c>
      <c r="E18" s="7" t="str">
        <f t="shared" si="0"/>
        <v>{3,1018,600}</v>
      </c>
      <c r="F18" s="7" t="str">
        <f t="shared" si="1"/>
        <v>{2,0,200}</v>
      </c>
      <c r="H18" s="5">
        <f>LOOKUP(L18,参考奖励!D:D,参考奖励!F:F)</f>
        <v>301018</v>
      </c>
      <c r="I18" s="2">
        <v>1</v>
      </c>
      <c r="J18" s="7">
        <v>0</v>
      </c>
      <c r="K18" s="20">
        <f>LOOKUP(L18,参考奖励!D:D,参考奖励!B:B)</f>
        <v>1018</v>
      </c>
      <c r="L18" s="39" t="s">
        <v>687</v>
      </c>
      <c r="M18" s="6">
        <v>600</v>
      </c>
      <c r="N18" s="21">
        <f>LOOKUP(L18,参考奖励!D:D,参考奖励!A:A)</f>
        <v>3</v>
      </c>
      <c r="O18" s="7">
        <v>2</v>
      </c>
      <c r="P18" s="7">
        <v>0</v>
      </c>
      <c r="Q18" s="2">
        <v>200</v>
      </c>
      <c r="R18" s="6" t="str">
        <f>LOOKUP(L18,参考奖励!D:D,参考奖励!C:C)</f>
        <v>灵魂石</v>
      </c>
      <c r="S18" s="6" t="s">
        <v>1291</v>
      </c>
    </row>
    <row r="19" spans="1:19">
      <c r="A19" s="2">
        <v>20013</v>
      </c>
      <c r="B19" s="2">
        <v>2</v>
      </c>
      <c r="C19" s="2">
        <f>LOOKUP(L19,参考奖励!D:D,参考奖励!G:G)</f>
        <v>5</v>
      </c>
      <c r="D19" s="12">
        <f>LOOKUP(L19,参考奖励!D:D,参考奖励!E:E)</f>
        <v>201018</v>
      </c>
      <c r="E19" s="7" t="str">
        <f t="shared" si="0"/>
        <v>{3,1018,750}</v>
      </c>
      <c r="F19" s="7" t="str">
        <f t="shared" si="1"/>
        <v>{2,0,200}</v>
      </c>
      <c r="H19" s="5">
        <f>LOOKUP(L19,参考奖励!D:D,参考奖励!F:F)</f>
        <v>301018</v>
      </c>
      <c r="I19" s="2">
        <v>1</v>
      </c>
      <c r="J19" s="7">
        <v>0</v>
      </c>
      <c r="K19" s="20">
        <f>LOOKUP(L19,参考奖励!D:D,参考奖励!B:B)</f>
        <v>1018</v>
      </c>
      <c r="L19" s="39" t="s">
        <v>687</v>
      </c>
      <c r="M19" s="6">
        <v>750</v>
      </c>
      <c r="N19" s="21">
        <f>LOOKUP(L19,参考奖励!D:D,参考奖励!A:A)</f>
        <v>3</v>
      </c>
      <c r="O19" s="7">
        <v>2</v>
      </c>
      <c r="P19" s="7">
        <v>0</v>
      </c>
      <c r="Q19" s="2">
        <v>200</v>
      </c>
      <c r="R19" s="6" t="str">
        <f>LOOKUP(L19,参考奖励!D:D,参考奖励!C:C)</f>
        <v>灵魂石</v>
      </c>
      <c r="S19" s="6" t="s">
        <v>1292</v>
      </c>
    </row>
    <row r="20" spans="1:19">
      <c r="A20" s="2">
        <v>20014</v>
      </c>
      <c r="B20" s="2">
        <v>2</v>
      </c>
      <c r="C20" s="2">
        <f>LOOKUP(L20,参考奖励!D:D,参考奖励!G:G)</f>
        <v>5</v>
      </c>
      <c r="D20" s="12">
        <f>LOOKUP(L20,参考奖励!D:D,参考奖励!E:E)</f>
        <v>201018</v>
      </c>
      <c r="E20" s="7" t="str">
        <f t="shared" si="0"/>
        <v>{3,1018,850}</v>
      </c>
      <c r="F20" s="7" t="str">
        <f t="shared" si="1"/>
        <v>{2,0,200}</v>
      </c>
      <c r="H20" s="5">
        <f>LOOKUP(L20,参考奖励!D:D,参考奖励!F:F)</f>
        <v>301018</v>
      </c>
      <c r="I20" s="2">
        <v>1</v>
      </c>
      <c r="J20" s="7">
        <v>0</v>
      </c>
      <c r="K20" s="20">
        <f>LOOKUP(L20,参考奖励!D:D,参考奖励!B:B)</f>
        <v>1018</v>
      </c>
      <c r="L20" s="39" t="s">
        <v>687</v>
      </c>
      <c r="M20" s="6">
        <v>850</v>
      </c>
      <c r="N20" s="21">
        <f>LOOKUP(L20,参考奖励!D:D,参考奖励!A:A)</f>
        <v>3</v>
      </c>
      <c r="O20" s="7">
        <v>2</v>
      </c>
      <c r="P20" s="7">
        <v>0</v>
      </c>
      <c r="Q20" s="2">
        <v>200</v>
      </c>
      <c r="R20" s="6" t="str">
        <f>LOOKUP(L20,参考奖励!D:D,参考奖励!C:C)</f>
        <v>灵魂石</v>
      </c>
      <c r="S20" s="6" t="s">
        <v>1293</v>
      </c>
    </row>
    <row r="21" spans="1:19">
      <c r="A21" s="2">
        <v>20015</v>
      </c>
      <c r="B21" s="2">
        <v>2</v>
      </c>
      <c r="C21" s="2">
        <f>LOOKUP(L21,参考奖励!D:D,参考奖励!G:G)</f>
        <v>5</v>
      </c>
      <c r="D21" s="12">
        <f>LOOKUP(L21,参考奖励!D:D,参考奖励!E:E)</f>
        <v>201018</v>
      </c>
      <c r="E21" s="7" t="str">
        <f t="shared" si="0"/>
        <v>{3,1018,1000}</v>
      </c>
      <c r="F21" s="7" t="str">
        <f t="shared" si="1"/>
        <v>{2,0,200}</v>
      </c>
      <c r="H21" s="5">
        <f>LOOKUP(L21,参考奖励!D:D,参考奖励!F:F)</f>
        <v>301018</v>
      </c>
      <c r="I21" s="2">
        <v>1</v>
      </c>
      <c r="J21" s="7">
        <v>0</v>
      </c>
      <c r="K21" s="20">
        <f>LOOKUP(L21,参考奖励!D:D,参考奖励!B:B)</f>
        <v>1018</v>
      </c>
      <c r="L21" s="39" t="s">
        <v>687</v>
      </c>
      <c r="M21" s="6">
        <v>1000</v>
      </c>
      <c r="N21" s="21">
        <f>LOOKUP(L21,参考奖励!D:D,参考奖励!A:A)</f>
        <v>3</v>
      </c>
      <c r="O21" s="7">
        <v>2</v>
      </c>
      <c r="P21" s="7">
        <v>0</v>
      </c>
      <c r="Q21" s="2">
        <v>200</v>
      </c>
      <c r="R21" s="6" t="str">
        <f>LOOKUP(L21,参考奖励!D:D,参考奖励!C:C)</f>
        <v>灵魂石</v>
      </c>
      <c r="S21" s="6" t="s">
        <v>1294</v>
      </c>
    </row>
    <row r="22" spans="1:19">
      <c r="A22" s="2">
        <v>20016</v>
      </c>
      <c r="B22" s="2">
        <v>2</v>
      </c>
      <c r="C22" s="2">
        <f>LOOKUP(L22,参考奖励!D:D,参考奖励!G:G)</f>
        <v>5</v>
      </c>
      <c r="D22" s="12">
        <f>LOOKUP(L22,参考奖励!D:D,参考奖励!E:E)</f>
        <v>201018</v>
      </c>
      <c r="E22" s="7" t="str">
        <f t="shared" si="0"/>
        <v>{3,1018,1200}</v>
      </c>
      <c r="F22" s="7" t="str">
        <f t="shared" si="1"/>
        <v>{2,0,200}</v>
      </c>
      <c r="H22" s="5">
        <f>LOOKUP(L22,参考奖励!D:D,参考奖励!F:F)</f>
        <v>301018</v>
      </c>
      <c r="I22" s="2">
        <v>1</v>
      </c>
      <c r="J22" s="7">
        <v>0</v>
      </c>
      <c r="K22" s="20">
        <f>LOOKUP(L22,参考奖励!D:D,参考奖励!B:B)</f>
        <v>1018</v>
      </c>
      <c r="L22" s="39" t="s">
        <v>687</v>
      </c>
      <c r="M22" s="6">
        <v>1200</v>
      </c>
      <c r="N22" s="21">
        <f>LOOKUP(L22,参考奖励!D:D,参考奖励!A:A)</f>
        <v>3</v>
      </c>
      <c r="O22" s="7">
        <v>2</v>
      </c>
      <c r="P22" s="7">
        <v>0</v>
      </c>
      <c r="Q22" s="2">
        <v>200</v>
      </c>
      <c r="R22" s="6" t="str">
        <f>LOOKUP(L22,参考奖励!D:D,参考奖励!C:C)</f>
        <v>灵魂石</v>
      </c>
      <c r="S22" s="6" t="s">
        <v>1295</v>
      </c>
    </row>
    <row r="23" spans="1:19">
      <c r="A23" s="2">
        <v>20017</v>
      </c>
      <c r="B23" s="2">
        <v>2</v>
      </c>
      <c r="C23" s="2">
        <f>LOOKUP(L23,参考奖励!D:D,参考奖励!G:G)</f>
        <v>5</v>
      </c>
      <c r="D23" s="12">
        <f>LOOKUP(L23,参考奖励!D:D,参考奖励!E:E)</f>
        <v>201018</v>
      </c>
      <c r="E23" s="7" t="str">
        <f t="shared" si="0"/>
        <v>{3,1018,1300}</v>
      </c>
      <c r="F23" s="7" t="str">
        <f t="shared" si="1"/>
        <v>{2,0,200}</v>
      </c>
      <c r="H23" s="5">
        <f>LOOKUP(L23,参考奖励!D:D,参考奖励!F:F)</f>
        <v>301018</v>
      </c>
      <c r="I23" s="2">
        <v>1</v>
      </c>
      <c r="J23" s="7">
        <v>0</v>
      </c>
      <c r="K23" s="20">
        <f>LOOKUP(L23,参考奖励!D:D,参考奖励!B:B)</f>
        <v>1018</v>
      </c>
      <c r="L23" s="39" t="s">
        <v>687</v>
      </c>
      <c r="M23" s="6">
        <v>1300</v>
      </c>
      <c r="N23" s="21">
        <f>LOOKUP(L23,参考奖励!D:D,参考奖励!A:A)</f>
        <v>3</v>
      </c>
      <c r="O23" s="7">
        <v>2</v>
      </c>
      <c r="P23" s="7">
        <v>0</v>
      </c>
      <c r="Q23" s="2">
        <v>200</v>
      </c>
      <c r="R23" s="6" t="str">
        <f>LOOKUP(L23,参考奖励!D:D,参考奖励!C:C)</f>
        <v>灵魂石</v>
      </c>
      <c r="S23" s="6" t="s">
        <v>1296</v>
      </c>
    </row>
    <row r="24" spans="1:19">
      <c r="A24" s="2">
        <v>20018</v>
      </c>
      <c r="B24" s="2">
        <v>2</v>
      </c>
      <c r="C24" s="2">
        <f>LOOKUP(L24,参考奖励!D:D,参考奖励!G:G)</f>
        <v>5</v>
      </c>
      <c r="D24" s="12">
        <f>LOOKUP(L24,参考奖励!D:D,参考奖励!E:E)</f>
        <v>201018</v>
      </c>
      <c r="E24" s="7" t="str">
        <f t="shared" si="0"/>
        <v>{3,1018,1500}</v>
      </c>
      <c r="F24" s="7" t="str">
        <f t="shared" si="1"/>
        <v>{2,0,200}</v>
      </c>
      <c r="H24" s="5">
        <f>LOOKUP(L24,参考奖励!D:D,参考奖励!F:F)</f>
        <v>301018</v>
      </c>
      <c r="I24" s="2">
        <v>1</v>
      </c>
      <c r="J24" s="7">
        <v>0</v>
      </c>
      <c r="K24" s="20">
        <f>LOOKUP(L24,参考奖励!D:D,参考奖励!B:B)</f>
        <v>1018</v>
      </c>
      <c r="L24" s="39" t="s">
        <v>687</v>
      </c>
      <c r="M24" s="6">
        <v>1500</v>
      </c>
      <c r="N24" s="21">
        <f>LOOKUP(L24,参考奖励!D:D,参考奖励!A:A)</f>
        <v>3</v>
      </c>
      <c r="O24" s="7">
        <v>2</v>
      </c>
      <c r="P24" s="7">
        <v>0</v>
      </c>
      <c r="Q24" s="2">
        <v>200</v>
      </c>
      <c r="R24" s="6" t="str">
        <f>LOOKUP(L24,参考奖励!D:D,参考奖励!C:C)</f>
        <v>灵魂石</v>
      </c>
      <c r="S24" s="6" t="s">
        <v>1297</v>
      </c>
    </row>
    <row r="25" spans="1:19">
      <c r="A25" s="2">
        <v>20019</v>
      </c>
      <c r="B25" s="2">
        <v>2</v>
      </c>
      <c r="C25" s="2">
        <f>LOOKUP(L25,参考奖励!D:D,参考奖励!G:G)</f>
        <v>5</v>
      </c>
      <c r="D25" s="12">
        <f>LOOKUP(L25,参考奖励!D:D,参考奖励!E:E)</f>
        <v>201018</v>
      </c>
      <c r="E25" s="7" t="str">
        <f t="shared" si="0"/>
        <v>{3,1018,1600}</v>
      </c>
      <c r="F25" s="7" t="str">
        <f t="shared" si="1"/>
        <v>{2,0,200}</v>
      </c>
      <c r="H25" s="5">
        <f>LOOKUP(L25,参考奖励!D:D,参考奖励!F:F)</f>
        <v>301018</v>
      </c>
      <c r="I25" s="2">
        <v>1</v>
      </c>
      <c r="J25" s="7">
        <v>0</v>
      </c>
      <c r="K25" s="20">
        <f>LOOKUP(L25,参考奖励!D:D,参考奖励!B:B)</f>
        <v>1018</v>
      </c>
      <c r="L25" s="39" t="s">
        <v>687</v>
      </c>
      <c r="M25" s="6">
        <v>1600</v>
      </c>
      <c r="N25" s="21">
        <f>LOOKUP(L25,参考奖励!D:D,参考奖励!A:A)</f>
        <v>3</v>
      </c>
      <c r="O25" s="7">
        <v>2</v>
      </c>
      <c r="P25" s="7">
        <v>0</v>
      </c>
      <c r="Q25" s="2">
        <v>200</v>
      </c>
      <c r="R25" s="6" t="str">
        <f>LOOKUP(L25,参考奖励!D:D,参考奖励!C:C)</f>
        <v>灵魂石</v>
      </c>
      <c r="S25" s="6" t="s">
        <v>1298</v>
      </c>
    </row>
    <row r="26" spans="1:19">
      <c r="A26" s="2">
        <v>20020</v>
      </c>
      <c r="B26" s="2">
        <v>2</v>
      </c>
      <c r="C26" s="2">
        <f>LOOKUP(L26,参考奖励!D:D,参考奖励!G:G)</f>
        <v>5</v>
      </c>
      <c r="D26" s="12">
        <f>LOOKUP(L26,参考奖励!D:D,参考奖励!E:E)</f>
        <v>201018</v>
      </c>
      <c r="E26" s="7" t="str">
        <f t="shared" si="0"/>
        <v>{3,1018,1800}</v>
      </c>
      <c r="F26" s="7" t="str">
        <f t="shared" si="1"/>
        <v>{2,0,200}</v>
      </c>
      <c r="H26" s="5">
        <f>LOOKUP(L26,参考奖励!D:D,参考奖励!F:F)</f>
        <v>301018</v>
      </c>
      <c r="I26" s="2">
        <v>1</v>
      </c>
      <c r="J26" s="7">
        <v>0</v>
      </c>
      <c r="K26" s="20">
        <f>LOOKUP(L26,参考奖励!D:D,参考奖励!B:B)</f>
        <v>1018</v>
      </c>
      <c r="L26" s="39" t="s">
        <v>687</v>
      </c>
      <c r="M26" s="6">
        <v>1800</v>
      </c>
      <c r="N26" s="21">
        <f>LOOKUP(L26,参考奖励!D:D,参考奖励!A:A)</f>
        <v>3</v>
      </c>
      <c r="O26" s="7">
        <v>2</v>
      </c>
      <c r="P26" s="7">
        <v>0</v>
      </c>
      <c r="Q26" s="2">
        <v>200</v>
      </c>
      <c r="R26" s="6" t="str">
        <f>LOOKUP(L26,参考奖励!D:D,参考奖励!C:C)</f>
        <v>灵魂石</v>
      </c>
      <c r="S26" s="6" t="s">
        <v>1299</v>
      </c>
    </row>
    <row r="27" spans="1:19">
      <c r="A27" s="2">
        <v>20021</v>
      </c>
      <c r="B27" s="2">
        <v>2</v>
      </c>
      <c r="C27" s="2">
        <f>LOOKUP(L27,参考奖励!D:D,参考奖励!G:G)</f>
        <v>5</v>
      </c>
      <c r="D27" s="12">
        <f>LOOKUP(L27,参考奖励!D:D,参考奖励!E:E)</f>
        <v>201018</v>
      </c>
      <c r="E27" s="7" t="str">
        <f t="shared" si="0"/>
        <v>{3,1018,2000}</v>
      </c>
      <c r="F27" s="7" t="str">
        <f t="shared" si="1"/>
        <v>{2,0,200}</v>
      </c>
      <c r="H27" s="5">
        <f>LOOKUP(L27,参考奖励!D:D,参考奖励!F:F)</f>
        <v>301018</v>
      </c>
      <c r="I27" s="2">
        <v>1</v>
      </c>
      <c r="J27" s="7">
        <v>0</v>
      </c>
      <c r="K27" s="20">
        <f>LOOKUP(L27,参考奖励!D:D,参考奖励!B:B)</f>
        <v>1018</v>
      </c>
      <c r="L27" s="39" t="s">
        <v>687</v>
      </c>
      <c r="M27" s="6">
        <v>2000</v>
      </c>
      <c r="N27" s="21">
        <f>LOOKUP(L27,参考奖励!D:D,参考奖励!A:A)</f>
        <v>3</v>
      </c>
      <c r="O27" s="7">
        <v>2</v>
      </c>
      <c r="P27" s="7">
        <v>0</v>
      </c>
      <c r="Q27" s="2">
        <v>200</v>
      </c>
      <c r="R27" s="6" t="str">
        <f>LOOKUP(L27,参考奖励!D:D,参考奖励!C:C)</f>
        <v>灵魂石</v>
      </c>
      <c r="S27" s="6" t="s">
        <v>1300</v>
      </c>
    </row>
    <row r="28" spans="1:19">
      <c r="A28" s="2">
        <v>20022</v>
      </c>
      <c r="B28" s="2">
        <v>2</v>
      </c>
      <c r="C28" s="2">
        <f>LOOKUP(L28,参考奖励!D:D,参考奖励!G:G)</f>
        <v>5</v>
      </c>
      <c r="D28" s="12">
        <f>LOOKUP(L28,参考奖励!D:D,参考奖励!E:E)</f>
        <v>201018</v>
      </c>
      <c r="E28" s="7" t="str">
        <f t="shared" si="0"/>
        <v>{3,1018,2200}</v>
      </c>
      <c r="F28" s="7" t="str">
        <f t="shared" si="1"/>
        <v>{2,0,200}</v>
      </c>
      <c r="H28" s="5">
        <f>LOOKUP(L28,参考奖励!D:D,参考奖励!F:F)</f>
        <v>301018</v>
      </c>
      <c r="I28" s="2">
        <v>1</v>
      </c>
      <c r="J28" s="7">
        <v>0</v>
      </c>
      <c r="K28" s="20">
        <f>LOOKUP(L28,参考奖励!D:D,参考奖励!B:B)</f>
        <v>1018</v>
      </c>
      <c r="L28" s="39" t="s">
        <v>687</v>
      </c>
      <c r="M28" s="6">
        <v>2200</v>
      </c>
      <c r="N28" s="21">
        <f>LOOKUP(L28,参考奖励!D:D,参考奖励!A:A)</f>
        <v>3</v>
      </c>
      <c r="O28" s="7">
        <v>2</v>
      </c>
      <c r="P28" s="7">
        <v>0</v>
      </c>
      <c r="Q28" s="2">
        <v>200</v>
      </c>
      <c r="R28" s="6" t="str">
        <f>LOOKUP(L28,参考奖励!D:D,参考奖励!C:C)</f>
        <v>灵魂石</v>
      </c>
      <c r="S28" s="6" t="s">
        <v>1301</v>
      </c>
    </row>
    <row r="29" spans="1:19">
      <c r="A29" s="2">
        <v>20023</v>
      </c>
      <c r="B29" s="2">
        <v>2</v>
      </c>
      <c r="C29" s="2">
        <f>LOOKUP(L29,参考奖励!D:D,参考奖励!G:G)</f>
        <v>5</v>
      </c>
      <c r="D29" s="12">
        <f>LOOKUP(L29,参考奖励!D:D,参考奖励!E:E)</f>
        <v>201018</v>
      </c>
      <c r="E29" s="7" t="str">
        <f t="shared" si="0"/>
        <v>{3,1018,2400}</v>
      </c>
      <c r="F29" s="7" t="str">
        <f t="shared" si="1"/>
        <v>{2,0,200}</v>
      </c>
      <c r="H29" s="5">
        <f>LOOKUP(L29,参考奖励!D:D,参考奖励!F:F)</f>
        <v>301018</v>
      </c>
      <c r="I29" s="2">
        <v>1</v>
      </c>
      <c r="J29" s="7">
        <v>0</v>
      </c>
      <c r="K29" s="20">
        <f>LOOKUP(L29,参考奖励!D:D,参考奖励!B:B)</f>
        <v>1018</v>
      </c>
      <c r="L29" s="39" t="s">
        <v>687</v>
      </c>
      <c r="M29" s="6">
        <v>2400</v>
      </c>
      <c r="N29" s="21">
        <f>LOOKUP(L29,参考奖励!D:D,参考奖励!A:A)</f>
        <v>3</v>
      </c>
      <c r="O29" s="7">
        <v>2</v>
      </c>
      <c r="P29" s="7">
        <v>0</v>
      </c>
      <c r="Q29" s="2">
        <v>200</v>
      </c>
      <c r="R29" s="6" t="str">
        <f>LOOKUP(L29,参考奖励!D:D,参考奖励!C:C)</f>
        <v>灵魂石</v>
      </c>
      <c r="S29" s="6" t="s">
        <v>1302</v>
      </c>
    </row>
    <row r="30" spans="1:19">
      <c r="A30" s="2">
        <v>20024</v>
      </c>
      <c r="B30" s="2">
        <v>2</v>
      </c>
      <c r="C30" s="2">
        <f>LOOKUP(L30,参考奖励!D:D,参考奖励!G:G)</f>
        <v>5</v>
      </c>
      <c r="D30" s="12">
        <f>LOOKUP(L30,参考奖励!D:D,参考奖励!E:E)</f>
        <v>201018</v>
      </c>
      <c r="E30" s="7" t="str">
        <f t="shared" si="0"/>
        <v>{3,1018,2600}</v>
      </c>
      <c r="F30" s="7" t="str">
        <f t="shared" si="1"/>
        <v>{2,0,200}</v>
      </c>
      <c r="H30" s="5">
        <f>LOOKUP(L30,参考奖励!D:D,参考奖励!F:F)</f>
        <v>301018</v>
      </c>
      <c r="I30" s="2">
        <v>1</v>
      </c>
      <c r="J30" s="7">
        <v>0</v>
      </c>
      <c r="K30" s="20">
        <f>LOOKUP(L30,参考奖励!D:D,参考奖励!B:B)</f>
        <v>1018</v>
      </c>
      <c r="L30" s="39" t="s">
        <v>687</v>
      </c>
      <c r="M30" s="6">
        <v>2600</v>
      </c>
      <c r="N30" s="21">
        <f>LOOKUP(L30,参考奖励!D:D,参考奖励!A:A)</f>
        <v>3</v>
      </c>
      <c r="O30" s="7">
        <v>2</v>
      </c>
      <c r="P30" s="7">
        <v>0</v>
      </c>
      <c r="Q30" s="2">
        <v>200</v>
      </c>
      <c r="R30" s="6" t="str">
        <f>LOOKUP(L30,参考奖励!D:D,参考奖励!C:C)</f>
        <v>灵魂石</v>
      </c>
      <c r="S30" s="6" t="s">
        <v>1303</v>
      </c>
    </row>
    <row r="31" spans="1:19">
      <c r="A31" s="2">
        <v>20025</v>
      </c>
      <c r="B31" s="2">
        <v>2</v>
      </c>
      <c r="C31" s="2">
        <f>LOOKUP(L31,参考奖励!D:D,参考奖励!G:G)</f>
        <v>5</v>
      </c>
      <c r="D31" s="12">
        <f>LOOKUP(L31,参考奖励!D:D,参考奖励!E:E)</f>
        <v>201018</v>
      </c>
      <c r="E31" s="7" t="str">
        <f t="shared" si="0"/>
        <v>{3,1018,2800}</v>
      </c>
      <c r="F31" s="7" t="str">
        <f t="shared" si="1"/>
        <v>{2,0,200}</v>
      </c>
      <c r="H31" s="5">
        <f>LOOKUP(L31,参考奖励!D:D,参考奖励!F:F)</f>
        <v>301018</v>
      </c>
      <c r="I31" s="2">
        <v>1</v>
      </c>
      <c r="J31" s="7">
        <v>0</v>
      </c>
      <c r="K31" s="20">
        <f>LOOKUP(L31,参考奖励!D:D,参考奖励!B:B)</f>
        <v>1018</v>
      </c>
      <c r="L31" s="39" t="s">
        <v>687</v>
      </c>
      <c r="M31" s="6">
        <v>2800</v>
      </c>
      <c r="N31" s="21">
        <f>LOOKUP(L31,参考奖励!D:D,参考奖励!A:A)</f>
        <v>3</v>
      </c>
      <c r="O31" s="7">
        <v>2</v>
      </c>
      <c r="P31" s="7">
        <v>0</v>
      </c>
      <c r="Q31" s="2">
        <v>200</v>
      </c>
      <c r="R31" s="6" t="str">
        <f>LOOKUP(L31,参考奖励!D:D,参考奖励!C:C)</f>
        <v>灵魂石</v>
      </c>
      <c r="S31" s="6" t="s">
        <v>1304</v>
      </c>
    </row>
    <row r="32" spans="1:19">
      <c r="A32" s="2">
        <v>20026</v>
      </c>
      <c r="B32" s="2">
        <v>2</v>
      </c>
      <c r="C32" s="2">
        <f>LOOKUP(L32,参考奖励!D:D,参考奖励!G:G)</f>
        <v>5</v>
      </c>
      <c r="D32" s="12">
        <f>LOOKUP(L32,参考奖励!D:D,参考奖励!E:E)</f>
        <v>201018</v>
      </c>
      <c r="E32" s="7" t="str">
        <f t="shared" si="0"/>
        <v>{3,1018,3000}</v>
      </c>
      <c r="F32" s="7" t="str">
        <f t="shared" si="1"/>
        <v>{2,0,200}</v>
      </c>
      <c r="H32" s="5">
        <f>LOOKUP(L32,参考奖励!D:D,参考奖励!F:F)</f>
        <v>301018</v>
      </c>
      <c r="I32" s="2">
        <v>1</v>
      </c>
      <c r="J32" s="7">
        <v>0</v>
      </c>
      <c r="K32" s="20">
        <f>LOOKUP(L32,参考奖励!D:D,参考奖励!B:B)</f>
        <v>1018</v>
      </c>
      <c r="L32" s="39" t="s">
        <v>687</v>
      </c>
      <c r="M32" s="6">
        <v>3000</v>
      </c>
      <c r="N32" s="21">
        <f>LOOKUP(L32,参考奖励!D:D,参考奖励!A:A)</f>
        <v>3</v>
      </c>
      <c r="O32" s="7">
        <v>2</v>
      </c>
      <c r="P32" s="7">
        <v>0</v>
      </c>
      <c r="Q32" s="2">
        <v>200</v>
      </c>
      <c r="R32" s="6" t="str">
        <f>LOOKUP(L32,参考奖励!D:D,参考奖励!C:C)</f>
        <v>灵魂石</v>
      </c>
      <c r="S32" s="6" t="s">
        <v>1305</v>
      </c>
    </row>
    <row r="33" spans="1:19">
      <c r="A33" s="2">
        <v>20027</v>
      </c>
      <c r="B33" s="2">
        <v>2</v>
      </c>
      <c r="C33" s="2">
        <f>LOOKUP(L33,参考奖励!D:D,参考奖励!G:G)</f>
        <v>5</v>
      </c>
      <c r="D33" s="12">
        <f>LOOKUP(L33,参考奖励!D:D,参考奖励!E:E)</f>
        <v>201018</v>
      </c>
      <c r="E33" s="7" t="str">
        <f t="shared" si="0"/>
        <v>{3,1018,3200}</v>
      </c>
      <c r="F33" s="7" t="str">
        <f t="shared" si="1"/>
        <v>{2,0,200}</v>
      </c>
      <c r="H33" s="5">
        <f>LOOKUP(L33,参考奖励!D:D,参考奖励!F:F)</f>
        <v>301018</v>
      </c>
      <c r="I33" s="2">
        <v>1</v>
      </c>
      <c r="J33" s="7">
        <v>0</v>
      </c>
      <c r="K33" s="20">
        <f>LOOKUP(L33,参考奖励!D:D,参考奖励!B:B)</f>
        <v>1018</v>
      </c>
      <c r="L33" s="39" t="s">
        <v>687</v>
      </c>
      <c r="M33" s="6">
        <v>3200</v>
      </c>
      <c r="N33" s="21">
        <f>LOOKUP(L33,参考奖励!D:D,参考奖励!A:A)</f>
        <v>3</v>
      </c>
      <c r="O33" s="7">
        <v>2</v>
      </c>
      <c r="P33" s="7">
        <v>0</v>
      </c>
      <c r="Q33" s="2">
        <v>200</v>
      </c>
      <c r="R33" s="6" t="str">
        <f>LOOKUP(L33,参考奖励!D:D,参考奖励!C:C)</f>
        <v>灵魂石</v>
      </c>
      <c r="S33" s="6" t="s">
        <v>1306</v>
      </c>
    </row>
    <row r="34" spans="1:19">
      <c r="A34" s="2">
        <v>20028</v>
      </c>
      <c r="B34" s="2">
        <v>2</v>
      </c>
      <c r="C34" s="2">
        <f>LOOKUP(L34,参考奖励!D:D,参考奖励!G:G)</f>
        <v>5</v>
      </c>
      <c r="D34" s="12">
        <f>LOOKUP(L34,参考奖励!D:D,参考奖励!E:E)</f>
        <v>201018</v>
      </c>
      <c r="E34" s="7" t="str">
        <f t="shared" si="0"/>
        <v>{3,1018,3400}</v>
      </c>
      <c r="F34" s="7" t="str">
        <f t="shared" si="1"/>
        <v>{2,0,200}</v>
      </c>
      <c r="H34" s="5">
        <f>LOOKUP(L34,参考奖励!D:D,参考奖励!F:F)</f>
        <v>301018</v>
      </c>
      <c r="I34" s="2">
        <v>1</v>
      </c>
      <c r="J34" s="7">
        <v>0</v>
      </c>
      <c r="K34" s="20">
        <f>LOOKUP(L34,参考奖励!D:D,参考奖励!B:B)</f>
        <v>1018</v>
      </c>
      <c r="L34" s="39" t="s">
        <v>687</v>
      </c>
      <c r="M34" s="6">
        <v>3400</v>
      </c>
      <c r="N34" s="21">
        <f>LOOKUP(L34,参考奖励!D:D,参考奖励!A:A)</f>
        <v>3</v>
      </c>
      <c r="O34" s="7">
        <v>2</v>
      </c>
      <c r="P34" s="7">
        <v>0</v>
      </c>
      <c r="Q34" s="2">
        <v>200</v>
      </c>
      <c r="R34" s="6" t="str">
        <f>LOOKUP(L34,参考奖励!D:D,参考奖励!C:C)</f>
        <v>灵魂石</v>
      </c>
      <c r="S34" s="6" t="s">
        <v>1307</v>
      </c>
    </row>
    <row r="35" spans="1:19">
      <c r="A35" s="2">
        <v>20029</v>
      </c>
      <c r="B35" s="2">
        <v>2</v>
      </c>
      <c r="C35" s="2">
        <f>LOOKUP(L35,参考奖励!D:D,参考奖励!G:G)</f>
        <v>5</v>
      </c>
      <c r="D35" s="12">
        <f>LOOKUP(L35,参考奖励!D:D,参考奖励!E:E)</f>
        <v>201018</v>
      </c>
      <c r="E35" s="7" t="str">
        <f t="shared" si="0"/>
        <v>{3,1018,3700}</v>
      </c>
      <c r="F35" s="7" t="str">
        <f t="shared" si="1"/>
        <v>{2,0,200}</v>
      </c>
      <c r="H35" s="5">
        <f>LOOKUP(L35,参考奖励!D:D,参考奖励!F:F)</f>
        <v>301018</v>
      </c>
      <c r="I35" s="2">
        <v>1</v>
      </c>
      <c r="J35" s="7">
        <v>0</v>
      </c>
      <c r="K35" s="20">
        <f>LOOKUP(L35,参考奖励!D:D,参考奖励!B:B)</f>
        <v>1018</v>
      </c>
      <c r="L35" s="39" t="s">
        <v>687</v>
      </c>
      <c r="M35" s="6">
        <v>3700</v>
      </c>
      <c r="N35" s="21">
        <f>LOOKUP(L35,参考奖励!D:D,参考奖励!A:A)</f>
        <v>3</v>
      </c>
      <c r="O35" s="7">
        <v>2</v>
      </c>
      <c r="P35" s="7">
        <v>0</v>
      </c>
      <c r="Q35" s="2">
        <v>200</v>
      </c>
      <c r="R35" s="6" t="str">
        <f>LOOKUP(L35,参考奖励!D:D,参考奖励!C:C)</f>
        <v>灵魂石</v>
      </c>
      <c r="S35" s="6" t="s">
        <v>1308</v>
      </c>
    </row>
    <row r="36" spans="1:19">
      <c r="A36" s="2">
        <v>20030</v>
      </c>
      <c r="B36" s="2">
        <v>2</v>
      </c>
      <c r="C36" s="2">
        <f>LOOKUP(L36,参考奖励!D:D,参考奖励!G:G)</f>
        <v>5</v>
      </c>
      <c r="D36" s="12">
        <f>LOOKUP(L36,参考奖励!D:D,参考奖励!E:E)</f>
        <v>201018</v>
      </c>
      <c r="E36" s="7" t="str">
        <f t="shared" si="0"/>
        <v>{3,1018,3900}</v>
      </c>
      <c r="F36" s="7" t="str">
        <f t="shared" si="1"/>
        <v>{2,0,200}</v>
      </c>
      <c r="H36" s="5">
        <f>LOOKUP(L36,参考奖励!D:D,参考奖励!F:F)</f>
        <v>301018</v>
      </c>
      <c r="I36" s="2">
        <v>1</v>
      </c>
      <c r="J36" s="7">
        <v>0</v>
      </c>
      <c r="K36" s="20">
        <f>LOOKUP(L36,参考奖励!D:D,参考奖励!B:B)</f>
        <v>1018</v>
      </c>
      <c r="L36" s="39" t="s">
        <v>687</v>
      </c>
      <c r="M36" s="6">
        <v>3900</v>
      </c>
      <c r="N36" s="21">
        <f>LOOKUP(L36,参考奖励!D:D,参考奖励!A:A)</f>
        <v>3</v>
      </c>
      <c r="O36" s="7">
        <v>2</v>
      </c>
      <c r="P36" s="7">
        <v>0</v>
      </c>
      <c r="Q36" s="2">
        <v>200</v>
      </c>
      <c r="R36" s="6" t="str">
        <f>LOOKUP(L36,参考奖励!D:D,参考奖励!C:C)</f>
        <v>灵魂石</v>
      </c>
      <c r="S36" s="6" t="s">
        <v>1309</v>
      </c>
    </row>
    <row r="37" spans="1:19">
      <c r="A37" s="2">
        <v>20031</v>
      </c>
      <c r="B37" s="2">
        <v>2</v>
      </c>
      <c r="C37" s="2">
        <f>LOOKUP(L37,参考奖励!D:D,参考奖励!G:G)</f>
        <v>5</v>
      </c>
      <c r="D37" s="12">
        <f>LOOKUP(L37,参考奖励!D:D,参考奖励!E:E)</f>
        <v>201018</v>
      </c>
      <c r="E37" s="7" t="str">
        <f t="shared" si="0"/>
        <v>{3,1018,4200}</v>
      </c>
      <c r="F37" s="7" t="str">
        <f t="shared" si="1"/>
        <v>{2,0,200}</v>
      </c>
      <c r="H37" s="5">
        <f>LOOKUP(L37,参考奖励!D:D,参考奖励!F:F)</f>
        <v>301018</v>
      </c>
      <c r="I37" s="2">
        <v>1</v>
      </c>
      <c r="J37" s="7">
        <v>0</v>
      </c>
      <c r="K37" s="20">
        <f>LOOKUP(L37,参考奖励!D:D,参考奖励!B:B)</f>
        <v>1018</v>
      </c>
      <c r="L37" s="39" t="s">
        <v>687</v>
      </c>
      <c r="M37" s="6">
        <v>4200</v>
      </c>
      <c r="N37" s="21">
        <f>LOOKUP(L37,参考奖励!D:D,参考奖励!A:A)</f>
        <v>3</v>
      </c>
      <c r="O37" s="7">
        <v>2</v>
      </c>
      <c r="P37" s="7">
        <v>0</v>
      </c>
      <c r="Q37" s="2">
        <v>200</v>
      </c>
      <c r="R37" s="6" t="str">
        <f>LOOKUP(L37,参考奖励!D:D,参考奖励!C:C)</f>
        <v>灵魂石</v>
      </c>
      <c r="S37" s="6" t="s">
        <v>1310</v>
      </c>
    </row>
    <row r="38" spans="1:19">
      <c r="A38" s="2">
        <v>20032</v>
      </c>
      <c r="B38" s="2">
        <v>2</v>
      </c>
      <c r="C38" s="2">
        <f>LOOKUP(L38,参考奖励!D:D,参考奖励!G:G)</f>
        <v>5</v>
      </c>
      <c r="D38" s="12">
        <f>LOOKUP(L38,参考奖励!D:D,参考奖励!E:E)</f>
        <v>201018</v>
      </c>
      <c r="E38" s="7" t="str">
        <f t="shared" si="0"/>
        <v>{3,1018,4400}</v>
      </c>
      <c r="F38" s="7" t="str">
        <f t="shared" si="1"/>
        <v>{2,0,200}</v>
      </c>
      <c r="H38" s="5">
        <f>LOOKUP(L38,参考奖励!D:D,参考奖励!F:F)</f>
        <v>301018</v>
      </c>
      <c r="I38" s="2">
        <v>1</v>
      </c>
      <c r="J38" s="7">
        <v>0</v>
      </c>
      <c r="K38" s="20">
        <f>LOOKUP(L38,参考奖励!D:D,参考奖励!B:B)</f>
        <v>1018</v>
      </c>
      <c r="L38" s="39" t="s">
        <v>687</v>
      </c>
      <c r="M38" s="6">
        <v>4400</v>
      </c>
      <c r="N38" s="21">
        <f>LOOKUP(L38,参考奖励!D:D,参考奖励!A:A)</f>
        <v>3</v>
      </c>
      <c r="O38" s="7">
        <v>2</v>
      </c>
      <c r="P38" s="7">
        <v>0</v>
      </c>
      <c r="Q38" s="2">
        <v>200</v>
      </c>
      <c r="R38" s="6" t="str">
        <f>LOOKUP(L38,参考奖励!D:D,参考奖励!C:C)</f>
        <v>灵魂石</v>
      </c>
      <c r="S38" s="6" t="s">
        <v>1311</v>
      </c>
    </row>
    <row r="39" spans="1:19">
      <c r="A39" s="2">
        <v>20033</v>
      </c>
      <c r="B39" s="2">
        <v>2</v>
      </c>
      <c r="C39" s="2">
        <f>LOOKUP(L39,参考奖励!D:D,参考奖励!G:G)</f>
        <v>5</v>
      </c>
      <c r="D39" s="12">
        <f>LOOKUP(L39,参考奖励!D:D,参考奖励!E:E)</f>
        <v>201018</v>
      </c>
      <c r="E39" s="7" t="str">
        <f t="shared" si="0"/>
        <v>{3,1018,4700}</v>
      </c>
      <c r="F39" s="7" t="str">
        <f t="shared" si="1"/>
        <v>{2,0,200}</v>
      </c>
      <c r="H39" s="5">
        <f>LOOKUP(L39,参考奖励!D:D,参考奖励!F:F)</f>
        <v>301018</v>
      </c>
      <c r="I39" s="2">
        <v>1</v>
      </c>
      <c r="J39" s="7">
        <v>0</v>
      </c>
      <c r="K39" s="20">
        <f>LOOKUP(L39,参考奖励!D:D,参考奖励!B:B)</f>
        <v>1018</v>
      </c>
      <c r="L39" s="39" t="s">
        <v>687</v>
      </c>
      <c r="M39" s="6">
        <v>4700</v>
      </c>
      <c r="N39" s="21">
        <f>LOOKUP(L39,参考奖励!D:D,参考奖励!A:A)</f>
        <v>3</v>
      </c>
      <c r="O39" s="7">
        <v>2</v>
      </c>
      <c r="P39" s="7">
        <v>0</v>
      </c>
      <c r="Q39" s="2">
        <v>200</v>
      </c>
      <c r="R39" s="6" t="str">
        <f>LOOKUP(L39,参考奖励!D:D,参考奖励!C:C)</f>
        <v>灵魂石</v>
      </c>
      <c r="S39" s="6" t="s">
        <v>1312</v>
      </c>
    </row>
    <row r="40" spans="1:19">
      <c r="A40" s="2">
        <v>20034</v>
      </c>
      <c r="B40" s="2">
        <v>2</v>
      </c>
      <c r="C40" s="2">
        <f>LOOKUP(L40,参考奖励!D:D,参考奖励!G:G)</f>
        <v>5</v>
      </c>
      <c r="D40" s="12">
        <f>LOOKUP(L40,参考奖励!D:D,参考奖励!E:E)</f>
        <v>201018</v>
      </c>
      <c r="E40" s="7" t="str">
        <f t="shared" si="0"/>
        <v>{3,1018,4900}</v>
      </c>
      <c r="F40" s="7" t="str">
        <f t="shared" si="1"/>
        <v>{2,0,200}</v>
      </c>
      <c r="H40" s="5">
        <f>LOOKUP(L40,参考奖励!D:D,参考奖励!F:F)</f>
        <v>301018</v>
      </c>
      <c r="I40" s="2">
        <v>1</v>
      </c>
      <c r="J40" s="7">
        <v>0</v>
      </c>
      <c r="K40" s="20">
        <f>LOOKUP(L40,参考奖励!D:D,参考奖励!B:B)</f>
        <v>1018</v>
      </c>
      <c r="L40" s="39" t="s">
        <v>687</v>
      </c>
      <c r="M40" s="6">
        <v>4900</v>
      </c>
      <c r="N40" s="21">
        <f>LOOKUP(L40,参考奖励!D:D,参考奖励!A:A)</f>
        <v>3</v>
      </c>
      <c r="O40" s="7">
        <v>2</v>
      </c>
      <c r="P40" s="7">
        <v>0</v>
      </c>
      <c r="Q40" s="2">
        <v>200</v>
      </c>
      <c r="R40" s="6" t="str">
        <f>LOOKUP(L40,参考奖励!D:D,参考奖励!C:C)</f>
        <v>灵魂石</v>
      </c>
      <c r="S40" s="6" t="s">
        <v>1313</v>
      </c>
    </row>
    <row r="41" spans="1:19">
      <c r="A41" s="2">
        <v>20035</v>
      </c>
      <c r="B41" s="2">
        <v>2</v>
      </c>
      <c r="C41" s="2">
        <f>LOOKUP(L41,参考奖励!D:D,参考奖励!G:G)</f>
        <v>5</v>
      </c>
      <c r="D41" s="12">
        <f>LOOKUP(L41,参考奖励!D:D,参考奖励!E:E)</f>
        <v>201018</v>
      </c>
      <c r="E41" s="7" t="str">
        <f t="shared" si="0"/>
        <v>{3,1018,5200}</v>
      </c>
      <c r="F41" s="7" t="str">
        <f t="shared" si="1"/>
        <v>{2,0,200}</v>
      </c>
      <c r="H41" s="5">
        <f>LOOKUP(L41,参考奖励!D:D,参考奖励!F:F)</f>
        <v>301018</v>
      </c>
      <c r="I41" s="2">
        <v>1</v>
      </c>
      <c r="J41" s="7">
        <v>0</v>
      </c>
      <c r="K41" s="20">
        <f>LOOKUP(L41,参考奖励!D:D,参考奖励!B:B)</f>
        <v>1018</v>
      </c>
      <c r="L41" s="39" t="s">
        <v>687</v>
      </c>
      <c r="M41" s="6">
        <v>5200</v>
      </c>
      <c r="N41" s="21">
        <f>LOOKUP(L41,参考奖励!D:D,参考奖励!A:A)</f>
        <v>3</v>
      </c>
      <c r="O41" s="7">
        <v>2</v>
      </c>
      <c r="P41" s="7">
        <v>0</v>
      </c>
      <c r="Q41" s="2">
        <v>200</v>
      </c>
      <c r="R41" s="6" t="str">
        <f>LOOKUP(L41,参考奖励!D:D,参考奖励!C:C)</f>
        <v>灵魂石</v>
      </c>
      <c r="S41" s="6" t="s">
        <v>1314</v>
      </c>
    </row>
    <row r="42" spans="1:19">
      <c r="A42" s="2">
        <v>20036</v>
      </c>
      <c r="B42" s="2">
        <v>2</v>
      </c>
      <c r="C42" s="2">
        <f>LOOKUP(L42,参考奖励!D:D,参考奖励!G:G)</f>
        <v>5</v>
      </c>
      <c r="D42" s="12">
        <f>LOOKUP(L42,参考奖励!D:D,参考奖励!E:E)</f>
        <v>201018</v>
      </c>
      <c r="E42" s="7" t="str">
        <f t="shared" si="0"/>
        <v>{3,1018,5500}</v>
      </c>
      <c r="F42" s="7" t="str">
        <f t="shared" si="1"/>
        <v>{2,0,200}</v>
      </c>
      <c r="H42" s="5">
        <f>LOOKUP(L42,参考奖励!D:D,参考奖励!F:F)</f>
        <v>301018</v>
      </c>
      <c r="I42" s="2">
        <v>1</v>
      </c>
      <c r="J42" s="7">
        <v>0</v>
      </c>
      <c r="K42" s="20">
        <f>LOOKUP(L42,参考奖励!D:D,参考奖励!B:B)</f>
        <v>1018</v>
      </c>
      <c r="L42" s="39" t="s">
        <v>687</v>
      </c>
      <c r="M42" s="6">
        <v>5500</v>
      </c>
      <c r="N42" s="21">
        <f>LOOKUP(L42,参考奖励!D:D,参考奖励!A:A)</f>
        <v>3</v>
      </c>
      <c r="O42" s="7">
        <v>2</v>
      </c>
      <c r="P42" s="7">
        <v>0</v>
      </c>
      <c r="Q42" s="2">
        <v>200</v>
      </c>
      <c r="R42" s="6" t="str">
        <f>LOOKUP(L42,参考奖励!D:D,参考奖励!C:C)</f>
        <v>灵魂石</v>
      </c>
      <c r="S42" s="6" t="s">
        <v>1315</v>
      </c>
    </row>
    <row r="43" spans="1:19">
      <c r="A43" s="2">
        <v>20037</v>
      </c>
      <c r="B43" s="2">
        <v>2</v>
      </c>
      <c r="C43" s="2">
        <f>LOOKUP(L43,参考奖励!D:D,参考奖励!G:G)</f>
        <v>5</v>
      </c>
      <c r="D43" s="12">
        <f>LOOKUP(L43,参考奖励!D:D,参考奖励!E:E)</f>
        <v>201018</v>
      </c>
      <c r="E43" s="7" t="str">
        <f t="shared" si="0"/>
        <v>{3,1018,5800}</v>
      </c>
      <c r="F43" s="7" t="str">
        <f t="shared" si="1"/>
        <v>{2,0,200}</v>
      </c>
      <c r="H43" s="5">
        <f>LOOKUP(L43,参考奖励!D:D,参考奖励!F:F)</f>
        <v>301018</v>
      </c>
      <c r="I43" s="2">
        <v>1</v>
      </c>
      <c r="J43" s="7">
        <v>0</v>
      </c>
      <c r="K43" s="20">
        <f>LOOKUP(L43,参考奖励!D:D,参考奖励!B:B)</f>
        <v>1018</v>
      </c>
      <c r="L43" s="39" t="s">
        <v>687</v>
      </c>
      <c r="M43" s="6">
        <v>5800</v>
      </c>
      <c r="N43" s="21">
        <f>LOOKUP(L43,参考奖励!D:D,参考奖励!A:A)</f>
        <v>3</v>
      </c>
      <c r="O43" s="7">
        <v>2</v>
      </c>
      <c r="P43" s="7">
        <v>0</v>
      </c>
      <c r="Q43" s="2">
        <v>200</v>
      </c>
      <c r="R43" s="6" t="str">
        <f>LOOKUP(L43,参考奖励!D:D,参考奖励!C:C)</f>
        <v>灵魂石</v>
      </c>
      <c r="S43" s="6" t="s">
        <v>1316</v>
      </c>
    </row>
    <row r="44" spans="1:19">
      <c r="A44" s="2">
        <v>20038</v>
      </c>
      <c r="B44" s="2">
        <v>2</v>
      </c>
      <c r="C44" s="2">
        <f>LOOKUP(L44,参考奖励!D:D,参考奖励!G:G)</f>
        <v>5</v>
      </c>
      <c r="D44" s="12">
        <f>LOOKUP(L44,参考奖励!D:D,参考奖励!E:E)</f>
        <v>201018</v>
      </c>
      <c r="E44" s="7" t="str">
        <f t="shared" si="0"/>
        <v>{3,1018,6100}</v>
      </c>
      <c r="F44" s="7" t="str">
        <f t="shared" si="1"/>
        <v>{2,0,200}</v>
      </c>
      <c r="H44" s="5">
        <f>LOOKUP(L44,参考奖励!D:D,参考奖励!F:F)</f>
        <v>301018</v>
      </c>
      <c r="I44" s="2">
        <v>1</v>
      </c>
      <c r="J44" s="7">
        <v>0</v>
      </c>
      <c r="K44" s="20">
        <f>LOOKUP(L44,参考奖励!D:D,参考奖励!B:B)</f>
        <v>1018</v>
      </c>
      <c r="L44" s="39" t="s">
        <v>687</v>
      </c>
      <c r="M44" s="6">
        <v>6100</v>
      </c>
      <c r="N44" s="21">
        <f>LOOKUP(L44,参考奖励!D:D,参考奖励!A:A)</f>
        <v>3</v>
      </c>
      <c r="O44" s="7">
        <v>2</v>
      </c>
      <c r="P44" s="7">
        <v>0</v>
      </c>
      <c r="Q44" s="2">
        <v>200</v>
      </c>
      <c r="R44" s="6" t="str">
        <f>LOOKUP(L44,参考奖励!D:D,参考奖励!C:C)</f>
        <v>灵魂石</v>
      </c>
      <c r="S44" s="6" t="s">
        <v>1317</v>
      </c>
    </row>
    <row r="45" spans="1:19">
      <c r="A45" s="2">
        <v>20039</v>
      </c>
      <c r="B45" s="2">
        <v>2</v>
      </c>
      <c r="C45" s="2">
        <f>LOOKUP(L45,参考奖励!D:D,参考奖励!G:G)</f>
        <v>5</v>
      </c>
      <c r="D45" s="12">
        <f>LOOKUP(L45,参考奖励!D:D,参考奖励!E:E)</f>
        <v>201018</v>
      </c>
      <c r="E45" s="7" t="str">
        <f t="shared" si="0"/>
        <v>{3,1018,6400}</v>
      </c>
      <c r="F45" s="7" t="str">
        <f t="shared" si="1"/>
        <v>{2,0,200}</v>
      </c>
      <c r="H45" s="5">
        <f>LOOKUP(L45,参考奖励!D:D,参考奖励!F:F)</f>
        <v>301018</v>
      </c>
      <c r="I45" s="2">
        <v>1</v>
      </c>
      <c r="J45" s="7">
        <v>0</v>
      </c>
      <c r="K45" s="20">
        <f>LOOKUP(L45,参考奖励!D:D,参考奖励!B:B)</f>
        <v>1018</v>
      </c>
      <c r="L45" s="39" t="s">
        <v>687</v>
      </c>
      <c r="M45" s="6">
        <v>6400</v>
      </c>
      <c r="N45" s="21">
        <f>LOOKUP(L45,参考奖励!D:D,参考奖励!A:A)</f>
        <v>3</v>
      </c>
      <c r="O45" s="7">
        <v>2</v>
      </c>
      <c r="P45" s="7">
        <v>0</v>
      </c>
      <c r="Q45" s="2">
        <v>200</v>
      </c>
      <c r="R45" s="6" t="str">
        <f>LOOKUP(L45,参考奖励!D:D,参考奖励!C:C)</f>
        <v>灵魂石</v>
      </c>
      <c r="S45" s="6" t="s">
        <v>1318</v>
      </c>
    </row>
    <row r="46" spans="1:19">
      <c r="A46" s="2">
        <v>20040</v>
      </c>
      <c r="B46" s="2">
        <v>2</v>
      </c>
      <c r="C46" s="2">
        <f>LOOKUP(L46,参考奖励!D:D,参考奖励!G:G)</f>
        <v>5</v>
      </c>
      <c r="D46" s="12">
        <f>LOOKUP(L46,参考奖励!D:D,参考奖励!E:E)</f>
        <v>201018</v>
      </c>
      <c r="E46" s="7" t="str">
        <f t="shared" si="0"/>
        <v>{3,1018,6700}</v>
      </c>
      <c r="F46" s="7" t="str">
        <f t="shared" si="1"/>
        <v>{2,0,200}</v>
      </c>
      <c r="H46" s="5">
        <f>LOOKUP(L46,参考奖励!D:D,参考奖励!F:F)</f>
        <v>301018</v>
      </c>
      <c r="I46" s="2">
        <v>1</v>
      </c>
      <c r="J46" s="7">
        <v>0</v>
      </c>
      <c r="K46" s="20">
        <f>LOOKUP(L46,参考奖励!D:D,参考奖励!B:B)</f>
        <v>1018</v>
      </c>
      <c r="L46" s="39" t="s">
        <v>687</v>
      </c>
      <c r="M46" s="6">
        <v>6700</v>
      </c>
      <c r="N46" s="21">
        <f>LOOKUP(L46,参考奖励!D:D,参考奖励!A:A)</f>
        <v>3</v>
      </c>
      <c r="O46" s="7">
        <v>2</v>
      </c>
      <c r="P46" s="7">
        <v>0</v>
      </c>
      <c r="Q46" s="2">
        <v>200</v>
      </c>
      <c r="R46" s="6" t="str">
        <f>LOOKUP(L46,参考奖励!D:D,参考奖励!C:C)</f>
        <v>灵魂石</v>
      </c>
      <c r="S46" s="6" t="s">
        <v>1319</v>
      </c>
    </row>
    <row r="47" spans="1:19">
      <c r="A47" s="2">
        <v>20041</v>
      </c>
      <c r="B47" s="2">
        <v>2</v>
      </c>
      <c r="C47" s="2">
        <f>LOOKUP(L47,参考奖励!D:D,参考奖励!G:G)</f>
        <v>5</v>
      </c>
      <c r="D47" s="12">
        <f>LOOKUP(L47,参考奖励!D:D,参考奖励!E:E)</f>
        <v>201018</v>
      </c>
      <c r="E47" s="7" t="str">
        <f t="shared" si="0"/>
        <v>{3,1018,7000}</v>
      </c>
      <c r="F47" s="7" t="str">
        <f t="shared" si="1"/>
        <v>{2,0,200}</v>
      </c>
      <c r="H47" s="5">
        <f>LOOKUP(L47,参考奖励!D:D,参考奖励!F:F)</f>
        <v>301018</v>
      </c>
      <c r="I47" s="2">
        <v>1</v>
      </c>
      <c r="J47" s="7">
        <v>0</v>
      </c>
      <c r="K47" s="20">
        <f>LOOKUP(L47,参考奖励!D:D,参考奖励!B:B)</f>
        <v>1018</v>
      </c>
      <c r="L47" s="39" t="s">
        <v>687</v>
      </c>
      <c r="M47" s="6">
        <v>7000</v>
      </c>
      <c r="N47" s="21">
        <f>LOOKUP(L47,参考奖励!D:D,参考奖励!A:A)</f>
        <v>3</v>
      </c>
      <c r="O47" s="7">
        <v>2</v>
      </c>
      <c r="P47" s="7">
        <v>0</v>
      </c>
      <c r="Q47" s="2">
        <v>200</v>
      </c>
      <c r="R47" s="6" t="str">
        <f>LOOKUP(L47,参考奖励!D:D,参考奖励!C:C)</f>
        <v>灵魂石</v>
      </c>
      <c r="S47" s="6" t="s">
        <v>1320</v>
      </c>
    </row>
    <row r="48" spans="1:19">
      <c r="A48" s="2">
        <v>20042</v>
      </c>
      <c r="B48" s="2">
        <v>2</v>
      </c>
      <c r="C48" s="2">
        <f>LOOKUP(L48,参考奖励!D:D,参考奖励!G:G)</f>
        <v>5</v>
      </c>
      <c r="D48" s="12">
        <f>LOOKUP(L48,参考奖励!D:D,参考奖励!E:E)</f>
        <v>201018</v>
      </c>
      <c r="E48" s="7" t="str">
        <f t="shared" si="0"/>
        <v>{3,1018,7400}</v>
      </c>
      <c r="F48" s="7" t="str">
        <f t="shared" si="1"/>
        <v>{2,0,200}</v>
      </c>
      <c r="H48" s="5">
        <f>LOOKUP(L48,参考奖励!D:D,参考奖励!F:F)</f>
        <v>301018</v>
      </c>
      <c r="I48" s="2">
        <v>1</v>
      </c>
      <c r="J48" s="7">
        <v>0</v>
      </c>
      <c r="K48" s="20">
        <f>LOOKUP(L48,参考奖励!D:D,参考奖励!B:B)</f>
        <v>1018</v>
      </c>
      <c r="L48" s="39" t="s">
        <v>687</v>
      </c>
      <c r="M48" s="6">
        <v>7400</v>
      </c>
      <c r="N48" s="21">
        <f>LOOKUP(L48,参考奖励!D:D,参考奖励!A:A)</f>
        <v>3</v>
      </c>
      <c r="O48" s="7">
        <v>2</v>
      </c>
      <c r="P48" s="7">
        <v>0</v>
      </c>
      <c r="Q48" s="2">
        <v>200</v>
      </c>
      <c r="R48" s="6" t="str">
        <f>LOOKUP(L48,参考奖励!D:D,参考奖励!C:C)</f>
        <v>灵魂石</v>
      </c>
      <c r="S48" s="6" t="s">
        <v>1321</v>
      </c>
    </row>
    <row r="49" spans="1:19">
      <c r="A49" s="2">
        <v>20043</v>
      </c>
      <c r="B49" s="2">
        <v>2</v>
      </c>
      <c r="C49" s="2">
        <f>LOOKUP(L49,参考奖励!D:D,参考奖励!G:G)</f>
        <v>5</v>
      </c>
      <c r="D49" s="12">
        <f>LOOKUP(L49,参考奖励!D:D,参考奖励!E:E)</f>
        <v>201018</v>
      </c>
      <c r="E49" s="7" t="str">
        <f t="shared" si="0"/>
        <v>{3,1018,7700}</v>
      </c>
      <c r="F49" s="7" t="str">
        <f t="shared" si="1"/>
        <v>{2,0,200}</v>
      </c>
      <c r="H49" s="5">
        <f>LOOKUP(L49,参考奖励!D:D,参考奖励!F:F)</f>
        <v>301018</v>
      </c>
      <c r="I49" s="2">
        <v>1</v>
      </c>
      <c r="J49" s="7">
        <v>0</v>
      </c>
      <c r="K49" s="20">
        <f>LOOKUP(L49,参考奖励!D:D,参考奖励!B:B)</f>
        <v>1018</v>
      </c>
      <c r="L49" s="39" t="s">
        <v>687</v>
      </c>
      <c r="M49" s="6">
        <v>7700</v>
      </c>
      <c r="N49" s="21">
        <f>LOOKUP(L49,参考奖励!D:D,参考奖励!A:A)</f>
        <v>3</v>
      </c>
      <c r="O49" s="7">
        <v>2</v>
      </c>
      <c r="P49" s="7">
        <v>0</v>
      </c>
      <c r="Q49" s="2">
        <v>200</v>
      </c>
      <c r="R49" s="6" t="str">
        <f>LOOKUP(L49,参考奖励!D:D,参考奖励!C:C)</f>
        <v>灵魂石</v>
      </c>
      <c r="S49" s="6" t="s">
        <v>1322</v>
      </c>
    </row>
    <row r="50" spans="1:19">
      <c r="A50" s="2">
        <v>20044</v>
      </c>
      <c r="B50" s="2">
        <v>2</v>
      </c>
      <c r="C50" s="2">
        <f>LOOKUP(L50,参考奖励!D:D,参考奖励!G:G)</f>
        <v>5</v>
      </c>
      <c r="D50" s="12">
        <f>LOOKUP(L50,参考奖励!D:D,参考奖励!E:E)</f>
        <v>201018</v>
      </c>
      <c r="E50" s="7" t="str">
        <f t="shared" si="0"/>
        <v>{3,1018,8100}</v>
      </c>
      <c r="F50" s="7" t="str">
        <f t="shared" si="1"/>
        <v>{2,0,200}</v>
      </c>
      <c r="H50" s="5">
        <f>LOOKUP(L50,参考奖励!D:D,参考奖励!F:F)</f>
        <v>301018</v>
      </c>
      <c r="I50" s="2">
        <v>1</v>
      </c>
      <c r="J50" s="7">
        <v>0</v>
      </c>
      <c r="K50" s="20">
        <f>LOOKUP(L50,参考奖励!D:D,参考奖励!B:B)</f>
        <v>1018</v>
      </c>
      <c r="L50" s="39" t="s">
        <v>687</v>
      </c>
      <c r="M50" s="6">
        <v>8100</v>
      </c>
      <c r="N50" s="21">
        <f>LOOKUP(L50,参考奖励!D:D,参考奖励!A:A)</f>
        <v>3</v>
      </c>
      <c r="O50" s="7">
        <v>2</v>
      </c>
      <c r="P50" s="7">
        <v>0</v>
      </c>
      <c r="Q50" s="2">
        <v>200</v>
      </c>
      <c r="R50" s="6" t="str">
        <f>LOOKUP(L50,参考奖励!D:D,参考奖励!C:C)</f>
        <v>灵魂石</v>
      </c>
      <c r="S50" s="6" t="s">
        <v>1323</v>
      </c>
    </row>
    <row r="51" spans="1:19">
      <c r="A51" s="2">
        <v>20045</v>
      </c>
      <c r="B51" s="2">
        <v>2</v>
      </c>
      <c r="C51" s="2">
        <f>LOOKUP(L51,参考奖励!D:D,参考奖励!G:G)</f>
        <v>5</v>
      </c>
      <c r="D51" s="12">
        <f>LOOKUP(L51,参考奖励!D:D,参考奖励!E:E)</f>
        <v>201018</v>
      </c>
      <c r="E51" s="7" t="str">
        <f t="shared" si="0"/>
        <v>{3,1018,8400}</v>
      </c>
      <c r="F51" s="7" t="str">
        <f t="shared" si="1"/>
        <v>{2,0,200}</v>
      </c>
      <c r="H51" s="5">
        <f>LOOKUP(L51,参考奖励!D:D,参考奖励!F:F)</f>
        <v>301018</v>
      </c>
      <c r="I51" s="2">
        <v>1</v>
      </c>
      <c r="J51" s="7">
        <v>0</v>
      </c>
      <c r="K51" s="20">
        <f>LOOKUP(L51,参考奖励!D:D,参考奖励!B:B)</f>
        <v>1018</v>
      </c>
      <c r="L51" s="39" t="s">
        <v>687</v>
      </c>
      <c r="M51" s="6">
        <v>8400</v>
      </c>
      <c r="N51" s="21">
        <f>LOOKUP(L51,参考奖励!D:D,参考奖励!A:A)</f>
        <v>3</v>
      </c>
      <c r="O51" s="7">
        <v>2</v>
      </c>
      <c r="P51" s="7">
        <v>0</v>
      </c>
      <c r="Q51" s="2">
        <v>200</v>
      </c>
      <c r="R51" s="6" t="str">
        <f>LOOKUP(L51,参考奖励!D:D,参考奖励!C:C)</f>
        <v>灵魂石</v>
      </c>
      <c r="S51" s="6" t="s">
        <v>1324</v>
      </c>
    </row>
    <row r="52" spans="1:19">
      <c r="A52" s="2">
        <v>20046</v>
      </c>
      <c r="B52" s="2">
        <v>2</v>
      </c>
      <c r="C52" s="2">
        <f>LOOKUP(L52,参考奖励!D:D,参考奖励!G:G)</f>
        <v>5</v>
      </c>
      <c r="D52" s="12">
        <f>LOOKUP(L52,参考奖励!D:D,参考奖励!E:E)</f>
        <v>201018</v>
      </c>
      <c r="E52" s="7" t="str">
        <f t="shared" si="0"/>
        <v>{3,1018,8800}</v>
      </c>
      <c r="F52" s="7" t="str">
        <f t="shared" si="1"/>
        <v>{2,0,200}</v>
      </c>
      <c r="H52" s="5">
        <f>LOOKUP(L52,参考奖励!D:D,参考奖励!F:F)</f>
        <v>301018</v>
      </c>
      <c r="I52" s="2">
        <v>1</v>
      </c>
      <c r="J52" s="7">
        <v>0</v>
      </c>
      <c r="K52" s="20">
        <f>LOOKUP(L52,参考奖励!D:D,参考奖励!B:B)</f>
        <v>1018</v>
      </c>
      <c r="L52" s="39" t="s">
        <v>687</v>
      </c>
      <c r="M52" s="6">
        <v>8800</v>
      </c>
      <c r="N52" s="21">
        <f>LOOKUP(L52,参考奖励!D:D,参考奖励!A:A)</f>
        <v>3</v>
      </c>
      <c r="O52" s="7">
        <v>2</v>
      </c>
      <c r="P52" s="7">
        <v>0</v>
      </c>
      <c r="Q52" s="2">
        <v>200</v>
      </c>
      <c r="R52" s="6" t="str">
        <f>LOOKUP(L52,参考奖励!D:D,参考奖励!C:C)</f>
        <v>灵魂石</v>
      </c>
      <c r="S52" s="6" t="s">
        <v>1325</v>
      </c>
    </row>
    <row r="53" spans="1:19">
      <c r="A53" s="2">
        <v>20047</v>
      </c>
      <c r="B53" s="2">
        <v>2</v>
      </c>
      <c r="C53" s="2">
        <f>LOOKUP(L53,参考奖励!D:D,参考奖励!G:G)</f>
        <v>5</v>
      </c>
      <c r="D53" s="12">
        <f>LOOKUP(L53,参考奖励!D:D,参考奖励!E:E)</f>
        <v>201018</v>
      </c>
      <c r="E53" s="7" t="str">
        <f t="shared" si="0"/>
        <v>{3,1018,9100}</v>
      </c>
      <c r="F53" s="7" t="str">
        <f t="shared" si="1"/>
        <v>{2,0,200}</v>
      </c>
      <c r="H53" s="5">
        <f>LOOKUP(L53,参考奖励!D:D,参考奖励!F:F)</f>
        <v>301018</v>
      </c>
      <c r="I53" s="2">
        <v>1</v>
      </c>
      <c r="J53" s="7">
        <v>0</v>
      </c>
      <c r="K53" s="20">
        <f>LOOKUP(L53,参考奖励!D:D,参考奖励!B:B)</f>
        <v>1018</v>
      </c>
      <c r="L53" s="39" t="s">
        <v>687</v>
      </c>
      <c r="M53" s="6">
        <v>9100</v>
      </c>
      <c r="N53" s="21">
        <f>LOOKUP(L53,参考奖励!D:D,参考奖励!A:A)</f>
        <v>3</v>
      </c>
      <c r="O53" s="7">
        <v>2</v>
      </c>
      <c r="P53" s="7">
        <v>0</v>
      </c>
      <c r="Q53" s="2">
        <v>200</v>
      </c>
      <c r="R53" s="6" t="str">
        <f>LOOKUP(L53,参考奖励!D:D,参考奖励!C:C)</f>
        <v>灵魂石</v>
      </c>
      <c r="S53" s="6" t="s">
        <v>1326</v>
      </c>
    </row>
    <row r="54" spans="1:19">
      <c r="A54" s="2">
        <v>20048</v>
      </c>
      <c r="B54" s="2">
        <v>2</v>
      </c>
      <c r="C54" s="2">
        <f>LOOKUP(L54,参考奖励!D:D,参考奖励!G:G)</f>
        <v>5</v>
      </c>
      <c r="D54" s="12">
        <f>LOOKUP(L54,参考奖励!D:D,参考奖励!E:E)</f>
        <v>201018</v>
      </c>
      <c r="E54" s="7" t="str">
        <f t="shared" si="0"/>
        <v>{3,1018,9500}</v>
      </c>
      <c r="F54" s="7" t="str">
        <f t="shared" si="1"/>
        <v>{2,0,200}</v>
      </c>
      <c r="H54" s="5">
        <f>LOOKUP(L54,参考奖励!D:D,参考奖励!F:F)</f>
        <v>301018</v>
      </c>
      <c r="I54" s="2">
        <v>1</v>
      </c>
      <c r="J54" s="7">
        <v>0</v>
      </c>
      <c r="K54" s="20">
        <f>LOOKUP(L54,参考奖励!D:D,参考奖励!B:B)</f>
        <v>1018</v>
      </c>
      <c r="L54" s="39" t="s">
        <v>687</v>
      </c>
      <c r="M54" s="6">
        <v>9500</v>
      </c>
      <c r="N54" s="21">
        <f>LOOKUP(L54,参考奖励!D:D,参考奖励!A:A)</f>
        <v>3</v>
      </c>
      <c r="O54" s="7">
        <v>2</v>
      </c>
      <c r="P54" s="7">
        <v>0</v>
      </c>
      <c r="Q54" s="2">
        <v>200</v>
      </c>
      <c r="R54" s="6" t="str">
        <f>LOOKUP(L54,参考奖励!D:D,参考奖励!C:C)</f>
        <v>灵魂石</v>
      </c>
      <c r="S54" s="6" t="s">
        <v>1327</v>
      </c>
    </row>
    <row r="55" spans="1:19">
      <c r="A55" s="2">
        <v>20049</v>
      </c>
      <c r="B55" s="2">
        <v>2</v>
      </c>
      <c r="C55" s="2">
        <f>LOOKUP(L55,参考奖励!D:D,参考奖励!G:G)</f>
        <v>5</v>
      </c>
      <c r="D55" s="12">
        <f>LOOKUP(L55,参考奖励!D:D,参考奖励!E:E)</f>
        <v>201018</v>
      </c>
      <c r="E55" s="7" t="str">
        <f t="shared" si="0"/>
        <v>{3,1018,9900}</v>
      </c>
      <c r="F55" s="7" t="str">
        <f t="shared" si="1"/>
        <v>{2,0,200}</v>
      </c>
      <c r="H55" s="5">
        <f>LOOKUP(L55,参考奖励!D:D,参考奖励!F:F)</f>
        <v>301018</v>
      </c>
      <c r="I55" s="2">
        <v>1</v>
      </c>
      <c r="J55" s="7">
        <v>0</v>
      </c>
      <c r="K55" s="20">
        <f>LOOKUP(L55,参考奖励!D:D,参考奖励!B:B)</f>
        <v>1018</v>
      </c>
      <c r="L55" s="39" t="s">
        <v>687</v>
      </c>
      <c r="M55" s="6">
        <v>9900</v>
      </c>
      <c r="N55" s="21">
        <f>LOOKUP(L55,参考奖励!D:D,参考奖励!A:A)</f>
        <v>3</v>
      </c>
      <c r="O55" s="7">
        <v>2</v>
      </c>
      <c r="P55" s="7">
        <v>0</v>
      </c>
      <c r="Q55" s="2">
        <v>200</v>
      </c>
      <c r="R55" s="6" t="str">
        <f>LOOKUP(L55,参考奖励!D:D,参考奖励!C:C)</f>
        <v>灵魂石</v>
      </c>
      <c r="S55" s="6" t="s">
        <v>1328</v>
      </c>
    </row>
    <row r="56" spans="1:19">
      <c r="A56" s="2">
        <v>20050</v>
      </c>
      <c r="B56" s="2">
        <v>2</v>
      </c>
      <c r="C56" s="2">
        <f>LOOKUP(L56,参考奖励!D:D,参考奖励!G:G)</f>
        <v>5</v>
      </c>
      <c r="D56" s="12">
        <f>LOOKUP(L56,参考奖励!D:D,参考奖励!E:E)</f>
        <v>201018</v>
      </c>
      <c r="E56" s="7" t="str">
        <f t="shared" si="0"/>
        <v>{3,1018,10300}</v>
      </c>
      <c r="F56" s="7" t="str">
        <f t="shared" si="1"/>
        <v>{2,0,200}</v>
      </c>
      <c r="H56" s="5">
        <f>LOOKUP(L56,参考奖励!D:D,参考奖励!F:F)</f>
        <v>301018</v>
      </c>
      <c r="I56" s="2">
        <v>1</v>
      </c>
      <c r="J56" s="7">
        <v>0</v>
      </c>
      <c r="K56" s="20">
        <f>LOOKUP(L56,参考奖励!D:D,参考奖励!B:B)</f>
        <v>1018</v>
      </c>
      <c r="L56" s="39" t="s">
        <v>687</v>
      </c>
      <c r="M56" s="6">
        <v>10300</v>
      </c>
      <c r="N56" s="21">
        <f>LOOKUP(L56,参考奖励!D:D,参考奖励!A:A)</f>
        <v>3</v>
      </c>
      <c r="O56" s="7">
        <v>2</v>
      </c>
      <c r="P56" s="7">
        <v>0</v>
      </c>
      <c r="Q56" s="2">
        <v>200</v>
      </c>
      <c r="R56" s="6" t="str">
        <f>LOOKUP(L56,参考奖励!D:D,参考奖励!C:C)</f>
        <v>灵魂石</v>
      </c>
      <c r="S56" s="6" t="s">
        <v>1329</v>
      </c>
    </row>
    <row r="57" spans="1:19">
      <c r="A57" s="2">
        <v>20051</v>
      </c>
      <c r="B57" s="2">
        <v>2</v>
      </c>
      <c r="C57" s="2">
        <f>LOOKUP(L57,参考奖励!D:D,参考奖励!G:G)</f>
        <v>5</v>
      </c>
      <c r="D57" s="12">
        <f>LOOKUP(L57,参考奖励!D:D,参考奖励!E:E)</f>
        <v>201018</v>
      </c>
      <c r="E57" s="7" t="str">
        <f t="shared" si="0"/>
        <v>{3,1018,10700}</v>
      </c>
      <c r="F57" s="7" t="str">
        <f t="shared" si="1"/>
        <v>{2,0,200}</v>
      </c>
      <c r="H57" s="5">
        <f>LOOKUP(L57,参考奖励!D:D,参考奖励!F:F)</f>
        <v>301018</v>
      </c>
      <c r="I57" s="2">
        <v>1</v>
      </c>
      <c r="J57" s="7">
        <v>0</v>
      </c>
      <c r="K57" s="20">
        <f>LOOKUP(L57,参考奖励!D:D,参考奖励!B:B)</f>
        <v>1018</v>
      </c>
      <c r="L57" s="39" t="s">
        <v>687</v>
      </c>
      <c r="M57" s="6">
        <v>10700</v>
      </c>
      <c r="N57" s="21">
        <f>LOOKUP(L57,参考奖励!D:D,参考奖励!A:A)</f>
        <v>3</v>
      </c>
      <c r="O57" s="7">
        <v>2</v>
      </c>
      <c r="P57" s="7">
        <v>0</v>
      </c>
      <c r="Q57" s="2">
        <v>200</v>
      </c>
      <c r="R57" s="6" t="str">
        <f>LOOKUP(L57,参考奖励!D:D,参考奖励!C:C)</f>
        <v>灵魂石</v>
      </c>
      <c r="S57" s="6" t="s">
        <v>1330</v>
      </c>
    </row>
    <row r="58" spans="1:19">
      <c r="A58" s="2">
        <v>20052</v>
      </c>
      <c r="B58" s="2">
        <v>2</v>
      </c>
      <c r="C58" s="2">
        <f>LOOKUP(L58,参考奖励!D:D,参考奖励!G:G)</f>
        <v>5</v>
      </c>
      <c r="D58" s="12">
        <f>LOOKUP(L58,参考奖励!D:D,参考奖励!E:E)</f>
        <v>201018</v>
      </c>
      <c r="E58" s="7" t="str">
        <f t="shared" si="0"/>
        <v>{3,1018,10700}</v>
      </c>
      <c r="F58" s="7" t="str">
        <f t="shared" si="1"/>
        <v>{2,0,200}</v>
      </c>
      <c r="H58" s="5">
        <f>LOOKUP(L58,参考奖励!D:D,参考奖励!F:F)</f>
        <v>301018</v>
      </c>
      <c r="I58" s="2">
        <v>1</v>
      </c>
      <c r="J58" s="7">
        <v>0</v>
      </c>
      <c r="K58" s="20">
        <f>LOOKUP(L58,参考奖励!D:D,参考奖励!B:B)</f>
        <v>1018</v>
      </c>
      <c r="L58" s="39" t="s">
        <v>687</v>
      </c>
      <c r="M58" s="6">
        <v>10700</v>
      </c>
      <c r="N58" s="21">
        <f>LOOKUP(L58,参考奖励!D:D,参考奖励!A:A)</f>
        <v>3</v>
      </c>
      <c r="O58" s="7">
        <v>2</v>
      </c>
      <c r="P58" s="7">
        <v>0</v>
      </c>
      <c r="Q58" s="2">
        <v>200</v>
      </c>
      <c r="R58" s="6" t="str">
        <f>LOOKUP(L58,参考奖励!D:D,参考奖励!C:C)</f>
        <v>灵魂石</v>
      </c>
      <c r="S58" s="6" t="s">
        <v>1331</v>
      </c>
    </row>
    <row r="59" spans="1:19">
      <c r="A59" s="2">
        <v>20053</v>
      </c>
      <c r="B59" s="2">
        <v>2</v>
      </c>
      <c r="C59" s="2">
        <f>LOOKUP(L59,参考奖励!D:D,参考奖励!G:G)</f>
        <v>5</v>
      </c>
      <c r="D59" s="12">
        <f>LOOKUP(L59,参考奖励!D:D,参考奖励!E:E)</f>
        <v>290002</v>
      </c>
      <c r="E59" s="7" t="str">
        <f t="shared" si="0"/>
        <v>{4,90000,5}</v>
      </c>
      <c r="F59" s="7" t="str">
        <f t="shared" si="1"/>
        <v>{2,0,150}</v>
      </c>
      <c r="H59" s="5">
        <f>LOOKUP(L59,参考奖励!D:D,参考奖励!F:F)</f>
        <v>3290000</v>
      </c>
      <c r="I59" s="2">
        <v>1</v>
      </c>
      <c r="J59" s="7">
        <v>0</v>
      </c>
      <c r="K59" s="20">
        <f>LOOKUP(L59,参考奖励!D:D,参考奖励!B:B)</f>
        <v>90000</v>
      </c>
      <c r="L59" s="39" t="s">
        <v>696</v>
      </c>
      <c r="M59" s="6">
        <v>5</v>
      </c>
      <c r="N59" s="21">
        <f>LOOKUP(L59,参考奖励!D:D,参考奖励!A:A)</f>
        <v>4</v>
      </c>
      <c r="O59" s="7">
        <v>2</v>
      </c>
      <c r="P59" s="7">
        <v>0</v>
      </c>
      <c r="Q59" s="2">
        <v>150</v>
      </c>
      <c r="R59" s="6" t="str">
        <f>LOOKUP(L59,参考奖励!D:D,参考奖励!C:C)</f>
        <v>通用碎片紫</v>
      </c>
      <c r="S59" s="6"/>
    </row>
    <row r="60" spans="1:19">
      <c r="A60" s="2">
        <v>20054</v>
      </c>
      <c r="B60" s="2">
        <v>2</v>
      </c>
      <c r="C60" s="2">
        <f>LOOKUP(L60,参考奖励!D:D,参考奖励!G:G)</f>
        <v>3</v>
      </c>
      <c r="D60" s="12">
        <f>LOOKUP(L60,参考奖励!D:D,参考奖励!E:E)</f>
        <v>1382</v>
      </c>
      <c r="E60" s="7" t="str">
        <f t="shared" si="0"/>
        <v>{3,1125,100}</v>
      </c>
      <c r="F60" s="7" t="str">
        <f t="shared" si="1"/>
        <v>{2,0,300}</v>
      </c>
      <c r="H60" s="5">
        <f>LOOKUP(L60,参考奖励!D:D,参考奖励!F:F)</f>
        <v>1383</v>
      </c>
      <c r="I60" s="2">
        <v>1</v>
      </c>
      <c r="J60" s="7">
        <v>0</v>
      </c>
      <c r="K60" s="20">
        <f>LOOKUP(L60,参考奖励!D:D,参考奖励!B:B)</f>
        <v>1125</v>
      </c>
      <c r="L60" s="13" t="s">
        <v>1204</v>
      </c>
      <c r="M60" s="6">
        <v>100</v>
      </c>
      <c r="N60" s="21">
        <f>LOOKUP(L60,参考奖励!D:D,参考奖励!A:A)</f>
        <v>3</v>
      </c>
      <c r="O60" s="7">
        <v>2</v>
      </c>
      <c r="P60" s="7">
        <v>0</v>
      </c>
      <c r="Q60" s="2">
        <v>300</v>
      </c>
      <c r="R60" s="6" t="str">
        <f>LOOKUP(L60,参考奖励!D:D,参考奖励!C:C)</f>
        <v>精炼石</v>
      </c>
      <c r="S60" s="6" t="s">
        <v>1282</v>
      </c>
    </row>
    <row r="61" spans="1:19">
      <c r="A61" s="2">
        <v>20055</v>
      </c>
      <c r="B61" s="2">
        <v>2</v>
      </c>
      <c r="C61" s="2">
        <f>LOOKUP(L61,参考奖励!D:D,参考奖励!G:G)</f>
        <v>3</v>
      </c>
      <c r="D61" s="12">
        <f>LOOKUP(L61,参考奖励!D:D,参考奖励!E:E)</f>
        <v>1382</v>
      </c>
      <c r="E61" s="7" t="str">
        <f t="shared" si="0"/>
        <v>{3,1125,100}</v>
      </c>
      <c r="F61" s="7" t="str">
        <f t="shared" si="1"/>
        <v>{2,0,300}</v>
      </c>
      <c r="H61" s="5">
        <f>LOOKUP(L61,参考奖励!D:D,参考奖励!F:F)</f>
        <v>1383</v>
      </c>
      <c r="I61" s="2">
        <v>1</v>
      </c>
      <c r="J61" s="7">
        <v>0</v>
      </c>
      <c r="K61" s="20">
        <f>LOOKUP(L61,参考奖励!D:D,参考奖励!B:B)</f>
        <v>1125</v>
      </c>
      <c r="L61" s="13" t="s">
        <v>1204</v>
      </c>
      <c r="M61" s="6">
        <v>100</v>
      </c>
      <c r="N61" s="21">
        <f>LOOKUP(L61,参考奖励!D:D,参考奖励!A:A)</f>
        <v>3</v>
      </c>
      <c r="O61" s="7">
        <v>2</v>
      </c>
      <c r="P61" s="7">
        <v>0</v>
      </c>
      <c r="Q61" s="2">
        <v>300</v>
      </c>
      <c r="R61" s="6" t="str">
        <f>LOOKUP(L61,参考奖励!D:D,参考奖励!C:C)</f>
        <v>精炼石</v>
      </c>
      <c r="S61" s="6" t="s">
        <v>1283</v>
      </c>
    </row>
    <row r="62" spans="1:19">
      <c r="A62" s="2">
        <v>20056</v>
      </c>
      <c r="B62" s="2">
        <v>2</v>
      </c>
      <c r="C62" s="2">
        <f>LOOKUP(L62,参考奖励!D:D,参考奖励!G:G)</f>
        <v>3</v>
      </c>
      <c r="D62" s="12">
        <f>LOOKUP(L62,参考奖励!D:D,参考奖励!E:E)</f>
        <v>1382</v>
      </c>
      <c r="E62" s="7" t="str">
        <f t="shared" si="0"/>
        <v>{3,1125,150}</v>
      </c>
      <c r="F62" s="7" t="str">
        <f t="shared" si="1"/>
        <v>{2,0,300}</v>
      </c>
      <c r="H62" s="5">
        <f>LOOKUP(L62,参考奖励!D:D,参考奖励!F:F)</f>
        <v>1383</v>
      </c>
      <c r="I62" s="2">
        <v>1</v>
      </c>
      <c r="J62" s="7">
        <v>0</v>
      </c>
      <c r="K62" s="20">
        <f>LOOKUP(L62,参考奖励!D:D,参考奖励!B:B)</f>
        <v>1125</v>
      </c>
      <c r="L62" s="13" t="s">
        <v>1204</v>
      </c>
      <c r="M62" s="6">
        <v>150</v>
      </c>
      <c r="N62" s="21">
        <f>LOOKUP(L62,参考奖励!D:D,参考奖励!A:A)</f>
        <v>3</v>
      </c>
      <c r="O62" s="7">
        <v>2</v>
      </c>
      <c r="P62" s="7">
        <v>0</v>
      </c>
      <c r="Q62" s="2">
        <v>300</v>
      </c>
      <c r="R62" s="6" t="str">
        <f>LOOKUP(L62,参考奖励!D:D,参考奖励!C:C)</f>
        <v>精炼石</v>
      </c>
      <c r="S62" s="6" t="s">
        <v>1284</v>
      </c>
    </row>
    <row r="63" spans="1:19">
      <c r="A63" s="2">
        <v>20057</v>
      </c>
      <c r="B63" s="2">
        <v>2</v>
      </c>
      <c r="C63" s="2">
        <f>LOOKUP(L63,参考奖励!D:D,参考奖励!G:G)</f>
        <v>3</v>
      </c>
      <c r="D63" s="12">
        <f>LOOKUP(L63,参考奖励!D:D,参考奖励!E:E)</f>
        <v>1382</v>
      </c>
      <c r="E63" s="7" t="str">
        <f t="shared" si="0"/>
        <v>{3,1125,150}</v>
      </c>
      <c r="F63" s="7" t="str">
        <f t="shared" si="1"/>
        <v>{2,0,300}</v>
      </c>
      <c r="H63" s="5">
        <f>LOOKUP(L63,参考奖励!D:D,参考奖励!F:F)</f>
        <v>1383</v>
      </c>
      <c r="I63" s="2">
        <v>1</v>
      </c>
      <c r="J63" s="7">
        <v>0</v>
      </c>
      <c r="K63" s="20">
        <f>LOOKUP(L63,参考奖励!D:D,参考奖励!B:B)</f>
        <v>1125</v>
      </c>
      <c r="L63" s="13" t="s">
        <v>1204</v>
      </c>
      <c r="M63" s="6">
        <v>150</v>
      </c>
      <c r="N63" s="21">
        <f>LOOKUP(L63,参考奖励!D:D,参考奖励!A:A)</f>
        <v>3</v>
      </c>
      <c r="O63" s="7">
        <v>2</v>
      </c>
      <c r="P63" s="7">
        <v>0</v>
      </c>
      <c r="Q63" s="2">
        <v>300</v>
      </c>
      <c r="R63" s="6" t="str">
        <f>LOOKUP(L63,参考奖励!D:D,参考奖励!C:C)</f>
        <v>精炼石</v>
      </c>
      <c r="S63" s="6" t="s">
        <v>1285</v>
      </c>
    </row>
    <row r="64" spans="1:19">
      <c r="A64" s="2">
        <v>20058</v>
      </c>
      <c r="B64" s="2">
        <v>2</v>
      </c>
      <c r="C64" s="2">
        <f>LOOKUP(L64,参考奖励!D:D,参考奖励!G:G)</f>
        <v>3</v>
      </c>
      <c r="D64" s="12">
        <f>LOOKUP(L64,参考奖励!D:D,参考奖励!E:E)</f>
        <v>1382</v>
      </c>
      <c r="E64" s="7" t="str">
        <f t="shared" si="0"/>
        <v>{3,1125,200}</v>
      </c>
      <c r="F64" s="7" t="str">
        <f t="shared" si="1"/>
        <v>{2,0,300}</v>
      </c>
      <c r="H64" s="5">
        <f>LOOKUP(L64,参考奖励!D:D,参考奖励!F:F)</f>
        <v>1383</v>
      </c>
      <c r="I64" s="2">
        <v>1</v>
      </c>
      <c r="J64" s="7">
        <v>0</v>
      </c>
      <c r="K64" s="20">
        <f>LOOKUP(L64,参考奖励!D:D,参考奖励!B:B)</f>
        <v>1125</v>
      </c>
      <c r="L64" s="13" t="s">
        <v>1204</v>
      </c>
      <c r="M64" s="6">
        <v>200</v>
      </c>
      <c r="N64" s="21">
        <f>LOOKUP(L64,参考奖励!D:D,参考奖励!A:A)</f>
        <v>3</v>
      </c>
      <c r="O64" s="7">
        <v>2</v>
      </c>
      <c r="P64" s="7">
        <v>0</v>
      </c>
      <c r="Q64" s="2">
        <v>300</v>
      </c>
      <c r="R64" s="6" t="str">
        <f>LOOKUP(L64,参考奖励!D:D,参考奖励!C:C)</f>
        <v>精炼石</v>
      </c>
      <c r="S64" s="6" t="s">
        <v>1286</v>
      </c>
    </row>
    <row r="65" spans="1:19">
      <c r="A65" s="2">
        <v>20059</v>
      </c>
      <c r="B65" s="2">
        <v>2</v>
      </c>
      <c r="C65" s="2">
        <f>LOOKUP(L65,参考奖励!D:D,参考奖励!G:G)</f>
        <v>3</v>
      </c>
      <c r="D65" s="12">
        <f>LOOKUP(L65,参考奖励!D:D,参考奖励!E:E)</f>
        <v>1382</v>
      </c>
      <c r="E65" s="7" t="str">
        <f t="shared" si="0"/>
        <v>{3,1125,200}</v>
      </c>
      <c r="F65" s="7" t="str">
        <f t="shared" si="1"/>
        <v>{2,0,300}</v>
      </c>
      <c r="H65" s="5">
        <f>LOOKUP(L65,参考奖励!D:D,参考奖励!F:F)</f>
        <v>1383</v>
      </c>
      <c r="I65" s="2">
        <v>1</v>
      </c>
      <c r="J65" s="7">
        <v>0</v>
      </c>
      <c r="K65" s="20">
        <f>LOOKUP(L65,参考奖励!D:D,参考奖励!B:B)</f>
        <v>1125</v>
      </c>
      <c r="L65" s="13" t="s">
        <v>1204</v>
      </c>
      <c r="M65" s="6">
        <v>200</v>
      </c>
      <c r="N65" s="21">
        <f>LOOKUP(L65,参考奖励!D:D,参考奖励!A:A)</f>
        <v>3</v>
      </c>
      <c r="O65" s="7">
        <v>2</v>
      </c>
      <c r="P65" s="7">
        <v>0</v>
      </c>
      <c r="Q65" s="2">
        <v>300</v>
      </c>
      <c r="R65" s="6" t="str">
        <f>LOOKUP(L65,参考奖励!D:D,参考奖励!C:C)</f>
        <v>精炼石</v>
      </c>
      <c r="S65" s="6" t="s">
        <v>1287</v>
      </c>
    </row>
    <row r="66" spans="1:19">
      <c r="A66" s="2">
        <v>20060</v>
      </c>
      <c r="B66" s="2">
        <v>2</v>
      </c>
      <c r="C66" s="2">
        <f>LOOKUP(L66,参考奖励!D:D,参考奖励!G:G)</f>
        <v>3</v>
      </c>
      <c r="D66" s="12">
        <f>LOOKUP(L66,参考奖励!D:D,参考奖励!E:E)</f>
        <v>1382</v>
      </c>
      <c r="E66" s="7" t="str">
        <f t="shared" si="0"/>
        <v>{3,1125,300}</v>
      </c>
      <c r="F66" s="7" t="str">
        <f t="shared" si="1"/>
        <v>{2,0,300}</v>
      </c>
      <c r="H66" s="5">
        <f>LOOKUP(L66,参考奖励!D:D,参考奖励!F:F)</f>
        <v>1383</v>
      </c>
      <c r="I66" s="2">
        <v>1</v>
      </c>
      <c r="J66" s="7">
        <v>0</v>
      </c>
      <c r="K66" s="20">
        <f>LOOKUP(L66,参考奖励!D:D,参考奖励!B:B)</f>
        <v>1125</v>
      </c>
      <c r="L66" s="13" t="s">
        <v>1204</v>
      </c>
      <c r="M66" s="6">
        <v>300</v>
      </c>
      <c r="N66" s="21">
        <f>LOOKUP(L66,参考奖励!D:D,参考奖励!A:A)</f>
        <v>3</v>
      </c>
      <c r="O66" s="7">
        <v>2</v>
      </c>
      <c r="P66" s="7">
        <v>0</v>
      </c>
      <c r="Q66" s="2">
        <v>300</v>
      </c>
      <c r="R66" s="6" t="str">
        <f>LOOKUP(L66,参考奖励!D:D,参考奖励!C:C)</f>
        <v>精炼石</v>
      </c>
      <c r="S66" s="6" t="s">
        <v>1288</v>
      </c>
    </row>
    <row r="67" spans="1:19">
      <c r="A67" s="2">
        <v>20061</v>
      </c>
      <c r="B67" s="2">
        <v>2</v>
      </c>
      <c r="C67" s="2">
        <f>LOOKUP(L67,参考奖励!D:D,参考奖励!G:G)</f>
        <v>3</v>
      </c>
      <c r="D67" s="12">
        <f>LOOKUP(L67,参考奖励!D:D,参考奖励!E:E)</f>
        <v>1382</v>
      </c>
      <c r="E67" s="7" t="str">
        <f t="shared" si="0"/>
        <v>{3,1125,400}</v>
      </c>
      <c r="F67" s="7" t="str">
        <f t="shared" si="1"/>
        <v>{2,0,300}</v>
      </c>
      <c r="H67" s="5">
        <f>LOOKUP(L67,参考奖励!D:D,参考奖励!F:F)</f>
        <v>1383</v>
      </c>
      <c r="I67" s="2">
        <v>1</v>
      </c>
      <c r="J67" s="7">
        <v>0</v>
      </c>
      <c r="K67" s="20">
        <f>LOOKUP(L67,参考奖励!D:D,参考奖励!B:B)</f>
        <v>1125</v>
      </c>
      <c r="L67" s="13" t="s">
        <v>1204</v>
      </c>
      <c r="M67" s="6">
        <v>400</v>
      </c>
      <c r="N67" s="21">
        <f>LOOKUP(L67,参考奖励!D:D,参考奖励!A:A)</f>
        <v>3</v>
      </c>
      <c r="O67" s="7">
        <v>2</v>
      </c>
      <c r="P67" s="7">
        <v>0</v>
      </c>
      <c r="Q67" s="2">
        <v>300</v>
      </c>
      <c r="R67" s="6" t="str">
        <f>LOOKUP(L67,参考奖励!D:D,参考奖励!C:C)</f>
        <v>精炼石</v>
      </c>
      <c r="S67" s="6" t="s">
        <v>1289</v>
      </c>
    </row>
    <row r="68" spans="1:19">
      <c r="A68" s="2">
        <v>20062</v>
      </c>
      <c r="B68" s="2">
        <v>2</v>
      </c>
      <c r="C68" s="2">
        <f>LOOKUP(L68,参考奖励!D:D,参考奖励!G:G)</f>
        <v>3</v>
      </c>
      <c r="D68" s="12">
        <f>LOOKUP(L68,参考奖励!D:D,参考奖励!E:E)</f>
        <v>1382</v>
      </c>
      <c r="E68" s="7" t="str">
        <f t="shared" si="0"/>
        <v>{3,1125,500}</v>
      </c>
      <c r="F68" s="7" t="str">
        <f t="shared" si="1"/>
        <v>{2,0,300}</v>
      </c>
      <c r="H68" s="5">
        <f>LOOKUP(L68,参考奖励!D:D,参考奖励!F:F)</f>
        <v>1383</v>
      </c>
      <c r="I68" s="2">
        <v>1</v>
      </c>
      <c r="J68" s="7">
        <v>0</v>
      </c>
      <c r="K68" s="20">
        <f>LOOKUP(L68,参考奖励!D:D,参考奖励!B:B)</f>
        <v>1125</v>
      </c>
      <c r="L68" s="13" t="s">
        <v>1204</v>
      </c>
      <c r="M68" s="6">
        <v>500</v>
      </c>
      <c r="N68" s="21">
        <f>LOOKUP(L68,参考奖励!D:D,参考奖励!A:A)</f>
        <v>3</v>
      </c>
      <c r="O68" s="7">
        <v>2</v>
      </c>
      <c r="P68" s="7">
        <v>0</v>
      </c>
      <c r="Q68" s="2">
        <v>300</v>
      </c>
      <c r="R68" s="6" t="str">
        <f>LOOKUP(L68,参考奖励!D:D,参考奖励!C:C)</f>
        <v>精炼石</v>
      </c>
      <c r="S68" s="6" t="s">
        <v>1290</v>
      </c>
    </row>
    <row r="69" spans="1:19">
      <c r="A69" s="2">
        <v>20063</v>
      </c>
      <c r="B69" s="2">
        <v>2</v>
      </c>
      <c r="C69" s="2">
        <f>LOOKUP(L69,参考奖励!D:D,参考奖励!G:G)</f>
        <v>3</v>
      </c>
      <c r="D69" s="12">
        <f>LOOKUP(L69,参考奖励!D:D,参考奖励!E:E)</f>
        <v>1382</v>
      </c>
      <c r="E69" s="7" t="str">
        <f t="shared" si="0"/>
        <v>{3,1125,600}</v>
      </c>
      <c r="F69" s="7" t="str">
        <f t="shared" si="1"/>
        <v>{2,0,300}</v>
      </c>
      <c r="H69" s="5">
        <f>LOOKUP(L69,参考奖励!D:D,参考奖励!F:F)</f>
        <v>1383</v>
      </c>
      <c r="I69" s="2">
        <v>1</v>
      </c>
      <c r="J69" s="7">
        <v>0</v>
      </c>
      <c r="K69" s="20">
        <f>LOOKUP(L69,参考奖励!D:D,参考奖励!B:B)</f>
        <v>1125</v>
      </c>
      <c r="L69" s="13" t="s">
        <v>1204</v>
      </c>
      <c r="M69" s="6">
        <v>600</v>
      </c>
      <c r="N69" s="21">
        <f>LOOKUP(L69,参考奖励!D:D,参考奖励!A:A)</f>
        <v>3</v>
      </c>
      <c r="O69" s="7">
        <v>2</v>
      </c>
      <c r="P69" s="7">
        <v>0</v>
      </c>
      <c r="Q69" s="2">
        <v>300</v>
      </c>
      <c r="R69" s="6" t="str">
        <f>LOOKUP(L69,参考奖励!D:D,参考奖励!C:C)</f>
        <v>精炼石</v>
      </c>
      <c r="S69" s="6" t="s">
        <v>1291</v>
      </c>
    </row>
    <row r="70" spans="1:19">
      <c r="A70" s="2">
        <v>20064</v>
      </c>
      <c r="B70" s="2">
        <v>2</v>
      </c>
      <c r="C70" s="2">
        <f>LOOKUP(L70,参考奖励!D:D,参考奖励!G:G)</f>
        <v>3</v>
      </c>
      <c r="D70" s="12">
        <f>LOOKUP(L70,参考奖励!D:D,参考奖励!E:E)</f>
        <v>1382</v>
      </c>
      <c r="E70" s="7" t="str">
        <f t="shared" si="0"/>
        <v>{3,1125,750}</v>
      </c>
      <c r="F70" s="7" t="str">
        <f t="shared" si="1"/>
        <v>{2,0,300}</v>
      </c>
      <c r="H70" s="5">
        <f>LOOKUP(L70,参考奖励!D:D,参考奖励!F:F)</f>
        <v>1383</v>
      </c>
      <c r="I70" s="2">
        <v>1</v>
      </c>
      <c r="J70" s="7">
        <v>0</v>
      </c>
      <c r="K70" s="20">
        <f>LOOKUP(L70,参考奖励!D:D,参考奖励!B:B)</f>
        <v>1125</v>
      </c>
      <c r="L70" s="13" t="s">
        <v>1204</v>
      </c>
      <c r="M70" s="6">
        <v>750</v>
      </c>
      <c r="N70" s="21">
        <f>LOOKUP(L70,参考奖励!D:D,参考奖励!A:A)</f>
        <v>3</v>
      </c>
      <c r="O70" s="7">
        <v>2</v>
      </c>
      <c r="P70" s="7">
        <v>0</v>
      </c>
      <c r="Q70" s="2">
        <v>300</v>
      </c>
      <c r="R70" s="6" t="str">
        <f>LOOKUP(L70,参考奖励!D:D,参考奖励!C:C)</f>
        <v>精炼石</v>
      </c>
      <c r="S70" s="6" t="s">
        <v>1292</v>
      </c>
    </row>
    <row r="71" spans="1:19">
      <c r="A71" s="2">
        <v>20065</v>
      </c>
      <c r="B71" s="2">
        <v>2</v>
      </c>
      <c r="C71" s="2">
        <f>LOOKUP(L71,参考奖励!D:D,参考奖励!G:G)</f>
        <v>3</v>
      </c>
      <c r="D71" s="12">
        <f>LOOKUP(L71,参考奖励!D:D,参考奖励!E:E)</f>
        <v>1382</v>
      </c>
      <c r="E71" s="7" t="str">
        <f t="shared" si="0"/>
        <v>{3,1125,850}</v>
      </c>
      <c r="F71" s="7" t="str">
        <f t="shared" si="1"/>
        <v>{2,0,300}</v>
      </c>
      <c r="H71" s="5">
        <f>LOOKUP(L71,参考奖励!D:D,参考奖励!F:F)</f>
        <v>1383</v>
      </c>
      <c r="I71" s="2">
        <v>1</v>
      </c>
      <c r="J71" s="7">
        <v>0</v>
      </c>
      <c r="K71" s="20">
        <f>LOOKUP(L71,参考奖励!D:D,参考奖励!B:B)</f>
        <v>1125</v>
      </c>
      <c r="L71" s="13" t="s">
        <v>1204</v>
      </c>
      <c r="M71" s="6">
        <v>850</v>
      </c>
      <c r="N71" s="21">
        <f>LOOKUP(L71,参考奖励!D:D,参考奖励!A:A)</f>
        <v>3</v>
      </c>
      <c r="O71" s="7">
        <v>2</v>
      </c>
      <c r="P71" s="7">
        <v>0</v>
      </c>
      <c r="Q71" s="2">
        <v>300</v>
      </c>
      <c r="R71" s="6" t="str">
        <f>LOOKUP(L71,参考奖励!D:D,参考奖励!C:C)</f>
        <v>精炼石</v>
      </c>
      <c r="S71" s="6" t="s">
        <v>1293</v>
      </c>
    </row>
    <row r="72" spans="1:19">
      <c r="A72" s="2">
        <v>20066</v>
      </c>
      <c r="B72" s="2">
        <v>2</v>
      </c>
      <c r="C72" s="2">
        <f>LOOKUP(L72,参考奖励!D:D,参考奖励!G:G)</f>
        <v>3</v>
      </c>
      <c r="D72" s="12">
        <f>LOOKUP(L72,参考奖励!D:D,参考奖励!E:E)</f>
        <v>1382</v>
      </c>
      <c r="E72" s="7" t="str">
        <f t="shared" si="0"/>
        <v>{3,1125,1000}</v>
      </c>
      <c r="F72" s="7" t="str">
        <f t="shared" si="1"/>
        <v>{2,0,300}</v>
      </c>
      <c r="H72" s="5">
        <f>LOOKUP(L72,参考奖励!D:D,参考奖励!F:F)</f>
        <v>1383</v>
      </c>
      <c r="I72" s="2">
        <v>1</v>
      </c>
      <c r="J72" s="7">
        <v>0</v>
      </c>
      <c r="K72" s="20">
        <f>LOOKUP(L72,参考奖励!D:D,参考奖励!B:B)</f>
        <v>1125</v>
      </c>
      <c r="L72" s="13" t="s">
        <v>1204</v>
      </c>
      <c r="M72" s="6">
        <v>1000</v>
      </c>
      <c r="N72" s="21">
        <f>LOOKUP(L72,参考奖励!D:D,参考奖励!A:A)</f>
        <v>3</v>
      </c>
      <c r="O72" s="7">
        <v>2</v>
      </c>
      <c r="P72" s="7">
        <v>0</v>
      </c>
      <c r="Q72" s="2">
        <v>300</v>
      </c>
      <c r="R72" s="6" t="str">
        <f>LOOKUP(L72,参考奖励!D:D,参考奖励!C:C)</f>
        <v>精炼石</v>
      </c>
      <c r="S72" s="6" t="s">
        <v>1294</v>
      </c>
    </row>
    <row r="73" spans="1:19">
      <c r="A73" s="2">
        <v>20067</v>
      </c>
      <c r="B73" s="2">
        <v>2</v>
      </c>
      <c r="C73" s="2">
        <f>LOOKUP(L73,参考奖励!D:D,参考奖励!G:G)</f>
        <v>3</v>
      </c>
      <c r="D73" s="12">
        <f>LOOKUP(L73,参考奖励!D:D,参考奖励!E:E)</f>
        <v>1382</v>
      </c>
      <c r="E73" s="7" t="str">
        <f t="shared" si="0"/>
        <v>{3,1125,1200}</v>
      </c>
      <c r="F73" s="7" t="str">
        <f t="shared" si="1"/>
        <v>{2,0,300}</v>
      </c>
      <c r="H73" s="5">
        <f>LOOKUP(L73,参考奖励!D:D,参考奖励!F:F)</f>
        <v>1383</v>
      </c>
      <c r="I73" s="2">
        <v>1</v>
      </c>
      <c r="J73" s="7">
        <v>0</v>
      </c>
      <c r="K73" s="20">
        <f>LOOKUP(L73,参考奖励!D:D,参考奖励!B:B)</f>
        <v>1125</v>
      </c>
      <c r="L73" s="13" t="s">
        <v>1204</v>
      </c>
      <c r="M73" s="6">
        <v>1200</v>
      </c>
      <c r="N73" s="21">
        <f>LOOKUP(L73,参考奖励!D:D,参考奖励!A:A)</f>
        <v>3</v>
      </c>
      <c r="O73" s="7">
        <v>2</v>
      </c>
      <c r="P73" s="7">
        <v>0</v>
      </c>
      <c r="Q73" s="2">
        <v>300</v>
      </c>
      <c r="R73" s="6" t="str">
        <f>LOOKUP(L73,参考奖励!D:D,参考奖励!C:C)</f>
        <v>精炼石</v>
      </c>
      <c r="S73" s="6" t="s">
        <v>1295</v>
      </c>
    </row>
    <row r="74" spans="1:19">
      <c r="A74" s="2">
        <v>20068</v>
      </c>
      <c r="B74" s="2">
        <v>2</v>
      </c>
      <c r="C74" s="2">
        <f>LOOKUP(L74,参考奖励!D:D,参考奖励!G:G)</f>
        <v>3</v>
      </c>
      <c r="D74" s="12">
        <f>LOOKUP(L74,参考奖励!D:D,参考奖励!E:E)</f>
        <v>1382</v>
      </c>
      <c r="E74" s="7" t="str">
        <f t="shared" ref="E74:E111" si="2">$A$3&amp;N74&amp;$B$3&amp;K74&amp;$B$3&amp;M74&amp;$D$3</f>
        <v>{3,1125,1300}</v>
      </c>
      <c r="F74" s="7" t="str">
        <f t="shared" ref="F74:F111" si="3">$A$3&amp;O74&amp;$B$3&amp;P74&amp;$B$3&amp;Q74&amp;$D$3</f>
        <v>{2,0,300}</v>
      </c>
      <c r="H74" s="5">
        <f>LOOKUP(L74,参考奖励!D:D,参考奖励!F:F)</f>
        <v>1383</v>
      </c>
      <c r="I74" s="2">
        <v>1</v>
      </c>
      <c r="J74" s="7">
        <v>0</v>
      </c>
      <c r="K74" s="20">
        <f>LOOKUP(L74,参考奖励!D:D,参考奖励!B:B)</f>
        <v>1125</v>
      </c>
      <c r="L74" s="13" t="s">
        <v>1204</v>
      </c>
      <c r="M74" s="6">
        <v>1300</v>
      </c>
      <c r="N74" s="21">
        <f>LOOKUP(L74,参考奖励!D:D,参考奖励!A:A)</f>
        <v>3</v>
      </c>
      <c r="O74" s="7">
        <v>2</v>
      </c>
      <c r="P74" s="7">
        <v>0</v>
      </c>
      <c r="Q74" s="2">
        <v>300</v>
      </c>
      <c r="R74" s="6" t="str">
        <f>LOOKUP(L74,参考奖励!D:D,参考奖励!C:C)</f>
        <v>精炼石</v>
      </c>
      <c r="S74" s="6" t="s">
        <v>1296</v>
      </c>
    </row>
    <row r="75" spans="1:19">
      <c r="A75" s="2">
        <v>20069</v>
      </c>
      <c r="B75" s="2">
        <v>2</v>
      </c>
      <c r="C75" s="2">
        <f>LOOKUP(L75,参考奖励!D:D,参考奖励!G:G)</f>
        <v>3</v>
      </c>
      <c r="D75" s="12">
        <f>LOOKUP(L75,参考奖励!D:D,参考奖励!E:E)</f>
        <v>1382</v>
      </c>
      <c r="E75" s="7" t="str">
        <f t="shared" si="2"/>
        <v>{3,1125,1500}</v>
      </c>
      <c r="F75" s="7" t="str">
        <f t="shared" si="3"/>
        <v>{2,0,300}</v>
      </c>
      <c r="H75" s="5">
        <f>LOOKUP(L75,参考奖励!D:D,参考奖励!F:F)</f>
        <v>1383</v>
      </c>
      <c r="I75" s="2">
        <v>1</v>
      </c>
      <c r="J75" s="7">
        <v>0</v>
      </c>
      <c r="K75" s="20">
        <f>LOOKUP(L75,参考奖励!D:D,参考奖励!B:B)</f>
        <v>1125</v>
      </c>
      <c r="L75" s="13" t="s">
        <v>1204</v>
      </c>
      <c r="M75" s="6">
        <v>1500</v>
      </c>
      <c r="N75" s="21">
        <f>LOOKUP(L75,参考奖励!D:D,参考奖励!A:A)</f>
        <v>3</v>
      </c>
      <c r="O75" s="7">
        <v>2</v>
      </c>
      <c r="P75" s="7">
        <v>0</v>
      </c>
      <c r="Q75" s="2">
        <v>300</v>
      </c>
      <c r="R75" s="6" t="str">
        <f>LOOKUP(L75,参考奖励!D:D,参考奖励!C:C)</f>
        <v>精炼石</v>
      </c>
      <c r="S75" s="6" t="s">
        <v>1297</v>
      </c>
    </row>
    <row r="76" spans="1:19">
      <c r="A76" s="2">
        <v>20070</v>
      </c>
      <c r="B76" s="2">
        <v>2</v>
      </c>
      <c r="C76" s="2">
        <f>LOOKUP(L76,参考奖励!D:D,参考奖励!G:G)</f>
        <v>3</v>
      </c>
      <c r="D76" s="12">
        <f>LOOKUP(L76,参考奖励!D:D,参考奖励!E:E)</f>
        <v>1382</v>
      </c>
      <c r="E76" s="7" t="str">
        <f t="shared" si="2"/>
        <v>{3,1125,1600}</v>
      </c>
      <c r="F76" s="7" t="str">
        <f t="shared" si="3"/>
        <v>{2,0,300}</v>
      </c>
      <c r="H76" s="5">
        <f>LOOKUP(L76,参考奖励!D:D,参考奖励!F:F)</f>
        <v>1383</v>
      </c>
      <c r="I76" s="2">
        <v>1</v>
      </c>
      <c r="J76" s="7">
        <v>0</v>
      </c>
      <c r="K76" s="20">
        <f>LOOKUP(L76,参考奖励!D:D,参考奖励!B:B)</f>
        <v>1125</v>
      </c>
      <c r="L76" s="13" t="s">
        <v>1204</v>
      </c>
      <c r="M76" s="6">
        <v>1600</v>
      </c>
      <c r="N76" s="21">
        <f>LOOKUP(L76,参考奖励!D:D,参考奖励!A:A)</f>
        <v>3</v>
      </c>
      <c r="O76" s="7">
        <v>2</v>
      </c>
      <c r="P76" s="7">
        <v>0</v>
      </c>
      <c r="Q76" s="2">
        <v>300</v>
      </c>
      <c r="R76" s="6" t="str">
        <f>LOOKUP(L76,参考奖励!D:D,参考奖励!C:C)</f>
        <v>精炼石</v>
      </c>
      <c r="S76" s="6" t="s">
        <v>1298</v>
      </c>
    </row>
    <row r="77" spans="1:19">
      <c r="A77" s="2">
        <v>20071</v>
      </c>
      <c r="B77" s="2">
        <v>2</v>
      </c>
      <c r="C77" s="2">
        <f>LOOKUP(L77,参考奖励!D:D,参考奖励!G:G)</f>
        <v>3</v>
      </c>
      <c r="D77" s="12">
        <f>LOOKUP(L77,参考奖励!D:D,参考奖励!E:E)</f>
        <v>1382</v>
      </c>
      <c r="E77" s="7" t="str">
        <f t="shared" si="2"/>
        <v>{3,1125,1800}</v>
      </c>
      <c r="F77" s="7" t="str">
        <f t="shared" si="3"/>
        <v>{2,0,300}</v>
      </c>
      <c r="H77" s="5">
        <f>LOOKUP(L77,参考奖励!D:D,参考奖励!F:F)</f>
        <v>1383</v>
      </c>
      <c r="I77" s="2">
        <v>1</v>
      </c>
      <c r="J77" s="7">
        <v>0</v>
      </c>
      <c r="K77" s="20">
        <f>LOOKUP(L77,参考奖励!D:D,参考奖励!B:B)</f>
        <v>1125</v>
      </c>
      <c r="L77" s="13" t="s">
        <v>1204</v>
      </c>
      <c r="M77" s="6">
        <v>1800</v>
      </c>
      <c r="N77" s="21">
        <f>LOOKUP(L77,参考奖励!D:D,参考奖励!A:A)</f>
        <v>3</v>
      </c>
      <c r="O77" s="7">
        <v>2</v>
      </c>
      <c r="P77" s="7">
        <v>0</v>
      </c>
      <c r="Q77" s="2">
        <v>300</v>
      </c>
      <c r="R77" s="6" t="str">
        <f>LOOKUP(L77,参考奖励!D:D,参考奖励!C:C)</f>
        <v>精炼石</v>
      </c>
      <c r="S77" s="6" t="s">
        <v>1299</v>
      </c>
    </row>
    <row r="78" spans="1:19">
      <c r="A78" s="2">
        <v>20072</v>
      </c>
      <c r="B78" s="2">
        <v>2</v>
      </c>
      <c r="C78" s="2">
        <f>LOOKUP(L78,参考奖励!D:D,参考奖励!G:G)</f>
        <v>3</v>
      </c>
      <c r="D78" s="12">
        <f>LOOKUP(L78,参考奖励!D:D,参考奖励!E:E)</f>
        <v>1382</v>
      </c>
      <c r="E78" s="7" t="str">
        <f t="shared" si="2"/>
        <v>{3,1125,2000}</v>
      </c>
      <c r="F78" s="7" t="str">
        <f t="shared" si="3"/>
        <v>{2,0,300}</v>
      </c>
      <c r="H78" s="5">
        <f>LOOKUP(L78,参考奖励!D:D,参考奖励!F:F)</f>
        <v>1383</v>
      </c>
      <c r="I78" s="2">
        <v>1</v>
      </c>
      <c r="J78" s="7">
        <v>0</v>
      </c>
      <c r="K78" s="20">
        <f>LOOKUP(L78,参考奖励!D:D,参考奖励!B:B)</f>
        <v>1125</v>
      </c>
      <c r="L78" s="13" t="s">
        <v>1204</v>
      </c>
      <c r="M78" s="6">
        <v>2000</v>
      </c>
      <c r="N78" s="21">
        <f>LOOKUP(L78,参考奖励!D:D,参考奖励!A:A)</f>
        <v>3</v>
      </c>
      <c r="O78" s="7">
        <v>2</v>
      </c>
      <c r="P78" s="7">
        <v>0</v>
      </c>
      <c r="Q78" s="2">
        <v>300</v>
      </c>
      <c r="R78" s="6" t="str">
        <f>LOOKUP(L78,参考奖励!D:D,参考奖励!C:C)</f>
        <v>精炼石</v>
      </c>
      <c r="S78" s="6" t="s">
        <v>1300</v>
      </c>
    </row>
    <row r="79" spans="1:19">
      <c r="A79" s="2">
        <v>20073</v>
      </c>
      <c r="B79" s="2">
        <v>2</v>
      </c>
      <c r="C79" s="2">
        <f>LOOKUP(L79,参考奖励!D:D,参考奖励!G:G)</f>
        <v>3</v>
      </c>
      <c r="D79" s="12">
        <f>LOOKUP(L79,参考奖励!D:D,参考奖励!E:E)</f>
        <v>1382</v>
      </c>
      <c r="E79" s="7" t="str">
        <f t="shared" si="2"/>
        <v>{3,1125,2200}</v>
      </c>
      <c r="F79" s="7" t="str">
        <f t="shared" si="3"/>
        <v>{2,0,300}</v>
      </c>
      <c r="H79" s="5">
        <f>LOOKUP(L79,参考奖励!D:D,参考奖励!F:F)</f>
        <v>1383</v>
      </c>
      <c r="I79" s="2">
        <v>1</v>
      </c>
      <c r="J79" s="7">
        <v>0</v>
      </c>
      <c r="K79" s="20">
        <f>LOOKUP(L79,参考奖励!D:D,参考奖励!B:B)</f>
        <v>1125</v>
      </c>
      <c r="L79" s="13" t="s">
        <v>1204</v>
      </c>
      <c r="M79" s="6">
        <v>2200</v>
      </c>
      <c r="N79" s="21">
        <f>LOOKUP(L79,参考奖励!D:D,参考奖励!A:A)</f>
        <v>3</v>
      </c>
      <c r="O79" s="7">
        <v>2</v>
      </c>
      <c r="P79" s="7">
        <v>0</v>
      </c>
      <c r="Q79" s="2">
        <v>300</v>
      </c>
      <c r="R79" s="6" t="str">
        <f>LOOKUP(L79,参考奖励!D:D,参考奖励!C:C)</f>
        <v>精炼石</v>
      </c>
      <c r="S79" s="6" t="s">
        <v>1301</v>
      </c>
    </row>
    <row r="80" spans="1:19">
      <c r="A80" s="2">
        <v>20074</v>
      </c>
      <c r="B80" s="2">
        <v>2</v>
      </c>
      <c r="C80" s="2">
        <f>LOOKUP(L80,参考奖励!D:D,参考奖励!G:G)</f>
        <v>3</v>
      </c>
      <c r="D80" s="12">
        <f>LOOKUP(L80,参考奖励!D:D,参考奖励!E:E)</f>
        <v>1382</v>
      </c>
      <c r="E80" s="7" t="str">
        <f t="shared" si="2"/>
        <v>{3,1125,2400}</v>
      </c>
      <c r="F80" s="7" t="str">
        <f t="shared" si="3"/>
        <v>{2,0,300}</v>
      </c>
      <c r="H80" s="5">
        <f>LOOKUP(L80,参考奖励!D:D,参考奖励!F:F)</f>
        <v>1383</v>
      </c>
      <c r="I80" s="2">
        <v>1</v>
      </c>
      <c r="J80" s="7">
        <v>0</v>
      </c>
      <c r="K80" s="20">
        <f>LOOKUP(L80,参考奖励!D:D,参考奖励!B:B)</f>
        <v>1125</v>
      </c>
      <c r="L80" s="13" t="s">
        <v>1204</v>
      </c>
      <c r="M80" s="6">
        <v>2400</v>
      </c>
      <c r="N80" s="21">
        <f>LOOKUP(L80,参考奖励!D:D,参考奖励!A:A)</f>
        <v>3</v>
      </c>
      <c r="O80" s="7">
        <v>2</v>
      </c>
      <c r="P80" s="7">
        <v>0</v>
      </c>
      <c r="Q80" s="2">
        <v>300</v>
      </c>
      <c r="R80" s="6" t="str">
        <f>LOOKUP(L80,参考奖励!D:D,参考奖励!C:C)</f>
        <v>精炼石</v>
      </c>
      <c r="S80" s="6" t="s">
        <v>1302</v>
      </c>
    </row>
    <row r="81" spans="1:19">
      <c r="A81" s="2">
        <v>20075</v>
      </c>
      <c r="B81" s="2">
        <v>2</v>
      </c>
      <c r="C81" s="2">
        <f>LOOKUP(L81,参考奖励!D:D,参考奖励!G:G)</f>
        <v>3</v>
      </c>
      <c r="D81" s="12">
        <f>LOOKUP(L81,参考奖励!D:D,参考奖励!E:E)</f>
        <v>1382</v>
      </c>
      <c r="E81" s="7" t="str">
        <f t="shared" si="2"/>
        <v>{3,1125,2600}</v>
      </c>
      <c r="F81" s="7" t="str">
        <f t="shared" si="3"/>
        <v>{2,0,300}</v>
      </c>
      <c r="H81" s="5">
        <f>LOOKUP(L81,参考奖励!D:D,参考奖励!F:F)</f>
        <v>1383</v>
      </c>
      <c r="I81" s="2">
        <v>1</v>
      </c>
      <c r="J81" s="7">
        <v>0</v>
      </c>
      <c r="K81" s="20">
        <f>LOOKUP(L81,参考奖励!D:D,参考奖励!B:B)</f>
        <v>1125</v>
      </c>
      <c r="L81" s="13" t="s">
        <v>1204</v>
      </c>
      <c r="M81" s="6">
        <v>2600</v>
      </c>
      <c r="N81" s="21">
        <f>LOOKUP(L81,参考奖励!D:D,参考奖励!A:A)</f>
        <v>3</v>
      </c>
      <c r="O81" s="7">
        <v>2</v>
      </c>
      <c r="P81" s="7">
        <v>0</v>
      </c>
      <c r="Q81" s="2">
        <v>300</v>
      </c>
      <c r="R81" s="6" t="str">
        <f>LOOKUP(L81,参考奖励!D:D,参考奖励!C:C)</f>
        <v>精炼石</v>
      </c>
      <c r="S81" s="6" t="s">
        <v>1303</v>
      </c>
    </row>
    <row r="82" spans="1:19">
      <c r="A82" s="2">
        <v>20076</v>
      </c>
      <c r="B82" s="2">
        <v>2</v>
      </c>
      <c r="C82" s="2">
        <f>LOOKUP(L82,参考奖励!D:D,参考奖励!G:G)</f>
        <v>3</v>
      </c>
      <c r="D82" s="12">
        <f>LOOKUP(L82,参考奖励!D:D,参考奖励!E:E)</f>
        <v>1382</v>
      </c>
      <c r="E82" s="7" t="str">
        <f t="shared" si="2"/>
        <v>{3,1125,2800}</v>
      </c>
      <c r="F82" s="7" t="str">
        <f t="shared" si="3"/>
        <v>{2,0,300}</v>
      </c>
      <c r="H82" s="5">
        <f>LOOKUP(L82,参考奖励!D:D,参考奖励!F:F)</f>
        <v>1383</v>
      </c>
      <c r="I82" s="2">
        <v>1</v>
      </c>
      <c r="J82" s="7">
        <v>0</v>
      </c>
      <c r="K82" s="20">
        <f>LOOKUP(L82,参考奖励!D:D,参考奖励!B:B)</f>
        <v>1125</v>
      </c>
      <c r="L82" s="13" t="s">
        <v>1204</v>
      </c>
      <c r="M82" s="6">
        <v>2800</v>
      </c>
      <c r="N82" s="21">
        <f>LOOKUP(L82,参考奖励!D:D,参考奖励!A:A)</f>
        <v>3</v>
      </c>
      <c r="O82" s="7">
        <v>2</v>
      </c>
      <c r="P82" s="7">
        <v>0</v>
      </c>
      <c r="Q82" s="2">
        <v>300</v>
      </c>
      <c r="R82" s="6" t="str">
        <f>LOOKUP(L82,参考奖励!D:D,参考奖励!C:C)</f>
        <v>精炼石</v>
      </c>
      <c r="S82" s="6" t="s">
        <v>1304</v>
      </c>
    </row>
    <row r="83" spans="1:19">
      <c r="A83" s="2">
        <v>20077</v>
      </c>
      <c r="B83" s="2">
        <v>2</v>
      </c>
      <c r="C83" s="2">
        <f>LOOKUP(L83,参考奖励!D:D,参考奖励!G:G)</f>
        <v>3</v>
      </c>
      <c r="D83" s="12">
        <f>LOOKUP(L83,参考奖励!D:D,参考奖励!E:E)</f>
        <v>1382</v>
      </c>
      <c r="E83" s="7" t="str">
        <f t="shared" si="2"/>
        <v>{3,1125,3000}</v>
      </c>
      <c r="F83" s="7" t="str">
        <f t="shared" si="3"/>
        <v>{2,0,300}</v>
      </c>
      <c r="H83" s="5">
        <f>LOOKUP(L83,参考奖励!D:D,参考奖励!F:F)</f>
        <v>1383</v>
      </c>
      <c r="I83" s="2">
        <v>1</v>
      </c>
      <c r="J83" s="7">
        <v>0</v>
      </c>
      <c r="K83" s="20">
        <f>LOOKUP(L83,参考奖励!D:D,参考奖励!B:B)</f>
        <v>1125</v>
      </c>
      <c r="L83" s="13" t="s">
        <v>1204</v>
      </c>
      <c r="M83" s="6">
        <v>3000</v>
      </c>
      <c r="N83" s="21">
        <f>LOOKUP(L83,参考奖励!D:D,参考奖励!A:A)</f>
        <v>3</v>
      </c>
      <c r="O83" s="7">
        <v>2</v>
      </c>
      <c r="P83" s="7">
        <v>0</v>
      </c>
      <c r="Q83" s="2">
        <v>300</v>
      </c>
      <c r="R83" s="6" t="str">
        <f>LOOKUP(L83,参考奖励!D:D,参考奖励!C:C)</f>
        <v>精炼石</v>
      </c>
      <c r="S83" s="6" t="s">
        <v>1305</v>
      </c>
    </row>
    <row r="84" spans="1:19">
      <c r="A84" s="2">
        <v>20078</v>
      </c>
      <c r="B84" s="2">
        <v>2</v>
      </c>
      <c r="C84" s="2">
        <f>LOOKUP(L84,参考奖励!D:D,参考奖励!G:G)</f>
        <v>3</v>
      </c>
      <c r="D84" s="12">
        <f>LOOKUP(L84,参考奖励!D:D,参考奖励!E:E)</f>
        <v>1382</v>
      </c>
      <c r="E84" s="7" t="str">
        <f t="shared" si="2"/>
        <v>{3,1125,3200}</v>
      </c>
      <c r="F84" s="7" t="str">
        <f t="shared" si="3"/>
        <v>{2,0,300}</v>
      </c>
      <c r="H84" s="5">
        <f>LOOKUP(L84,参考奖励!D:D,参考奖励!F:F)</f>
        <v>1383</v>
      </c>
      <c r="I84" s="2">
        <v>1</v>
      </c>
      <c r="J84" s="7">
        <v>0</v>
      </c>
      <c r="K84" s="20">
        <f>LOOKUP(L84,参考奖励!D:D,参考奖励!B:B)</f>
        <v>1125</v>
      </c>
      <c r="L84" s="13" t="s">
        <v>1204</v>
      </c>
      <c r="M84" s="6">
        <v>3200</v>
      </c>
      <c r="N84" s="21">
        <f>LOOKUP(L84,参考奖励!D:D,参考奖励!A:A)</f>
        <v>3</v>
      </c>
      <c r="O84" s="7">
        <v>2</v>
      </c>
      <c r="P84" s="7">
        <v>0</v>
      </c>
      <c r="Q84" s="2">
        <v>300</v>
      </c>
      <c r="R84" s="6" t="str">
        <f>LOOKUP(L84,参考奖励!D:D,参考奖励!C:C)</f>
        <v>精炼石</v>
      </c>
      <c r="S84" s="6" t="s">
        <v>1306</v>
      </c>
    </row>
    <row r="85" spans="1:19">
      <c r="A85" s="2">
        <v>20079</v>
      </c>
      <c r="B85" s="2">
        <v>2</v>
      </c>
      <c r="C85" s="2">
        <f>LOOKUP(L85,参考奖励!D:D,参考奖励!G:G)</f>
        <v>3</v>
      </c>
      <c r="D85" s="12">
        <f>LOOKUP(L85,参考奖励!D:D,参考奖励!E:E)</f>
        <v>1382</v>
      </c>
      <c r="E85" s="7" t="str">
        <f t="shared" si="2"/>
        <v>{3,1125,3400}</v>
      </c>
      <c r="F85" s="7" t="str">
        <f t="shared" si="3"/>
        <v>{2,0,300}</v>
      </c>
      <c r="H85" s="5">
        <f>LOOKUP(L85,参考奖励!D:D,参考奖励!F:F)</f>
        <v>1383</v>
      </c>
      <c r="I85" s="2">
        <v>1</v>
      </c>
      <c r="J85" s="7">
        <v>0</v>
      </c>
      <c r="K85" s="20">
        <f>LOOKUP(L85,参考奖励!D:D,参考奖励!B:B)</f>
        <v>1125</v>
      </c>
      <c r="L85" s="13" t="s">
        <v>1204</v>
      </c>
      <c r="M85" s="6">
        <v>3400</v>
      </c>
      <c r="N85" s="21">
        <f>LOOKUP(L85,参考奖励!D:D,参考奖励!A:A)</f>
        <v>3</v>
      </c>
      <c r="O85" s="7">
        <v>2</v>
      </c>
      <c r="P85" s="7">
        <v>0</v>
      </c>
      <c r="Q85" s="2">
        <v>300</v>
      </c>
      <c r="R85" s="6" t="str">
        <f>LOOKUP(L85,参考奖励!D:D,参考奖励!C:C)</f>
        <v>精炼石</v>
      </c>
      <c r="S85" s="6" t="s">
        <v>1307</v>
      </c>
    </row>
    <row r="86" spans="1:19">
      <c r="A86" s="2">
        <v>20080</v>
      </c>
      <c r="B86" s="2">
        <v>2</v>
      </c>
      <c r="C86" s="2">
        <f>LOOKUP(L86,参考奖励!D:D,参考奖励!G:G)</f>
        <v>3</v>
      </c>
      <c r="D86" s="12">
        <f>LOOKUP(L86,参考奖励!D:D,参考奖励!E:E)</f>
        <v>1382</v>
      </c>
      <c r="E86" s="7" t="str">
        <f t="shared" si="2"/>
        <v>{3,1125,3700}</v>
      </c>
      <c r="F86" s="7" t="str">
        <f t="shared" si="3"/>
        <v>{2,0,300}</v>
      </c>
      <c r="H86" s="5">
        <f>LOOKUP(L86,参考奖励!D:D,参考奖励!F:F)</f>
        <v>1383</v>
      </c>
      <c r="I86" s="2">
        <v>1</v>
      </c>
      <c r="J86" s="7">
        <v>0</v>
      </c>
      <c r="K86" s="20">
        <f>LOOKUP(L86,参考奖励!D:D,参考奖励!B:B)</f>
        <v>1125</v>
      </c>
      <c r="L86" s="13" t="s">
        <v>1204</v>
      </c>
      <c r="M86" s="6">
        <v>3700</v>
      </c>
      <c r="N86" s="21">
        <f>LOOKUP(L86,参考奖励!D:D,参考奖励!A:A)</f>
        <v>3</v>
      </c>
      <c r="O86" s="7">
        <v>2</v>
      </c>
      <c r="P86" s="7">
        <v>0</v>
      </c>
      <c r="Q86" s="2">
        <v>300</v>
      </c>
      <c r="R86" s="6" t="str">
        <f>LOOKUP(L86,参考奖励!D:D,参考奖励!C:C)</f>
        <v>精炼石</v>
      </c>
      <c r="S86" s="6" t="s">
        <v>1308</v>
      </c>
    </row>
    <row r="87" spans="1:19">
      <c r="A87" s="2">
        <v>20081</v>
      </c>
      <c r="B87" s="2">
        <v>2</v>
      </c>
      <c r="C87" s="2">
        <f>LOOKUP(L87,参考奖励!D:D,参考奖励!G:G)</f>
        <v>3</v>
      </c>
      <c r="D87" s="12">
        <f>LOOKUP(L87,参考奖励!D:D,参考奖励!E:E)</f>
        <v>1382</v>
      </c>
      <c r="E87" s="7" t="str">
        <f t="shared" si="2"/>
        <v>{3,1125,3900}</v>
      </c>
      <c r="F87" s="7" t="str">
        <f t="shared" si="3"/>
        <v>{2,0,300}</v>
      </c>
      <c r="H87" s="5">
        <f>LOOKUP(L87,参考奖励!D:D,参考奖励!F:F)</f>
        <v>1383</v>
      </c>
      <c r="I87" s="2">
        <v>1</v>
      </c>
      <c r="J87" s="7">
        <v>0</v>
      </c>
      <c r="K87" s="20">
        <f>LOOKUP(L87,参考奖励!D:D,参考奖励!B:B)</f>
        <v>1125</v>
      </c>
      <c r="L87" s="13" t="s">
        <v>1204</v>
      </c>
      <c r="M87" s="6">
        <v>3900</v>
      </c>
      <c r="N87" s="21">
        <f>LOOKUP(L87,参考奖励!D:D,参考奖励!A:A)</f>
        <v>3</v>
      </c>
      <c r="O87" s="7">
        <v>2</v>
      </c>
      <c r="P87" s="7">
        <v>0</v>
      </c>
      <c r="Q87" s="2">
        <v>300</v>
      </c>
      <c r="R87" s="6" t="str">
        <f>LOOKUP(L87,参考奖励!D:D,参考奖励!C:C)</f>
        <v>精炼石</v>
      </c>
      <c r="S87" s="6" t="s">
        <v>1309</v>
      </c>
    </row>
    <row r="88" spans="1:19">
      <c r="A88" s="2">
        <v>20082</v>
      </c>
      <c r="B88" s="2">
        <v>2</v>
      </c>
      <c r="C88" s="2">
        <f>LOOKUP(L88,参考奖励!D:D,参考奖励!G:G)</f>
        <v>3</v>
      </c>
      <c r="D88" s="12">
        <f>LOOKUP(L88,参考奖励!D:D,参考奖励!E:E)</f>
        <v>1382</v>
      </c>
      <c r="E88" s="7" t="str">
        <f t="shared" si="2"/>
        <v>{3,1125,4200}</v>
      </c>
      <c r="F88" s="7" t="str">
        <f t="shared" si="3"/>
        <v>{2,0,300}</v>
      </c>
      <c r="H88" s="5">
        <f>LOOKUP(L88,参考奖励!D:D,参考奖励!F:F)</f>
        <v>1383</v>
      </c>
      <c r="I88" s="2">
        <v>1</v>
      </c>
      <c r="J88" s="7">
        <v>0</v>
      </c>
      <c r="K88" s="20">
        <f>LOOKUP(L88,参考奖励!D:D,参考奖励!B:B)</f>
        <v>1125</v>
      </c>
      <c r="L88" s="13" t="s">
        <v>1204</v>
      </c>
      <c r="M88" s="6">
        <v>4200</v>
      </c>
      <c r="N88" s="21">
        <f>LOOKUP(L88,参考奖励!D:D,参考奖励!A:A)</f>
        <v>3</v>
      </c>
      <c r="O88" s="7">
        <v>2</v>
      </c>
      <c r="P88" s="7">
        <v>0</v>
      </c>
      <c r="Q88" s="2">
        <v>300</v>
      </c>
      <c r="R88" s="6" t="str">
        <f>LOOKUP(L88,参考奖励!D:D,参考奖励!C:C)</f>
        <v>精炼石</v>
      </c>
      <c r="S88" s="6" t="s">
        <v>1310</v>
      </c>
    </row>
    <row r="89" spans="1:19">
      <c r="A89" s="2">
        <v>20083</v>
      </c>
      <c r="B89" s="2">
        <v>2</v>
      </c>
      <c r="C89" s="2">
        <f>LOOKUP(L89,参考奖励!D:D,参考奖励!G:G)</f>
        <v>3</v>
      </c>
      <c r="D89" s="12">
        <f>LOOKUP(L89,参考奖励!D:D,参考奖励!E:E)</f>
        <v>1382</v>
      </c>
      <c r="E89" s="7" t="str">
        <f t="shared" si="2"/>
        <v>{3,1125,4400}</v>
      </c>
      <c r="F89" s="7" t="str">
        <f t="shared" si="3"/>
        <v>{2,0,300}</v>
      </c>
      <c r="H89" s="5">
        <f>LOOKUP(L89,参考奖励!D:D,参考奖励!F:F)</f>
        <v>1383</v>
      </c>
      <c r="I89" s="2">
        <v>1</v>
      </c>
      <c r="J89" s="7">
        <v>0</v>
      </c>
      <c r="K89" s="20">
        <f>LOOKUP(L89,参考奖励!D:D,参考奖励!B:B)</f>
        <v>1125</v>
      </c>
      <c r="L89" s="13" t="s">
        <v>1204</v>
      </c>
      <c r="M89" s="6">
        <v>4400</v>
      </c>
      <c r="N89" s="21">
        <f>LOOKUP(L89,参考奖励!D:D,参考奖励!A:A)</f>
        <v>3</v>
      </c>
      <c r="O89" s="7">
        <v>2</v>
      </c>
      <c r="P89" s="7">
        <v>0</v>
      </c>
      <c r="Q89" s="2">
        <v>300</v>
      </c>
      <c r="R89" s="6" t="str">
        <f>LOOKUP(L89,参考奖励!D:D,参考奖励!C:C)</f>
        <v>精炼石</v>
      </c>
      <c r="S89" s="6" t="s">
        <v>1311</v>
      </c>
    </row>
    <row r="90" spans="1:19">
      <c r="A90" s="2">
        <v>20084</v>
      </c>
      <c r="B90" s="2">
        <v>2</v>
      </c>
      <c r="C90" s="2">
        <f>LOOKUP(L90,参考奖励!D:D,参考奖励!G:G)</f>
        <v>3</v>
      </c>
      <c r="D90" s="12">
        <f>LOOKUP(L90,参考奖励!D:D,参考奖励!E:E)</f>
        <v>1382</v>
      </c>
      <c r="E90" s="7" t="str">
        <f t="shared" si="2"/>
        <v>{3,1125,4700}</v>
      </c>
      <c r="F90" s="7" t="str">
        <f t="shared" si="3"/>
        <v>{2,0,300}</v>
      </c>
      <c r="H90" s="5">
        <f>LOOKUP(L90,参考奖励!D:D,参考奖励!F:F)</f>
        <v>1383</v>
      </c>
      <c r="I90" s="2">
        <v>1</v>
      </c>
      <c r="J90" s="7">
        <v>0</v>
      </c>
      <c r="K90" s="20">
        <f>LOOKUP(L90,参考奖励!D:D,参考奖励!B:B)</f>
        <v>1125</v>
      </c>
      <c r="L90" s="13" t="s">
        <v>1204</v>
      </c>
      <c r="M90" s="6">
        <v>4700</v>
      </c>
      <c r="N90" s="21">
        <f>LOOKUP(L90,参考奖励!D:D,参考奖励!A:A)</f>
        <v>3</v>
      </c>
      <c r="O90" s="7">
        <v>2</v>
      </c>
      <c r="P90" s="7">
        <v>0</v>
      </c>
      <c r="Q90" s="2">
        <v>300</v>
      </c>
      <c r="R90" s="6" t="str">
        <f>LOOKUP(L90,参考奖励!D:D,参考奖励!C:C)</f>
        <v>精炼石</v>
      </c>
      <c r="S90" s="6" t="s">
        <v>1312</v>
      </c>
    </row>
    <row r="91" spans="1:19">
      <c r="A91" s="2">
        <v>20085</v>
      </c>
      <c r="B91" s="2">
        <v>2</v>
      </c>
      <c r="C91" s="2">
        <f>LOOKUP(L91,参考奖励!D:D,参考奖励!G:G)</f>
        <v>3</v>
      </c>
      <c r="D91" s="12">
        <f>LOOKUP(L91,参考奖励!D:D,参考奖励!E:E)</f>
        <v>1382</v>
      </c>
      <c r="E91" s="7" t="str">
        <f t="shared" si="2"/>
        <v>{3,1125,4900}</v>
      </c>
      <c r="F91" s="7" t="str">
        <f t="shared" si="3"/>
        <v>{2,0,300}</v>
      </c>
      <c r="H91" s="5">
        <f>LOOKUP(L91,参考奖励!D:D,参考奖励!F:F)</f>
        <v>1383</v>
      </c>
      <c r="I91" s="2">
        <v>1</v>
      </c>
      <c r="J91" s="7">
        <v>0</v>
      </c>
      <c r="K91" s="20">
        <f>LOOKUP(L91,参考奖励!D:D,参考奖励!B:B)</f>
        <v>1125</v>
      </c>
      <c r="L91" s="13" t="s">
        <v>1204</v>
      </c>
      <c r="M91" s="6">
        <v>4900</v>
      </c>
      <c r="N91" s="21">
        <f>LOOKUP(L91,参考奖励!D:D,参考奖励!A:A)</f>
        <v>3</v>
      </c>
      <c r="O91" s="7">
        <v>2</v>
      </c>
      <c r="P91" s="7">
        <v>0</v>
      </c>
      <c r="Q91" s="2">
        <v>300</v>
      </c>
      <c r="R91" s="6" t="str">
        <f>LOOKUP(L91,参考奖励!D:D,参考奖励!C:C)</f>
        <v>精炼石</v>
      </c>
      <c r="S91" s="6" t="s">
        <v>1313</v>
      </c>
    </row>
    <row r="92" spans="1:19">
      <c r="A92" s="2">
        <v>20086</v>
      </c>
      <c r="B92" s="2">
        <v>2</v>
      </c>
      <c r="C92" s="2">
        <f>LOOKUP(L92,参考奖励!D:D,参考奖励!G:G)</f>
        <v>3</v>
      </c>
      <c r="D92" s="12">
        <f>LOOKUP(L92,参考奖励!D:D,参考奖励!E:E)</f>
        <v>1382</v>
      </c>
      <c r="E92" s="7" t="str">
        <f t="shared" si="2"/>
        <v>{3,1125,5200}</v>
      </c>
      <c r="F92" s="7" t="str">
        <f t="shared" si="3"/>
        <v>{2,0,300}</v>
      </c>
      <c r="H92" s="5">
        <f>LOOKUP(L92,参考奖励!D:D,参考奖励!F:F)</f>
        <v>1383</v>
      </c>
      <c r="I92" s="2">
        <v>1</v>
      </c>
      <c r="J92" s="7">
        <v>0</v>
      </c>
      <c r="K92" s="20">
        <f>LOOKUP(L92,参考奖励!D:D,参考奖励!B:B)</f>
        <v>1125</v>
      </c>
      <c r="L92" s="13" t="s">
        <v>1204</v>
      </c>
      <c r="M92" s="6">
        <v>5200</v>
      </c>
      <c r="N92" s="21">
        <f>LOOKUP(L92,参考奖励!D:D,参考奖励!A:A)</f>
        <v>3</v>
      </c>
      <c r="O92" s="7">
        <v>2</v>
      </c>
      <c r="P92" s="7">
        <v>0</v>
      </c>
      <c r="Q92" s="2">
        <v>300</v>
      </c>
      <c r="R92" s="6" t="str">
        <f>LOOKUP(L92,参考奖励!D:D,参考奖励!C:C)</f>
        <v>精炼石</v>
      </c>
      <c r="S92" s="6" t="s">
        <v>1314</v>
      </c>
    </row>
    <row r="93" spans="1:19">
      <c r="A93" s="2">
        <v>20087</v>
      </c>
      <c r="B93" s="2">
        <v>2</v>
      </c>
      <c r="C93" s="2">
        <f>LOOKUP(L93,参考奖励!D:D,参考奖励!G:G)</f>
        <v>3</v>
      </c>
      <c r="D93" s="12">
        <f>LOOKUP(L93,参考奖励!D:D,参考奖励!E:E)</f>
        <v>1382</v>
      </c>
      <c r="E93" s="7" t="str">
        <f t="shared" si="2"/>
        <v>{3,1125,5500}</v>
      </c>
      <c r="F93" s="7" t="str">
        <f t="shared" si="3"/>
        <v>{2,0,300}</v>
      </c>
      <c r="H93" s="5">
        <f>LOOKUP(L93,参考奖励!D:D,参考奖励!F:F)</f>
        <v>1383</v>
      </c>
      <c r="I93" s="2">
        <v>1</v>
      </c>
      <c r="J93" s="7">
        <v>0</v>
      </c>
      <c r="K93" s="20">
        <f>LOOKUP(L93,参考奖励!D:D,参考奖励!B:B)</f>
        <v>1125</v>
      </c>
      <c r="L93" s="13" t="s">
        <v>1204</v>
      </c>
      <c r="M93" s="6">
        <v>5500</v>
      </c>
      <c r="N93" s="21">
        <f>LOOKUP(L93,参考奖励!D:D,参考奖励!A:A)</f>
        <v>3</v>
      </c>
      <c r="O93" s="7">
        <v>2</v>
      </c>
      <c r="P93" s="7">
        <v>0</v>
      </c>
      <c r="Q93" s="2">
        <v>300</v>
      </c>
      <c r="R93" s="6" t="str">
        <f>LOOKUP(L93,参考奖励!D:D,参考奖励!C:C)</f>
        <v>精炼石</v>
      </c>
      <c r="S93" s="6" t="s">
        <v>1315</v>
      </c>
    </row>
    <row r="94" spans="1:19">
      <c r="A94" s="2">
        <v>20088</v>
      </c>
      <c r="B94" s="2">
        <v>2</v>
      </c>
      <c r="C94" s="2">
        <f>LOOKUP(L94,参考奖励!D:D,参考奖励!G:G)</f>
        <v>3</v>
      </c>
      <c r="D94" s="12">
        <f>LOOKUP(L94,参考奖励!D:D,参考奖励!E:E)</f>
        <v>1382</v>
      </c>
      <c r="E94" s="7" t="str">
        <f t="shared" si="2"/>
        <v>{3,1125,5800}</v>
      </c>
      <c r="F94" s="7" t="str">
        <f t="shared" si="3"/>
        <v>{2,0,300}</v>
      </c>
      <c r="H94" s="5">
        <f>LOOKUP(L94,参考奖励!D:D,参考奖励!F:F)</f>
        <v>1383</v>
      </c>
      <c r="I94" s="2">
        <v>1</v>
      </c>
      <c r="J94" s="7">
        <v>0</v>
      </c>
      <c r="K94" s="20">
        <f>LOOKUP(L94,参考奖励!D:D,参考奖励!B:B)</f>
        <v>1125</v>
      </c>
      <c r="L94" s="13" t="s">
        <v>1204</v>
      </c>
      <c r="M94" s="6">
        <v>5800</v>
      </c>
      <c r="N94" s="21">
        <f>LOOKUP(L94,参考奖励!D:D,参考奖励!A:A)</f>
        <v>3</v>
      </c>
      <c r="O94" s="7">
        <v>2</v>
      </c>
      <c r="P94" s="7">
        <v>0</v>
      </c>
      <c r="Q94" s="2">
        <v>300</v>
      </c>
      <c r="R94" s="6" t="str">
        <f>LOOKUP(L94,参考奖励!D:D,参考奖励!C:C)</f>
        <v>精炼石</v>
      </c>
      <c r="S94" s="6" t="s">
        <v>1316</v>
      </c>
    </row>
    <row r="95" spans="1:19">
      <c r="A95" s="2">
        <v>20089</v>
      </c>
      <c r="B95" s="2">
        <v>2</v>
      </c>
      <c r="C95" s="2">
        <f>LOOKUP(L95,参考奖励!D:D,参考奖励!G:G)</f>
        <v>3</v>
      </c>
      <c r="D95" s="12">
        <f>LOOKUP(L95,参考奖励!D:D,参考奖励!E:E)</f>
        <v>1382</v>
      </c>
      <c r="E95" s="7" t="str">
        <f t="shared" si="2"/>
        <v>{3,1125,6100}</v>
      </c>
      <c r="F95" s="7" t="str">
        <f t="shared" si="3"/>
        <v>{2,0,300}</v>
      </c>
      <c r="H95" s="5">
        <f>LOOKUP(L95,参考奖励!D:D,参考奖励!F:F)</f>
        <v>1383</v>
      </c>
      <c r="I95" s="2">
        <v>1</v>
      </c>
      <c r="J95" s="7">
        <v>0</v>
      </c>
      <c r="K95" s="20">
        <f>LOOKUP(L95,参考奖励!D:D,参考奖励!B:B)</f>
        <v>1125</v>
      </c>
      <c r="L95" s="13" t="s">
        <v>1204</v>
      </c>
      <c r="M95" s="6">
        <v>6100</v>
      </c>
      <c r="N95" s="21">
        <f>LOOKUP(L95,参考奖励!D:D,参考奖励!A:A)</f>
        <v>3</v>
      </c>
      <c r="O95" s="7">
        <v>2</v>
      </c>
      <c r="P95" s="7">
        <v>0</v>
      </c>
      <c r="Q95" s="2">
        <v>300</v>
      </c>
      <c r="R95" s="6" t="str">
        <f>LOOKUP(L95,参考奖励!D:D,参考奖励!C:C)</f>
        <v>精炼石</v>
      </c>
      <c r="S95" s="6" t="s">
        <v>1317</v>
      </c>
    </row>
    <row r="96" spans="1:19">
      <c r="A96" s="2">
        <v>20090</v>
      </c>
      <c r="B96" s="2">
        <v>2</v>
      </c>
      <c r="C96" s="2">
        <f>LOOKUP(L96,参考奖励!D:D,参考奖励!G:G)</f>
        <v>3</v>
      </c>
      <c r="D96" s="12">
        <f>LOOKUP(L96,参考奖励!D:D,参考奖励!E:E)</f>
        <v>1382</v>
      </c>
      <c r="E96" s="7" t="str">
        <f t="shared" si="2"/>
        <v>{3,1125,6400}</v>
      </c>
      <c r="F96" s="7" t="str">
        <f t="shared" si="3"/>
        <v>{2,0,300}</v>
      </c>
      <c r="H96" s="5">
        <f>LOOKUP(L96,参考奖励!D:D,参考奖励!F:F)</f>
        <v>1383</v>
      </c>
      <c r="I96" s="2">
        <v>1</v>
      </c>
      <c r="J96" s="7">
        <v>0</v>
      </c>
      <c r="K96" s="20">
        <f>LOOKUP(L96,参考奖励!D:D,参考奖励!B:B)</f>
        <v>1125</v>
      </c>
      <c r="L96" s="13" t="s">
        <v>1204</v>
      </c>
      <c r="M96" s="6">
        <v>6400</v>
      </c>
      <c r="N96" s="21">
        <f>LOOKUP(L96,参考奖励!D:D,参考奖励!A:A)</f>
        <v>3</v>
      </c>
      <c r="O96" s="7">
        <v>2</v>
      </c>
      <c r="P96" s="7">
        <v>0</v>
      </c>
      <c r="Q96" s="2">
        <v>300</v>
      </c>
      <c r="R96" s="6" t="str">
        <f>LOOKUP(L96,参考奖励!D:D,参考奖励!C:C)</f>
        <v>精炼石</v>
      </c>
      <c r="S96" s="6" t="s">
        <v>1318</v>
      </c>
    </row>
    <row r="97" spans="1:19">
      <c r="A97" s="2">
        <v>20091</v>
      </c>
      <c r="B97" s="2">
        <v>2</v>
      </c>
      <c r="C97" s="2">
        <f>LOOKUP(L97,参考奖励!D:D,参考奖励!G:G)</f>
        <v>3</v>
      </c>
      <c r="D97" s="12">
        <f>LOOKUP(L97,参考奖励!D:D,参考奖励!E:E)</f>
        <v>1382</v>
      </c>
      <c r="E97" s="7" t="str">
        <f t="shared" si="2"/>
        <v>{3,1125,6700}</v>
      </c>
      <c r="F97" s="7" t="str">
        <f t="shared" si="3"/>
        <v>{2,0,300}</v>
      </c>
      <c r="H97" s="5">
        <f>LOOKUP(L97,参考奖励!D:D,参考奖励!F:F)</f>
        <v>1383</v>
      </c>
      <c r="I97" s="2">
        <v>1</v>
      </c>
      <c r="J97" s="7">
        <v>0</v>
      </c>
      <c r="K97" s="20">
        <f>LOOKUP(L97,参考奖励!D:D,参考奖励!B:B)</f>
        <v>1125</v>
      </c>
      <c r="L97" s="13" t="s">
        <v>1204</v>
      </c>
      <c r="M97" s="6">
        <v>6700</v>
      </c>
      <c r="N97" s="21">
        <f>LOOKUP(L97,参考奖励!D:D,参考奖励!A:A)</f>
        <v>3</v>
      </c>
      <c r="O97" s="7">
        <v>2</v>
      </c>
      <c r="P97" s="7">
        <v>0</v>
      </c>
      <c r="Q97" s="2">
        <v>300</v>
      </c>
      <c r="R97" s="6" t="str">
        <f>LOOKUP(L97,参考奖励!D:D,参考奖励!C:C)</f>
        <v>精炼石</v>
      </c>
      <c r="S97" s="6" t="s">
        <v>1319</v>
      </c>
    </row>
    <row r="98" spans="1:19">
      <c r="A98" s="2">
        <v>20092</v>
      </c>
      <c r="B98" s="2">
        <v>2</v>
      </c>
      <c r="C98" s="2">
        <f>LOOKUP(L98,参考奖励!D:D,参考奖励!G:G)</f>
        <v>3</v>
      </c>
      <c r="D98" s="12">
        <f>LOOKUP(L98,参考奖励!D:D,参考奖励!E:E)</f>
        <v>1382</v>
      </c>
      <c r="E98" s="7" t="str">
        <f t="shared" si="2"/>
        <v>{3,1125,7000}</v>
      </c>
      <c r="F98" s="7" t="str">
        <f t="shared" si="3"/>
        <v>{2,0,300}</v>
      </c>
      <c r="H98" s="5">
        <f>LOOKUP(L98,参考奖励!D:D,参考奖励!F:F)</f>
        <v>1383</v>
      </c>
      <c r="I98" s="2">
        <v>1</v>
      </c>
      <c r="J98" s="7">
        <v>0</v>
      </c>
      <c r="K98" s="20">
        <f>LOOKUP(L98,参考奖励!D:D,参考奖励!B:B)</f>
        <v>1125</v>
      </c>
      <c r="L98" s="13" t="s">
        <v>1204</v>
      </c>
      <c r="M98" s="6">
        <v>7000</v>
      </c>
      <c r="N98" s="21">
        <f>LOOKUP(L98,参考奖励!D:D,参考奖励!A:A)</f>
        <v>3</v>
      </c>
      <c r="O98" s="7">
        <v>2</v>
      </c>
      <c r="P98" s="7">
        <v>0</v>
      </c>
      <c r="Q98" s="2">
        <v>300</v>
      </c>
      <c r="R98" s="6" t="str">
        <f>LOOKUP(L98,参考奖励!D:D,参考奖励!C:C)</f>
        <v>精炼石</v>
      </c>
      <c r="S98" s="6" t="s">
        <v>1320</v>
      </c>
    </row>
    <row r="99" spans="1:19">
      <c r="A99" s="2">
        <v>20093</v>
      </c>
      <c r="B99" s="2">
        <v>2</v>
      </c>
      <c r="C99" s="2">
        <f>LOOKUP(L99,参考奖励!D:D,参考奖励!G:G)</f>
        <v>3</v>
      </c>
      <c r="D99" s="12">
        <f>LOOKUP(L99,参考奖励!D:D,参考奖励!E:E)</f>
        <v>1382</v>
      </c>
      <c r="E99" s="7" t="str">
        <f t="shared" si="2"/>
        <v>{3,1125,7400}</v>
      </c>
      <c r="F99" s="7" t="str">
        <f t="shared" si="3"/>
        <v>{2,0,300}</v>
      </c>
      <c r="H99" s="5">
        <f>LOOKUP(L99,参考奖励!D:D,参考奖励!F:F)</f>
        <v>1383</v>
      </c>
      <c r="I99" s="2">
        <v>1</v>
      </c>
      <c r="J99" s="7">
        <v>0</v>
      </c>
      <c r="K99" s="20">
        <f>LOOKUP(L99,参考奖励!D:D,参考奖励!B:B)</f>
        <v>1125</v>
      </c>
      <c r="L99" s="13" t="s">
        <v>1204</v>
      </c>
      <c r="M99" s="6">
        <v>7400</v>
      </c>
      <c r="N99" s="21">
        <f>LOOKUP(L99,参考奖励!D:D,参考奖励!A:A)</f>
        <v>3</v>
      </c>
      <c r="O99" s="7">
        <v>2</v>
      </c>
      <c r="P99" s="7">
        <v>0</v>
      </c>
      <c r="Q99" s="2">
        <v>300</v>
      </c>
      <c r="R99" s="6" t="str">
        <f>LOOKUP(L99,参考奖励!D:D,参考奖励!C:C)</f>
        <v>精炼石</v>
      </c>
      <c r="S99" s="6" t="s">
        <v>1321</v>
      </c>
    </row>
    <row r="100" spans="1:19">
      <c r="A100" s="2">
        <v>20094</v>
      </c>
      <c r="B100" s="2">
        <v>2</v>
      </c>
      <c r="C100" s="2">
        <f>LOOKUP(L100,参考奖励!D:D,参考奖励!G:G)</f>
        <v>3</v>
      </c>
      <c r="D100" s="12">
        <f>LOOKUP(L100,参考奖励!D:D,参考奖励!E:E)</f>
        <v>1382</v>
      </c>
      <c r="E100" s="7" t="str">
        <f t="shared" si="2"/>
        <v>{3,1125,7700}</v>
      </c>
      <c r="F100" s="7" t="str">
        <f t="shared" si="3"/>
        <v>{2,0,300}</v>
      </c>
      <c r="H100" s="5">
        <f>LOOKUP(L100,参考奖励!D:D,参考奖励!F:F)</f>
        <v>1383</v>
      </c>
      <c r="I100" s="2">
        <v>1</v>
      </c>
      <c r="J100" s="7">
        <v>0</v>
      </c>
      <c r="K100" s="20">
        <f>LOOKUP(L100,参考奖励!D:D,参考奖励!B:B)</f>
        <v>1125</v>
      </c>
      <c r="L100" s="13" t="s">
        <v>1204</v>
      </c>
      <c r="M100" s="6">
        <v>7700</v>
      </c>
      <c r="N100" s="21">
        <f>LOOKUP(L100,参考奖励!D:D,参考奖励!A:A)</f>
        <v>3</v>
      </c>
      <c r="O100" s="7">
        <v>2</v>
      </c>
      <c r="P100" s="7">
        <v>0</v>
      </c>
      <c r="Q100" s="2">
        <v>300</v>
      </c>
      <c r="R100" s="6" t="str">
        <f>LOOKUP(L100,参考奖励!D:D,参考奖励!C:C)</f>
        <v>精炼石</v>
      </c>
      <c r="S100" s="6" t="s">
        <v>1322</v>
      </c>
    </row>
    <row r="101" spans="1:19">
      <c r="A101" s="2">
        <v>20095</v>
      </c>
      <c r="B101" s="2">
        <v>2</v>
      </c>
      <c r="C101" s="2">
        <f>LOOKUP(L101,参考奖励!D:D,参考奖励!G:G)</f>
        <v>3</v>
      </c>
      <c r="D101" s="12">
        <f>LOOKUP(L101,参考奖励!D:D,参考奖励!E:E)</f>
        <v>1382</v>
      </c>
      <c r="E101" s="7" t="str">
        <f t="shared" si="2"/>
        <v>{3,1125,8100}</v>
      </c>
      <c r="F101" s="7" t="str">
        <f t="shared" si="3"/>
        <v>{2,0,300}</v>
      </c>
      <c r="H101" s="5">
        <f>LOOKUP(L101,参考奖励!D:D,参考奖励!F:F)</f>
        <v>1383</v>
      </c>
      <c r="I101" s="2">
        <v>1</v>
      </c>
      <c r="J101" s="7">
        <v>0</v>
      </c>
      <c r="K101" s="20">
        <f>LOOKUP(L101,参考奖励!D:D,参考奖励!B:B)</f>
        <v>1125</v>
      </c>
      <c r="L101" s="13" t="s">
        <v>1204</v>
      </c>
      <c r="M101" s="6">
        <v>8100</v>
      </c>
      <c r="N101" s="21">
        <f>LOOKUP(L101,参考奖励!D:D,参考奖励!A:A)</f>
        <v>3</v>
      </c>
      <c r="O101" s="7">
        <v>2</v>
      </c>
      <c r="P101" s="7">
        <v>0</v>
      </c>
      <c r="Q101" s="2">
        <v>300</v>
      </c>
      <c r="R101" s="6" t="str">
        <f>LOOKUP(L101,参考奖励!D:D,参考奖励!C:C)</f>
        <v>精炼石</v>
      </c>
      <c r="S101" s="6" t="s">
        <v>1323</v>
      </c>
    </row>
    <row r="102" spans="1:19">
      <c r="A102" s="2">
        <v>20096</v>
      </c>
      <c r="B102" s="2">
        <v>2</v>
      </c>
      <c r="C102" s="2">
        <f>LOOKUP(L102,参考奖励!D:D,参考奖励!G:G)</f>
        <v>3</v>
      </c>
      <c r="D102" s="12">
        <f>LOOKUP(L102,参考奖励!D:D,参考奖励!E:E)</f>
        <v>1382</v>
      </c>
      <c r="E102" s="7" t="str">
        <f t="shared" si="2"/>
        <v>{3,1125,8400}</v>
      </c>
      <c r="F102" s="7" t="str">
        <f t="shared" si="3"/>
        <v>{2,0,300}</v>
      </c>
      <c r="H102" s="5">
        <f>LOOKUP(L102,参考奖励!D:D,参考奖励!F:F)</f>
        <v>1383</v>
      </c>
      <c r="I102" s="2">
        <v>1</v>
      </c>
      <c r="J102" s="7">
        <v>0</v>
      </c>
      <c r="K102" s="20">
        <f>LOOKUP(L102,参考奖励!D:D,参考奖励!B:B)</f>
        <v>1125</v>
      </c>
      <c r="L102" s="13" t="s">
        <v>1204</v>
      </c>
      <c r="M102" s="6">
        <v>8400</v>
      </c>
      <c r="N102" s="21">
        <f>LOOKUP(L102,参考奖励!D:D,参考奖励!A:A)</f>
        <v>3</v>
      </c>
      <c r="O102" s="7">
        <v>2</v>
      </c>
      <c r="P102" s="7">
        <v>0</v>
      </c>
      <c r="Q102" s="2">
        <v>300</v>
      </c>
      <c r="R102" s="6" t="str">
        <f>LOOKUP(L102,参考奖励!D:D,参考奖励!C:C)</f>
        <v>精炼石</v>
      </c>
      <c r="S102" s="6" t="s">
        <v>1324</v>
      </c>
    </row>
    <row r="103" spans="1:19">
      <c r="A103" s="2">
        <v>20097</v>
      </c>
      <c r="B103" s="2">
        <v>2</v>
      </c>
      <c r="C103" s="2">
        <f>LOOKUP(L103,参考奖励!D:D,参考奖励!G:G)</f>
        <v>3</v>
      </c>
      <c r="D103" s="12">
        <f>LOOKUP(L103,参考奖励!D:D,参考奖励!E:E)</f>
        <v>1382</v>
      </c>
      <c r="E103" s="7" t="str">
        <f t="shared" si="2"/>
        <v>{3,1125,8800}</v>
      </c>
      <c r="F103" s="7" t="str">
        <f t="shared" si="3"/>
        <v>{2,0,300}</v>
      </c>
      <c r="H103" s="5">
        <f>LOOKUP(L103,参考奖励!D:D,参考奖励!F:F)</f>
        <v>1383</v>
      </c>
      <c r="I103" s="2">
        <v>1</v>
      </c>
      <c r="J103" s="7">
        <v>0</v>
      </c>
      <c r="K103" s="20">
        <f>LOOKUP(L103,参考奖励!D:D,参考奖励!B:B)</f>
        <v>1125</v>
      </c>
      <c r="L103" s="13" t="s">
        <v>1204</v>
      </c>
      <c r="M103" s="6">
        <v>8800</v>
      </c>
      <c r="N103" s="21">
        <f>LOOKUP(L103,参考奖励!D:D,参考奖励!A:A)</f>
        <v>3</v>
      </c>
      <c r="O103" s="7">
        <v>2</v>
      </c>
      <c r="P103" s="7">
        <v>0</v>
      </c>
      <c r="Q103" s="2">
        <v>300</v>
      </c>
      <c r="R103" s="6" t="str">
        <f>LOOKUP(L103,参考奖励!D:D,参考奖励!C:C)</f>
        <v>精炼石</v>
      </c>
      <c r="S103" s="6" t="s">
        <v>1325</v>
      </c>
    </row>
    <row r="104" spans="1:19">
      <c r="A104" s="2">
        <v>20098</v>
      </c>
      <c r="B104" s="2">
        <v>2</v>
      </c>
      <c r="C104" s="2">
        <f>LOOKUP(L104,参考奖励!D:D,参考奖励!G:G)</f>
        <v>3</v>
      </c>
      <c r="D104" s="12">
        <f>LOOKUP(L104,参考奖励!D:D,参考奖励!E:E)</f>
        <v>1382</v>
      </c>
      <c r="E104" s="7" t="str">
        <f t="shared" si="2"/>
        <v>{3,1125,9100}</v>
      </c>
      <c r="F104" s="7" t="str">
        <f t="shared" si="3"/>
        <v>{2,0,300}</v>
      </c>
      <c r="H104" s="5">
        <f>LOOKUP(L104,参考奖励!D:D,参考奖励!F:F)</f>
        <v>1383</v>
      </c>
      <c r="I104" s="2">
        <v>1</v>
      </c>
      <c r="J104" s="7">
        <v>0</v>
      </c>
      <c r="K104" s="20">
        <f>LOOKUP(L104,参考奖励!D:D,参考奖励!B:B)</f>
        <v>1125</v>
      </c>
      <c r="L104" s="13" t="s">
        <v>1204</v>
      </c>
      <c r="M104" s="6">
        <v>9100</v>
      </c>
      <c r="N104" s="21">
        <f>LOOKUP(L104,参考奖励!D:D,参考奖励!A:A)</f>
        <v>3</v>
      </c>
      <c r="O104" s="7">
        <v>2</v>
      </c>
      <c r="P104" s="7">
        <v>0</v>
      </c>
      <c r="Q104" s="2">
        <v>300</v>
      </c>
      <c r="R104" s="6" t="str">
        <f>LOOKUP(L104,参考奖励!D:D,参考奖励!C:C)</f>
        <v>精炼石</v>
      </c>
      <c r="S104" s="6" t="s">
        <v>1326</v>
      </c>
    </row>
    <row r="105" spans="1:19">
      <c r="A105" s="2">
        <v>20099</v>
      </c>
      <c r="B105" s="2">
        <v>2</v>
      </c>
      <c r="C105" s="2">
        <f>LOOKUP(L105,参考奖励!D:D,参考奖励!G:G)</f>
        <v>3</v>
      </c>
      <c r="D105" s="12">
        <f>LOOKUP(L105,参考奖励!D:D,参考奖励!E:E)</f>
        <v>1382</v>
      </c>
      <c r="E105" s="7" t="str">
        <f t="shared" si="2"/>
        <v>{3,1125,9500}</v>
      </c>
      <c r="F105" s="7" t="str">
        <f t="shared" si="3"/>
        <v>{2,0,300}</v>
      </c>
      <c r="H105" s="5">
        <f>LOOKUP(L105,参考奖励!D:D,参考奖励!F:F)</f>
        <v>1383</v>
      </c>
      <c r="I105" s="2">
        <v>1</v>
      </c>
      <c r="J105" s="7">
        <v>0</v>
      </c>
      <c r="K105" s="20">
        <f>LOOKUP(L105,参考奖励!D:D,参考奖励!B:B)</f>
        <v>1125</v>
      </c>
      <c r="L105" s="13" t="s">
        <v>1204</v>
      </c>
      <c r="M105" s="6">
        <v>9500</v>
      </c>
      <c r="N105" s="21">
        <f>LOOKUP(L105,参考奖励!D:D,参考奖励!A:A)</f>
        <v>3</v>
      </c>
      <c r="O105" s="7">
        <v>2</v>
      </c>
      <c r="P105" s="7">
        <v>0</v>
      </c>
      <c r="Q105" s="2">
        <v>300</v>
      </c>
      <c r="R105" s="6" t="str">
        <f>LOOKUP(L105,参考奖励!D:D,参考奖励!C:C)</f>
        <v>精炼石</v>
      </c>
      <c r="S105" s="6" t="s">
        <v>1327</v>
      </c>
    </row>
    <row r="106" spans="1:19">
      <c r="A106" s="2">
        <v>20100</v>
      </c>
      <c r="B106" s="2">
        <v>2</v>
      </c>
      <c r="C106" s="2">
        <f>LOOKUP(L106,参考奖励!D:D,参考奖励!G:G)</f>
        <v>3</v>
      </c>
      <c r="D106" s="12">
        <f>LOOKUP(L106,参考奖励!D:D,参考奖励!E:E)</f>
        <v>1382</v>
      </c>
      <c r="E106" s="7" t="str">
        <f t="shared" si="2"/>
        <v>{3,1125,9900}</v>
      </c>
      <c r="F106" s="7" t="str">
        <f t="shared" si="3"/>
        <v>{2,0,300}</v>
      </c>
      <c r="H106" s="5">
        <f>LOOKUP(L106,参考奖励!D:D,参考奖励!F:F)</f>
        <v>1383</v>
      </c>
      <c r="I106" s="2">
        <v>1</v>
      </c>
      <c r="J106" s="7">
        <v>0</v>
      </c>
      <c r="K106" s="20">
        <f>LOOKUP(L106,参考奖励!D:D,参考奖励!B:B)</f>
        <v>1125</v>
      </c>
      <c r="L106" s="13" t="s">
        <v>1204</v>
      </c>
      <c r="M106" s="6">
        <v>9900</v>
      </c>
      <c r="N106" s="21">
        <f>LOOKUP(L106,参考奖励!D:D,参考奖励!A:A)</f>
        <v>3</v>
      </c>
      <c r="O106" s="7">
        <v>2</v>
      </c>
      <c r="P106" s="7">
        <v>0</v>
      </c>
      <c r="Q106" s="2">
        <v>300</v>
      </c>
      <c r="R106" s="6" t="str">
        <f>LOOKUP(L106,参考奖励!D:D,参考奖励!C:C)</f>
        <v>精炼石</v>
      </c>
      <c r="S106" s="6" t="s">
        <v>1328</v>
      </c>
    </row>
    <row r="107" spans="1:19">
      <c r="A107" s="2">
        <v>20101</v>
      </c>
      <c r="B107" s="2">
        <v>2</v>
      </c>
      <c r="C107" s="2">
        <f>LOOKUP(L107,参考奖励!D:D,参考奖励!G:G)</f>
        <v>3</v>
      </c>
      <c r="D107" s="12">
        <f>LOOKUP(L107,参考奖励!D:D,参考奖励!E:E)</f>
        <v>1382</v>
      </c>
      <c r="E107" s="7" t="str">
        <f t="shared" si="2"/>
        <v>{3,1125,10300}</v>
      </c>
      <c r="F107" s="7" t="str">
        <f t="shared" si="3"/>
        <v>{2,0,300}</v>
      </c>
      <c r="H107" s="5">
        <f>LOOKUP(L107,参考奖励!D:D,参考奖励!F:F)</f>
        <v>1383</v>
      </c>
      <c r="I107" s="2">
        <v>1</v>
      </c>
      <c r="J107" s="7">
        <v>0</v>
      </c>
      <c r="K107" s="20">
        <f>LOOKUP(L107,参考奖励!D:D,参考奖励!B:B)</f>
        <v>1125</v>
      </c>
      <c r="L107" s="13" t="s">
        <v>1204</v>
      </c>
      <c r="M107" s="6">
        <v>10300</v>
      </c>
      <c r="N107" s="21">
        <f>LOOKUP(L107,参考奖励!D:D,参考奖励!A:A)</f>
        <v>3</v>
      </c>
      <c r="O107" s="7">
        <v>2</v>
      </c>
      <c r="P107" s="7">
        <v>0</v>
      </c>
      <c r="Q107" s="2">
        <v>300</v>
      </c>
      <c r="R107" s="6" t="str">
        <f>LOOKUP(L107,参考奖励!D:D,参考奖励!C:C)</f>
        <v>精炼石</v>
      </c>
      <c r="S107" s="6" t="s">
        <v>1329</v>
      </c>
    </row>
    <row r="108" spans="1:19">
      <c r="A108" s="2">
        <v>20102</v>
      </c>
      <c r="B108" s="2">
        <v>2</v>
      </c>
      <c r="C108" s="2">
        <f>LOOKUP(L108,参考奖励!D:D,参考奖励!G:G)</f>
        <v>3</v>
      </c>
      <c r="D108" s="12">
        <f>LOOKUP(L108,参考奖励!D:D,参考奖励!E:E)</f>
        <v>1382</v>
      </c>
      <c r="E108" s="7" t="str">
        <f t="shared" si="2"/>
        <v>{3,1125,10700}</v>
      </c>
      <c r="F108" s="7" t="str">
        <f t="shared" si="3"/>
        <v>{2,0,300}</v>
      </c>
      <c r="H108" s="5">
        <f>LOOKUP(L108,参考奖励!D:D,参考奖励!F:F)</f>
        <v>1383</v>
      </c>
      <c r="I108" s="2">
        <v>1</v>
      </c>
      <c r="J108" s="7">
        <v>0</v>
      </c>
      <c r="K108" s="20">
        <f>LOOKUP(L108,参考奖励!D:D,参考奖励!B:B)</f>
        <v>1125</v>
      </c>
      <c r="L108" s="13" t="s">
        <v>1204</v>
      </c>
      <c r="M108" s="6">
        <v>10700</v>
      </c>
      <c r="N108" s="21">
        <f>LOOKUP(L108,参考奖励!D:D,参考奖励!A:A)</f>
        <v>3</v>
      </c>
      <c r="O108" s="7">
        <v>2</v>
      </c>
      <c r="P108" s="7">
        <v>0</v>
      </c>
      <c r="Q108" s="2">
        <v>300</v>
      </c>
      <c r="R108" s="6" t="str">
        <f>LOOKUP(L108,参考奖励!D:D,参考奖励!C:C)</f>
        <v>精炼石</v>
      </c>
      <c r="S108" s="6" t="s">
        <v>1330</v>
      </c>
    </row>
    <row r="109" spans="1:19">
      <c r="A109" s="2">
        <v>20103</v>
      </c>
      <c r="B109" s="2">
        <v>2</v>
      </c>
      <c r="C109" s="2">
        <f>LOOKUP(L109,参考奖励!D:D,参考奖励!G:G)</f>
        <v>3</v>
      </c>
      <c r="D109" s="12">
        <f>LOOKUP(L109,参考奖励!D:D,参考奖励!E:E)</f>
        <v>1382</v>
      </c>
      <c r="E109" s="7" t="str">
        <f t="shared" si="2"/>
        <v>{3,1125,10700}</v>
      </c>
      <c r="F109" s="7" t="str">
        <f t="shared" si="3"/>
        <v>{2,0,300}</v>
      </c>
      <c r="H109" s="5">
        <f>LOOKUP(L109,参考奖励!D:D,参考奖励!F:F)</f>
        <v>1383</v>
      </c>
      <c r="I109" s="2">
        <v>1</v>
      </c>
      <c r="J109" s="7">
        <v>0</v>
      </c>
      <c r="K109" s="20">
        <f>LOOKUP(L109,参考奖励!D:D,参考奖励!B:B)</f>
        <v>1125</v>
      </c>
      <c r="L109" s="13" t="s">
        <v>1204</v>
      </c>
      <c r="M109" s="6">
        <v>10700</v>
      </c>
      <c r="N109" s="21">
        <f>LOOKUP(L109,参考奖励!D:D,参考奖励!A:A)</f>
        <v>3</v>
      </c>
      <c r="O109" s="7">
        <v>2</v>
      </c>
      <c r="P109" s="7">
        <v>0</v>
      </c>
      <c r="Q109" s="2">
        <v>300</v>
      </c>
      <c r="R109" s="6" t="str">
        <f>LOOKUP(L109,参考奖励!D:D,参考奖励!C:C)</f>
        <v>精炼石</v>
      </c>
      <c r="S109" s="6" t="s">
        <v>1331</v>
      </c>
    </row>
    <row r="110" s="50" customFormat="1" spans="1:19">
      <c r="A110" s="50">
        <v>20154</v>
      </c>
      <c r="B110" s="50">
        <v>2</v>
      </c>
      <c r="C110" s="50">
        <f>LOOKUP(L110,参考奖励!D:D,参考奖励!G:G)</f>
        <v>3</v>
      </c>
      <c r="D110" s="51">
        <f>LOOKUP(L110,参考奖励!D:D,参考奖励!E:E)</f>
        <v>201010</v>
      </c>
      <c r="E110" s="52" t="str">
        <f t="shared" ref="E110" si="4">$A$3&amp;N110&amp;$B$3&amp;K110&amp;$B$3&amp;M110&amp;$D$3</f>
        <v>{3,1010,1}</v>
      </c>
      <c r="F110" s="52" t="str">
        <f t="shared" ref="F110" si="5">$A$3&amp;O110&amp;$B$3&amp;P110&amp;$B$3&amp;Q110&amp;$D$3</f>
        <v>{2,0,500}</v>
      </c>
      <c r="H110" s="53">
        <f>LOOKUP(L110,参考奖励!D:D,参考奖励!F:F)</f>
        <v>301010</v>
      </c>
      <c r="I110" s="50">
        <v>1</v>
      </c>
      <c r="J110" s="52">
        <v>0</v>
      </c>
      <c r="K110" s="54">
        <f>LOOKUP(L110,参考奖励!D:D,参考奖励!B:B)</f>
        <v>1010</v>
      </c>
      <c r="L110" s="55" t="s">
        <v>673</v>
      </c>
      <c r="M110" s="56">
        <v>1</v>
      </c>
      <c r="N110" s="51">
        <f>LOOKUP(L110,参考奖励!D:D,参考奖励!A:A)</f>
        <v>3</v>
      </c>
      <c r="O110" s="52">
        <v>2</v>
      </c>
      <c r="P110" s="52">
        <v>0</v>
      </c>
      <c r="Q110" s="50">
        <v>500</v>
      </c>
      <c r="R110" s="56" t="str">
        <f>LOOKUP(L110,参考奖励!D:D,参考奖励!C:C)</f>
        <v>秘境券</v>
      </c>
      <c r="S110" s="61"/>
    </row>
    <row r="111" s="50" customFormat="1" spans="1:19">
      <c r="A111" s="50">
        <v>20155</v>
      </c>
      <c r="B111" s="50">
        <v>2</v>
      </c>
      <c r="C111" s="50">
        <f>LOOKUP(L111,参考奖励!D:D,参考奖励!G:G)</f>
        <v>7</v>
      </c>
      <c r="D111" s="51">
        <f>LOOKUP(L111,参考奖励!D:D,参考奖励!E:E)</f>
        <v>201006</v>
      </c>
      <c r="E111" s="52" t="str">
        <f t="shared" si="2"/>
        <v>{3,1006,1}</v>
      </c>
      <c r="F111" s="52" t="str">
        <f t="shared" si="3"/>
        <v>{2,0,500}</v>
      </c>
      <c r="H111" s="53">
        <f>LOOKUP(L111,参考奖励!D:D,参考奖励!F:F)</f>
        <v>301006</v>
      </c>
      <c r="I111" s="50">
        <v>1</v>
      </c>
      <c r="J111" s="52">
        <v>0</v>
      </c>
      <c r="K111" s="54">
        <f>LOOKUP(L111,参考奖励!D:D,参考奖励!B:B)</f>
        <v>1006</v>
      </c>
      <c r="L111" s="55" t="s">
        <v>666</v>
      </c>
      <c r="M111" s="57">
        <v>1</v>
      </c>
      <c r="N111" s="51">
        <f>LOOKUP(L111,参考奖励!D:D,参考奖励!A:A)</f>
        <v>3</v>
      </c>
      <c r="O111" s="52">
        <v>2</v>
      </c>
      <c r="P111" s="52">
        <v>0</v>
      </c>
      <c r="Q111" s="50">
        <v>500</v>
      </c>
      <c r="R111" s="56" t="str">
        <f>LOOKUP(L111,参考奖励!D:D,参考奖励!C:C)</f>
        <v>远古契约</v>
      </c>
      <c r="S111" s="56"/>
    </row>
    <row r="112" s="50" customFormat="1" spans="1:19">
      <c r="A112" s="50">
        <v>20156</v>
      </c>
      <c r="B112" s="50">
        <v>3</v>
      </c>
      <c r="C112" s="50">
        <f>LOOKUP(L112,参考奖励!D:D,参考奖励!G:G)</f>
        <v>7</v>
      </c>
      <c r="D112" s="51">
        <f>LOOKUP(L112,参考奖励!D:D,参考奖励!E:E)</f>
        <v>201005</v>
      </c>
      <c r="E112" s="52" t="str">
        <f t="shared" ref="E112:E115" si="6">$A$3&amp;N112&amp;$B$3&amp;K112&amp;$B$3&amp;M112&amp;$D$3</f>
        <v>{3,1005,1}</v>
      </c>
      <c r="F112" s="52" t="str">
        <f t="shared" ref="F112:F115" si="7">$A$3&amp;O112&amp;$B$3&amp;P112&amp;$B$3&amp;Q112&amp;$D$3</f>
        <v>{2,0,113}</v>
      </c>
      <c r="H112" s="53">
        <f>LOOKUP(L112,参考奖励!D:D,参考奖励!F:F)</f>
        <v>301005</v>
      </c>
      <c r="I112" s="50">
        <v>1</v>
      </c>
      <c r="J112" s="52">
        <v>0</v>
      </c>
      <c r="K112" s="54">
        <f>LOOKUP(L112,参考奖励!D:D,参考奖励!B:B)</f>
        <v>1005</v>
      </c>
      <c r="L112" s="58" t="s">
        <v>665</v>
      </c>
      <c r="M112" s="57">
        <v>1</v>
      </c>
      <c r="N112" s="51">
        <f>LOOKUP(L112,参考奖励!D:D,参考奖励!A:A)</f>
        <v>3</v>
      </c>
      <c r="O112" s="52">
        <v>2</v>
      </c>
      <c r="P112" s="52">
        <v>0</v>
      </c>
      <c r="Q112" s="50">
        <v>113</v>
      </c>
      <c r="R112" s="56" t="str">
        <f>LOOKUP(L112,参考奖励!D:D,参考奖励!C:C)</f>
        <v>高级召唤卷</v>
      </c>
      <c r="S112" s="56"/>
    </row>
    <row r="113" s="50" customFormat="1" spans="1:19">
      <c r="A113" s="50">
        <v>20157</v>
      </c>
      <c r="B113" s="50">
        <v>4</v>
      </c>
      <c r="C113" s="50">
        <f>LOOKUP(L113,参考奖励!D:D,参考奖励!G:G)</f>
        <v>5</v>
      </c>
      <c r="D113" s="51">
        <f>LOOKUP(L113,参考奖励!D:D,参考奖励!E:E)</f>
        <v>1230</v>
      </c>
      <c r="E113" s="52" t="str">
        <f t="shared" si="6"/>
        <v>{3,1114,1}</v>
      </c>
      <c r="F113" s="52" t="str">
        <f t="shared" si="7"/>
        <v>{2,0,35}</v>
      </c>
      <c r="H113" s="53">
        <f>LOOKUP(L113,参考奖励!D:D,参考奖励!F:F)</f>
        <v>1231</v>
      </c>
      <c r="I113" s="50">
        <v>1</v>
      </c>
      <c r="J113" s="52">
        <v>0</v>
      </c>
      <c r="K113" s="54">
        <f>LOOKUP(L113,参考奖励!D:D,参考奖励!B:B)</f>
        <v>1114</v>
      </c>
      <c r="L113" s="55" t="s">
        <v>1208</v>
      </c>
      <c r="M113" s="57">
        <v>1</v>
      </c>
      <c r="N113" s="51">
        <f>LOOKUP(L113,参考奖励!D:D,参考奖励!A:A)</f>
        <v>3</v>
      </c>
      <c r="O113" s="52">
        <v>2</v>
      </c>
      <c r="P113" s="52">
        <v>0</v>
      </c>
      <c r="Q113" s="50">
        <v>35</v>
      </c>
      <c r="R113" s="56" t="str">
        <f>LOOKUP(L113,参考奖励!D:D,参考奖励!C:C)</f>
        <v>高级符文经验</v>
      </c>
      <c r="S113" s="56"/>
    </row>
    <row r="114" s="50" customFormat="1" spans="1:19">
      <c r="A114" s="50">
        <v>20158</v>
      </c>
      <c r="B114" s="50">
        <v>5</v>
      </c>
      <c r="C114" s="50">
        <f>LOOKUP(L114,参考奖励!D:D,参考奖励!G:G)</f>
        <v>7</v>
      </c>
      <c r="D114" s="51">
        <f>LOOKUP(L114,参考奖励!D:D,参考奖励!E:E)</f>
        <v>1699</v>
      </c>
      <c r="E114" s="52" t="str">
        <f t="shared" si="6"/>
        <v>{3,1150,5}</v>
      </c>
      <c r="F114" s="52" t="str">
        <f t="shared" si="7"/>
        <v>{2,0,500}</v>
      </c>
      <c r="H114" s="53">
        <f>LOOKUP(L114,参考奖励!D:D,参考奖励!F:F)</f>
        <v>1708</v>
      </c>
      <c r="I114" s="50">
        <v>5</v>
      </c>
      <c r="J114" s="52">
        <v>0</v>
      </c>
      <c r="K114" s="54">
        <f>LOOKUP(L114,参考奖励!D:D,参考奖励!B:B)</f>
        <v>1150</v>
      </c>
      <c r="L114" s="59" t="s">
        <v>1193</v>
      </c>
      <c r="M114" s="57">
        <v>5</v>
      </c>
      <c r="N114" s="51">
        <f>LOOKUP(L114,参考奖励!D:D,参考奖励!A:A)</f>
        <v>3</v>
      </c>
      <c r="O114" s="52">
        <v>2</v>
      </c>
      <c r="P114" s="52">
        <v>0</v>
      </c>
      <c r="Q114" s="50">
        <v>500</v>
      </c>
      <c r="R114" s="56" t="str">
        <f>LOOKUP(L114,参考奖励!D:D,参考奖励!C:C)</f>
        <v>力量之花</v>
      </c>
      <c r="S114" s="56"/>
    </row>
    <row r="115" s="50" customFormat="1" spans="1:19">
      <c r="A115" s="50">
        <v>20159</v>
      </c>
      <c r="B115" s="50">
        <v>2</v>
      </c>
      <c r="C115" s="50">
        <f>LOOKUP(L115,参考奖励!D:D,参考奖励!G:G)</f>
        <v>7</v>
      </c>
      <c r="D115" s="51">
        <f>LOOKUP(L115,参考奖励!D:D,参考奖励!E:E)</f>
        <v>1702</v>
      </c>
      <c r="E115" s="52" t="str">
        <f t="shared" si="6"/>
        <v>{3,1153,5}</v>
      </c>
      <c r="F115" s="52" t="str">
        <f t="shared" si="7"/>
        <v>{2,0,750}</v>
      </c>
      <c r="H115" s="53">
        <f>LOOKUP(L115,参考奖励!D:D,参考奖励!F:F)</f>
        <v>1711</v>
      </c>
      <c r="I115" s="50">
        <v>5</v>
      </c>
      <c r="J115" s="52">
        <v>0</v>
      </c>
      <c r="K115" s="54">
        <f>LOOKUP(L115,参考奖励!D:D,参考奖励!B:B)</f>
        <v>1153</v>
      </c>
      <c r="L115" s="59" t="s">
        <v>1198</v>
      </c>
      <c r="M115" s="57">
        <v>5</v>
      </c>
      <c r="N115" s="51">
        <f>LOOKUP(L115,参考奖励!D:D,参考奖励!A:A)</f>
        <v>3</v>
      </c>
      <c r="O115" s="52">
        <v>2</v>
      </c>
      <c r="P115" s="52">
        <v>0</v>
      </c>
      <c r="Q115" s="50">
        <v>750</v>
      </c>
      <c r="R115" s="56" t="str">
        <f>LOOKUP(L115,参考奖励!D:D,参考奖励!C:C)</f>
        <v>忍耐之花</v>
      </c>
      <c r="S115" s="56"/>
    </row>
    <row r="116" s="50" customFormat="1" spans="1:19">
      <c r="A116" s="50">
        <v>20160</v>
      </c>
      <c r="B116" s="50">
        <v>2</v>
      </c>
      <c r="C116" s="50">
        <f>LOOKUP(L116,参考奖励!D:D,参考奖励!G:G)</f>
        <v>7</v>
      </c>
      <c r="D116" s="51">
        <f>LOOKUP(L116,参考奖励!D:D,参考奖励!E:E)</f>
        <v>1705</v>
      </c>
      <c r="E116" s="52" t="str">
        <f t="shared" ref="E116" si="8">$A$3&amp;N116&amp;$B$3&amp;K116&amp;$B$3&amp;M116&amp;$D$3</f>
        <v>{3,1156,5}</v>
      </c>
      <c r="F116" s="52" t="str">
        <f t="shared" ref="F116" si="9">$A$3&amp;O116&amp;$B$3&amp;P116&amp;$B$3&amp;Q116&amp;$D$3</f>
        <v>{2,0,70}</v>
      </c>
      <c r="H116" s="53">
        <f>LOOKUP(L116,参考奖励!D:D,参考奖励!F:F)</f>
        <v>1714</v>
      </c>
      <c r="I116" s="50">
        <v>5</v>
      </c>
      <c r="J116" s="52">
        <v>0</v>
      </c>
      <c r="K116" s="54">
        <f>LOOKUP(L116,参考奖励!D:D,参考奖励!B:B)</f>
        <v>1156</v>
      </c>
      <c r="L116" s="59" t="s">
        <v>1203</v>
      </c>
      <c r="M116" s="57">
        <v>5</v>
      </c>
      <c r="N116" s="51">
        <f>LOOKUP(L116,参考奖励!D:D,参考奖励!A:A)</f>
        <v>3</v>
      </c>
      <c r="O116" s="52">
        <v>2</v>
      </c>
      <c r="P116" s="52">
        <v>0</v>
      </c>
      <c r="Q116" s="50">
        <v>70</v>
      </c>
      <c r="R116" s="56" t="str">
        <f>LOOKUP(L116,参考奖励!D:D,参考奖励!C:C)</f>
        <v>生命之花</v>
      </c>
      <c r="S116" s="56"/>
    </row>
    <row r="117" s="50" customFormat="1" spans="1:19">
      <c r="A117" s="50">
        <v>20161</v>
      </c>
      <c r="B117" s="50">
        <v>3</v>
      </c>
      <c r="C117" s="50">
        <f>LOOKUP(L117,参考奖励!D:D,参考奖励!G:G)</f>
        <v>3</v>
      </c>
      <c r="D117" s="51">
        <f>LOOKUP(L117,参考奖励!D:D,参考奖励!E:E)</f>
        <v>1330</v>
      </c>
      <c r="E117" s="52" t="str">
        <f t="shared" ref="E117" si="10">$A$3&amp;N117&amp;$B$3&amp;K117&amp;$B$3&amp;M117&amp;$D$3</f>
        <v>{3,1110,1}</v>
      </c>
      <c r="F117" s="52" t="str">
        <f t="shared" ref="F117" si="11">$A$3&amp;O117&amp;$B$3&amp;P117&amp;$B$3&amp;Q117&amp;$D$3</f>
        <v>{2,0,70}</v>
      </c>
      <c r="H117" s="53">
        <f>LOOKUP(L117,参考奖励!D:D,参考奖励!F:F)</f>
        <v>1332</v>
      </c>
      <c r="I117" s="50">
        <v>1</v>
      </c>
      <c r="J117" s="52">
        <v>0</v>
      </c>
      <c r="K117" s="54">
        <f>LOOKUP(L117,参考奖励!D:D,参考奖励!B:B)</f>
        <v>1110</v>
      </c>
      <c r="L117" s="50" t="s">
        <v>1184</v>
      </c>
      <c r="M117" s="57">
        <v>1</v>
      </c>
      <c r="N117" s="51">
        <f>LOOKUP(L117,参考奖励!D:D,参考奖励!A:A)</f>
        <v>3</v>
      </c>
      <c r="O117" s="52">
        <v>2</v>
      </c>
      <c r="P117" s="52">
        <v>0</v>
      </c>
      <c r="Q117" s="50">
        <v>70</v>
      </c>
      <c r="R117" s="56" t="str">
        <f>LOOKUP(L117,参考奖励!D:D,参考奖励!C:C)</f>
        <v>时光生命石*4</v>
      </c>
      <c r="S117" s="56"/>
    </row>
    <row r="118" s="50" customFormat="1" spans="1:19">
      <c r="A118" s="50">
        <v>20162</v>
      </c>
      <c r="B118" s="50">
        <v>2</v>
      </c>
      <c r="C118" s="50">
        <f>LOOKUP(L118,参考奖励!D:D,参考奖励!G:G)</f>
        <v>7</v>
      </c>
      <c r="D118" s="51">
        <f>LOOKUP(L118,参考奖励!D:D,参考奖励!E:E)</f>
        <v>201006</v>
      </c>
      <c r="E118" s="52" t="str">
        <f t="shared" ref="E118" si="12">$A$3&amp;N118&amp;$B$3&amp;K118&amp;$B$3&amp;M118&amp;$D$3</f>
        <v>{3,1006,1}</v>
      </c>
      <c r="F118" s="52" t="str">
        <f t="shared" ref="F118" si="13">$A$3&amp;O118&amp;$B$3&amp;P118&amp;$B$3&amp;Q118&amp;$D$3</f>
        <v>{2,0,250}</v>
      </c>
      <c r="H118" s="53">
        <f>LOOKUP(L118,参考奖励!D:D,参考奖励!F:F)</f>
        <v>301006</v>
      </c>
      <c r="I118" s="50">
        <v>1</v>
      </c>
      <c r="J118" s="52">
        <v>0</v>
      </c>
      <c r="K118" s="54">
        <f>LOOKUP(L118,参考奖励!D:D,参考奖励!B:B)</f>
        <v>1006</v>
      </c>
      <c r="L118" s="55" t="s">
        <v>666</v>
      </c>
      <c r="M118" s="57">
        <v>1</v>
      </c>
      <c r="N118" s="51">
        <f>LOOKUP(L118,参考奖励!D:D,参考奖励!A:A)</f>
        <v>3</v>
      </c>
      <c r="O118" s="52">
        <v>2</v>
      </c>
      <c r="P118" s="52">
        <v>0</v>
      </c>
      <c r="Q118" s="50">
        <v>250</v>
      </c>
      <c r="R118" s="56" t="str">
        <f>LOOKUP(L118,参考奖励!D:D,参考奖励!C:C)</f>
        <v>远古契约</v>
      </c>
      <c r="S118" s="56"/>
    </row>
    <row r="119" s="50" customFormat="1" spans="1:19">
      <c r="A119" s="50">
        <v>20163</v>
      </c>
      <c r="B119" s="50">
        <v>2</v>
      </c>
      <c r="C119" s="50">
        <f>LOOKUP(L119,参考奖励!D:D,参考奖励!G:G)</f>
        <v>3</v>
      </c>
      <c r="D119" s="51">
        <f>LOOKUP(L119,参考奖励!D:D,参考奖励!E:E)</f>
        <v>201010</v>
      </c>
      <c r="E119" s="52" t="str">
        <f t="shared" ref="E119" si="14">$A$3&amp;N119&amp;$B$3&amp;K119&amp;$B$3&amp;M119&amp;$D$3</f>
        <v>{3,1010,1}</v>
      </c>
      <c r="F119" s="52" t="str">
        <f t="shared" ref="F119" si="15">$A$3&amp;O119&amp;$B$3&amp;P119&amp;$B$3&amp;Q119&amp;$D$3</f>
        <v>{2,0,350}</v>
      </c>
      <c r="H119" s="53">
        <f>LOOKUP(L119,参考奖励!D:D,参考奖励!F:F)</f>
        <v>301010</v>
      </c>
      <c r="I119" s="50">
        <v>1</v>
      </c>
      <c r="J119" s="52">
        <v>0</v>
      </c>
      <c r="K119" s="54">
        <f>LOOKUP(L119,参考奖励!D:D,参考奖励!B:B)</f>
        <v>1010</v>
      </c>
      <c r="L119" s="55" t="s">
        <v>673</v>
      </c>
      <c r="M119" s="56">
        <v>1</v>
      </c>
      <c r="N119" s="51">
        <f>LOOKUP(L119,参考奖励!D:D,参考奖励!A:A)</f>
        <v>3</v>
      </c>
      <c r="O119" s="52">
        <v>2</v>
      </c>
      <c r="P119" s="52">
        <v>0</v>
      </c>
      <c r="Q119" s="50">
        <v>350</v>
      </c>
      <c r="R119" s="56" t="str">
        <f>LOOKUP(L119,参考奖励!D:D,参考奖励!C:C)</f>
        <v>秘境券</v>
      </c>
      <c r="S119" s="61"/>
    </row>
    <row r="120" spans="1:19">
      <c r="A120" s="2">
        <v>20173</v>
      </c>
      <c r="B120" s="2">
        <v>2</v>
      </c>
      <c r="C120" s="2">
        <f>LOOKUP(L120,参考奖励!D:D,参考奖励!G:G)</f>
        <v>3</v>
      </c>
      <c r="D120" s="12">
        <f>LOOKUP(L120,参考奖励!D:D,参考奖励!E:E)</f>
        <v>1382</v>
      </c>
      <c r="E120" s="7" t="str">
        <f t="shared" ref="E120" si="16">$A$3&amp;N120&amp;$B$3&amp;K120&amp;$B$3&amp;M120&amp;$D$3</f>
        <v>{3,1125,100}</v>
      </c>
      <c r="F120" s="7" t="str">
        <f t="shared" ref="F120" si="17">$A$3&amp;O120&amp;$B$3&amp;P120&amp;$B$3&amp;Q120&amp;$D$3</f>
        <v>{11,0,240}</v>
      </c>
      <c r="H120" s="5">
        <f>LOOKUP(L120,参考奖励!D:D,参考奖励!F:F)</f>
        <v>1383</v>
      </c>
      <c r="I120" s="2">
        <v>1</v>
      </c>
      <c r="J120" s="7">
        <v>0</v>
      </c>
      <c r="K120" s="20">
        <f>LOOKUP(L120,参考奖励!D:D,参考奖励!B:B)</f>
        <v>1125</v>
      </c>
      <c r="L120" s="60" t="s">
        <v>1204</v>
      </c>
      <c r="M120" s="2">
        <v>100</v>
      </c>
      <c r="N120" s="21">
        <f>LOOKUP(L120,参考奖励!D:D,参考奖励!A:A)</f>
        <v>3</v>
      </c>
      <c r="O120" s="7">
        <v>11</v>
      </c>
      <c r="P120" s="7">
        <v>0</v>
      </c>
      <c r="Q120" s="2">
        <v>240</v>
      </c>
      <c r="R120" s="6" t="str">
        <f>LOOKUP(L120,参考奖励!D:D,参考奖励!C:C)</f>
        <v>精炼石</v>
      </c>
      <c r="S120" s="6" t="s">
        <v>1282</v>
      </c>
    </row>
    <row r="121" spans="1:19">
      <c r="A121" s="2">
        <v>20174</v>
      </c>
      <c r="B121" s="2">
        <v>2</v>
      </c>
      <c r="C121" s="2">
        <f>LOOKUP(L121,参考奖励!D:D,参考奖励!G:G)</f>
        <v>3</v>
      </c>
      <c r="D121" s="12">
        <f>LOOKUP(L121,参考奖励!D:D,参考奖励!E:E)</f>
        <v>1382</v>
      </c>
      <c r="E121" s="7" t="str">
        <f t="shared" ref="E121:E170" si="18">$A$3&amp;N121&amp;$B$3&amp;K121&amp;$B$3&amp;M121&amp;$D$3</f>
        <v>{3,1125,150}</v>
      </c>
      <c r="F121" s="7" t="str">
        <f t="shared" ref="F121:F170" si="19">$A$3&amp;O121&amp;$B$3&amp;P121&amp;$B$3&amp;Q121&amp;$D$3</f>
        <v>{11,0,240}</v>
      </c>
      <c r="H121" s="5">
        <f>LOOKUP(L121,参考奖励!D:D,参考奖励!F:F)</f>
        <v>1383</v>
      </c>
      <c r="I121" s="2">
        <v>1</v>
      </c>
      <c r="J121" s="7">
        <v>0</v>
      </c>
      <c r="K121" s="20">
        <f>LOOKUP(L121,参考奖励!D:D,参考奖励!B:B)</f>
        <v>1125</v>
      </c>
      <c r="L121" s="60" t="s">
        <v>1204</v>
      </c>
      <c r="M121" s="2">
        <v>150</v>
      </c>
      <c r="N121" s="21">
        <f>LOOKUP(L121,参考奖励!D:D,参考奖励!A:A)</f>
        <v>3</v>
      </c>
      <c r="O121" s="7">
        <v>11</v>
      </c>
      <c r="P121" s="7">
        <v>0</v>
      </c>
      <c r="Q121" s="2">
        <v>240</v>
      </c>
      <c r="R121" s="6" t="str">
        <f>LOOKUP(L121,参考奖励!D:D,参考奖励!C:C)</f>
        <v>精炼石</v>
      </c>
      <c r="S121" s="6" t="s">
        <v>1283</v>
      </c>
    </row>
    <row r="122" spans="1:19">
      <c r="A122" s="2">
        <v>20175</v>
      </c>
      <c r="B122" s="2">
        <v>2</v>
      </c>
      <c r="C122" s="2">
        <f>LOOKUP(L122,参考奖励!D:D,参考奖励!G:G)</f>
        <v>3</v>
      </c>
      <c r="D122" s="12">
        <f>LOOKUP(L122,参考奖励!D:D,参考奖励!E:E)</f>
        <v>1382</v>
      </c>
      <c r="E122" s="7" t="str">
        <f t="shared" si="18"/>
        <v>{3,1125,150}</v>
      </c>
      <c r="F122" s="7" t="str">
        <f t="shared" si="19"/>
        <v>{11,0,240}</v>
      </c>
      <c r="H122" s="5">
        <f>LOOKUP(L122,参考奖励!D:D,参考奖励!F:F)</f>
        <v>1383</v>
      </c>
      <c r="I122" s="2">
        <v>1</v>
      </c>
      <c r="J122" s="7">
        <v>0</v>
      </c>
      <c r="K122" s="20">
        <f>LOOKUP(L122,参考奖励!D:D,参考奖励!B:B)</f>
        <v>1125</v>
      </c>
      <c r="L122" s="60" t="s">
        <v>1204</v>
      </c>
      <c r="M122" s="2">
        <v>150</v>
      </c>
      <c r="N122" s="21">
        <f>LOOKUP(L122,参考奖励!D:D,参考奖励!A:A)</f>
        <v>3</v>
      </c>
      <c r="O122" s="7">
        <v>11</v>
      </c>
      <c r="P122" s="7">
        <v>0</v>
      </c>
      <c r="Q122" s="2">
        <v>240</v>
      </c>
      <c r="R122" s="6" t="str">
        <f>LOOKUP(L122,参考奖励!D:D,参考奖励!C:C)</f>
        <v>精炼石</v>
      </c>
      <c r="S122" s="6" t="s">
        <v>1284</v>
      </c>
    </row>
    <row r="123" spans="1:19">
      <c r="A123" s="2">
        <v>20176</v>
      </c>
      <c r="B123" s="2">
        <v>2</v>
      </c>
      <c r="C123" s="2">
        <f>LOOKUP(L123,参考奖励!D:D,参考奖励!G:G)</f>
        <v>3</v>
      </c>
      <c r="D123" s="12">
        <f>LOOKUP(L123,参考奖励!D:D,参考奖励!E:E)</f>
        <v>1382</v>
      </c>
      <c r="E123" s="7" t="str">
        <f t="shared" si="18"/>
        <v>{3,1125,200}</v>
      </c>
      <c r="F123" s="7" t="str">
        <f t="shared" si="19"/>
        <v>{11,0,240}</v>
      </c>
      <c r="H123" s="5">
        <f>LOOKUP(L123,参考奖励!D:D,参考奖励!F:F)</f>
        <v>1383</v>
      </c>
      <c r="I123" s="2">
        <v>1</v>
      </c>
      <c r="J123" s="7">
        <v>0</v>
      </c>
      <c r="K123" s="20">
        <f>LOOKUP(L123,参考奖励!D:D,参考奖励!B:B)</f>
        <v>1125</v>
      </c>
      <c r="L123" s="60" t="s">
        <v>1204</v>
      </c>
      <c r="M123" s="2">
        <v>200</v>
      </c>
      <c r="N123" s="21">
        <f>LOOKUP(L123,参考奖励!D:D,参考奖励!A:A)</f>
        <v>3</v>
      </c>
      <c r="O123" s="7">
        <v>11</v>
      </c>
      <c r="P123" s="7">
        <v>0</v>
      </c>
      <c r="Q123" s="2">
        <v>240</v>
      </c>
      <c r="R123" s="6" t="str">
        <f>LOOKUP(L123,参考奖励!D:D,参考奖励!C:C)</f>
        <v>精炼石</v>
      </c>
      <c r="S123" s="6" t="s">
        <v>1285</v>
      </c>
    </row>
    <row r="124" spans="1:19">
      <c r="A124" s="2">
        <v>20177</v>
      </c>
      <c r="B124" s="2">
        <v>2</v>
      </c>
      <c r="C124" s="2">
        <f>LOOKUP(L124,参考奖励!D:D,参考奖励!G:G)</f>
        <v>3</v>
      </c>
      <c r="D124" s="12">
        <f>LOOKUP(L124,参考奖励!D:D,参考奖励!E:E)</f>
        <v>1382</v>
      </c>
      <c r="E124" s="7" t="str">
        <f t="shared" si="18"/>
        <v>{3,1125,200}</v>
      </c>
      <c r="F124" s="7" t="str">
        <f t="shared" si="19"/>
        <v>{11,0,240}</v>
      </c>
      <c r="H124" s="5">
        <f>LOOKUP(L124,参考奖励!D:D,参考奖励!F:F)</f>
        <v>1383</v>
      </c>
      <c r="I124" s="2">
        <v>1</v>
      </c>
      <c r="J124" s="7">
        <v>0</v>
      </c>
      <c r="K124" s="20">
        <f>LOOKUP(L124,参考奖励!D:D,参考奖励!B:B)</f>
        <v>1125</v>
      </c>
      <c r="L124" s="60" t="s">
        <v>1204</v>
      </c>
      <c r="M124" s="2">
        <v>200</v>
      </c>
      <c r="N124" s="21">
        <f>LOOKUP(L124,参考奖励!D:D,参考奖励!A:A)</f>
        <v>3</v>
      </c>
      <c r="O124" s="7">
        <v>11</v>
      </c>
      <c r="P124" s="7">
        <v>0</v>
      </c>
      <c r="Q124" s="2">
        <v>240</v>
      </c>
      <c r="R124" s="6" t="str">
        <f>LOOKUP(L124,参考奖励!D:D,参考奖励!C:C)</f>
        <v>精炼石</v>
      </c>
      <c r="S124" s="6" t="s">
        <v>1286</v>
      </c>
    </row>
    <row r="125" spans="1:19">
      <c r="A125" s="2">
        <v>20178</v>
      </c>
      <c r="B125" s="2">
        <v>2</v>
      </c>
      <c r="C125" s="2">
        <f>LOOKUP(L125,参考奖励!D:D,参考奖励!G:G)</f>
        <v>3</v>
      </c>
      <c r="D125" s="12">
        <f>LOOKUP(L125,参考奖励!D:D,参考奖励!E:E)</f>
        <v>1382</v>
      </c>
      <c r="E125" s="7" t="str">
        <f t="shared" si="18"/>
        <v>{3,1125,300}</v>
      </c>
      <c r="F125" s="7" t="str">
        <f t="shared" si="19"/>
        <v>{11,0,240}</v>
      </c>
      <c r="H125" s="5">
        <f>LOOKUP(L125,参考奖励!D:D,参考奖励!F:F)</f>
        <v>1383</v>
      </c>
      <c r="I125" s="2">
        <v>1</v>
      </c>
      <c r="J125" s="7">
        <v>0</v>
      </c>
      <c r="K125" s="20">
        <f>LOOKUP(L125,参考奖励!D:D,参考奖励!B:B)</f>
        <v>1125</v>
      </c>
      <c r="L125" s="60" t="s">
        <v>1204</v>
      </c>
      <c r="M125" s="2">
        <v>300</v>
      </c>
      <c r="N125" s="21">
        <f>LOOKUP(L125,参考奖励!D:D,参考奖励!A:A)</f>
        <v>3</v>
      </c>
      <c r="O125" s="7">
        <v>11</v>
      </c>
      <c r="P125" s="7">
        <v>0</v>
      </c>
      <c r="Q125" s="2">
        <v>240</v>
      </c>
      <c r="R125" s="6" t="str">
        <f>LOOKUP(L125,参考奖励!D:D,参考奖励!C:C)</f>
        <v>精炼石</v>
      </c>
      <c r="S125" s="6" t="s">
        <v>1287</v>
      </c>
    </row>
    <row r="126" spans="1:19">
      <c r="A126" s="2">
        <v>20179</v>
      </c>
      <c r="B126" s="2">
        <v>2</v>
      </c>
      <c r="C126" s="2">
        <f>LOOKUP(L126,参考奖励!D:D,参考奖励!G:G)</f>
        <v>3</v>
      </c>
      <c r="D126" s="12">
        <f>LOOKUP(L126,参考奖励!D:D,参考奖励!E:E)</f>
        <v>1382</v>
      </c>
      <c r="E126" s="7" t="str">
        <f t="shared" si="18"/>
        <v>{3,1125,400}</v>
      </c>
      <c r="F126" s="7" t="str">
        <f t="shared" si="19"/>
        <v>{11,0,240}</v>
      </c>
      <c r="H126" s="5">
        <f>LOOKUP(L126,参考奖励!D:D,参考奖励!F:F)</f>
        <v>1383</v>
      </c>
      <c r="I126" s="2">
        <v>1</v>
      </c>
      <c r="J126" s="7">
        <v>0</v>
      </c>
      <c r="K126" s="20">
        <f>LOOKUP(L126,参考奖励!D:D,参考奖励!B:B)</f>
        <v>1125</v>
      </c>
      <c r="L126" s="60" t="s">
        <v>1204</v>
      </c>
      <c r="M126" s="2">
        <v>400</v>
      </c>
      <c r="N126" s="21">
        <f>LOOKUP(L126,参考奖励!D:D,参考奖励!A:A)</f>
        <v>3</v>
      </c>
      <c r="O126" s="7">
        <v>11</v>
      </c>
      <c r="P126" s="7">
        <v>0</v>
      </c>
      <c r="Q126" s="2">
        <v>240</v>
      </c>
      <c r="R126" s="6" t="str">
        <f>LOOKUP(L126,参考奖励!D:D,参考奖励!C:C)</f>
        <v>精炼石</v>
      </c>
      <c r="S126" s="6" t="s">
        <v>1288</v>
      </c>
    </row>
    <row r="127" spans="1:19">
      <c r="A127" s="2">
        <v>20180</v>
      </c>
      <c r="B127" s="2">
        <v>2</v>
      </c>
      <c r="C127" s="2">
        <f>LOOKUP(L127,参考奖励!D:D,参考奖励!G:G)</f>
        <v>3</v>
      </c>
      <c r="D127" s="12">
        <f>LOOKUP(L127,参考奖励!D:D,参考奖励!E:E)</f>
        <v>1382</v>
      </c>
      <c r="E127" s="7" t="str">
        <f t="shared" si="18"/>
        <v>{3,1125,500}</v>
      </c>
      <c r="F127" s="7" t="str">
        <f t="shared" si="19"/>
        <v>{11,0,240}</v>
      </c>
      <c r="H127" s="5">
        <f>LOOKUP(L127,参考奖励!D:D,参考奖励!F:F)</f>
        <v>1383</v>
      </c>
      <c r="I127" s="2">
        <v>1</v>
      </c>
      <c r="J127" s="7">
        <v>0</v>
      </c>
      <c r="K127" s="20">
        <f>LOOKUP(L127,参考奖励!D:D,参考奖励!B:B)</f>
        <v>1125</v>
      </c>
      <c r="L127" s="60" t="s">
        <v>1204</v>
      </c>
      <c r="M127" s="2">
        <v>500</v>
      </c>
      <c r="N127" s="21">
        <f>LOOKUP(L127,参考奖励!D:D,参考奖励!A:A)</f>
        <v>3</v>
      </c>
      <c r="O127" s="7">
        <v>11</v>
      </c>
      <c r="P127" s="7">
        <v>0</v>
      </c>
      <c r="Q127" s="2">
        <v>240</v>
      </c>
      <c r="R127" s="6" t="str">
        <f>LOOKUP(L127,参考奖励!D:D,参考奖励!C:C)</f>
        <v>精炼石</v>
      </c>
      <c r="S127" s="6" t="s">
        <v>1289</v>
      </c>
    </row>
    <row r="128" spans="1:19">
      <c r="A128" s="2">
        <v>20181</v>
      </c>
      <c r="B128" s="2">
        <v>2</v>
      </c>
      <c r="C128" s="2">
        <f>LOOKUP(L128,参考奖励!D:D,参考奖励!G:G)</f>
        <v>3</v>
      </c>
      <c r="D128" s="12">
        <f>LOOKUP(L128,参考奖励!D:D,参考奖励!E:E)</f>
        <v>1382</v>
      </c>
      <c r="E128" s="7" t="str">
        <f t="shared" si="18"/>
        <v>{3,1125,600}</v>
      </c>
      <c r="F128" s="7" t="str">
        <f t="shared" si="19"/>
        <v>{11,0,240}</v>
      </c>
      <c r="H128" s="5">
        <f>LOOKUP(L128,参考奖励!D:D,参考奖励!F:F)</f>
        <v>1383</v>
      </c>
      <c r="I128" s="2">
        <v>1</v>
      </c>
      <c r="J128" s="7">
        <v>0</v>
      </c>
      <c r="K128" s="20">
        <f>LOOKUP(L128,参考奖励!D:D,参考奖励!B:B)</f>
        <v>1125</v>
      </c>
      <c r="L128" s="60" t="s">
        <v>1204</v>
      </c>
      <c r="M128" s="2">
        <v>600</v>
      </c>
      <c r="N128" s="21">
        <f>LOOKUP(L128,参考奖励!D:D,参考奖励!A:A)</f>
        <v>3</v>
      </c>
      <c r="O128" s="7">
        <v>11</v>
      </c>
      <c r="P128" s="7">
        <v>0</v>
      </c>
      <c r="Q128" s="2">
        <v>240</v>
      </c>
      <c r="R128" s="6" t="str">
        <f>LOOKUP(L128,参考奖励!D:D,参考奖励!C:C)</f>
        <v>精炼石</v>
      </c>
      <c r="S128" s="6" t="s">
        <v>1290</v>
      </c>
    </row>
    <row r="129" spans="1:19">
      <c r="A129" s="2">
        <v>20182</v>
      </c>
      <c r="B129" s="2">
        <v>2</v>
      </c>
      <c r="C129" s="2">
        <f>LOOKUP(L129,参考奖励!D:D,参考奖励!G:G)</f>
        <v>3</v>
      </c>
      <c r="D129" s="12">
        <f>LOOKUP(L129,参考奖励!D:D,参考奖励!E:E)</f>
        <v>1382</v>
      </c>
      <c r="E129" s="7" t="str">
        <f t="shared" si="18"/>
        <v>{3,1125,750}</v>
      </c>
      <c r="F129" s="7" t="str">
        <f t="shared" si="19"/>
        <v>{11,0,240}</v>
      </c>
      <c r="H129" s="5">
        <f>LOOKUP(L129,参考奖励!D:D,参考奖励!F:F)</f>
        <v>1383</v>
      </c>
      <c r="I129" s="2">
        <v>1</v>
      </c>
      <c r="J129" s="7">
        <v>0</v>
      </c>
      <c r="K129" s="20">
        <f>LOOKUP(L129,参考奖励!D:D,参考奖励!B:B)</f>
        <v>1125</v>
      </c>
      <c r="L129" s="60" t="s">
        <v>1204</v>
      </c>
      <c r="M129" s="2">
        <v>750</v>
      </c>
      <c r="N129" s="21">
        <f>LOOKUP(L129,参考奖励!D:D,参考奖励!A:A)</f>
        <v>3</v>
      </c>
      <c r="O129" s="7">
        <v>11</v>
      </c>
      <c r="P129" s="7">
        <v>0</v>
      </c>
      <c r="Q129" s="2">
        <v>240</v>
      </c>
      <c r="R129" s="6" t="str">
        <f>LOOKUP(L129,参考奖励!D:D,参考奖励!C:C)</f>
        <v>精炼石</v>
      </c>
      <c r="S129" s="6" t="s">
        <v>1291</v>
      </c>
    </row>
    <row r="130" spans="1:19">
      <c r="A130" s="2">
        <v>20183</v>
      </c>
      <c r="B130" s="2">
        <v>2</v>
      </c>
      <c r="C130" s="2">
        <f>LOOKUP(L130,参考奖励!D:D,参考奖励!G:G)</f>
        <v>3</v>
      </c>
      <c r="D130" s="12">
        <f>LOOKUP(L130,参考奖励!D:D,参考奖励!E:E)</f>
        <v>1382</v>
      </c>
      <c r="E130" s="7" t="str">
        <f t="shared" si="18"/>
        <v>{3,1125,850}</v>
      </c>
      <c r="F130" s="7" t="str">
        <f t="shared" si="19"/>
        <v>{11,0,240}</v>
      </c>
      <c r="H130" s="5">
        <f>LOOKUP(L130,参考奖励!D:D,参考奖励!F:F)</f>
        <v>1383</v>
      </c>
      <c r="I130" s="2">
        <v>1</v>
      </c>
      <c r="J130" s="7">
        <v>0</v>
      </c>
      <c r="K130" s="20">
        <f>LOOKUP(L130,参考奖励!D:D,参考奖励!B:B)</f>
        <v>1125</v>
      </c>
      <c r="L130" s="60" t="s">
        <v>1204</v>
      </c>
      <c r="M130" s="2">
        <v>850</v>
      </c>
      <c r="N130" s="21">
        <f>LOOKUP(L130,参考奖励!D:D,参考奖励!A:A)</f>
        <v>3</v>
      </c>
      <c r="O130" s="7">
        <v>11</v>
      </c>
      <c r="P130" s="7">
        <v>0</v>
      </c>
      <c r="Q130" s="2">
        <v>240</v>
      </c>
      <c r="R130" s="6" t="str">
        <f>LOOKUP(L130,参考奖励!D:D,参考奖励!C:C)</f>
        <v>精炼石</v>
      </c>
      <c r="S130" s="6" t="s">
        <v>1292</v>
      </c>
    </row>
    <row r="131" spans="1:19">
      <c r="A131" s="2">
        <v>20184</v>
      </c>
      <c r="B131" s="2">
        <v>2</v>
      </c>
      <c r="C131" s="2">
        <f>LOOKUP(L131,参考奖励!D:D,参考奖励!G:G)</f>
        <v>3</v>
      </c>
      <c r="D131" s="12">
        <f>LOOKUP(L131,参考奖励!D:D,参考奖励!E:E)</f>
        <v>1382</v>
      </c>
      <c r="E131" s="7" t="str">
        <f t="shared" si="18"/>
        <v>{3,1125,1000}</v>
      </c>
      <c r="F131" s="7" t="str">
        <f t="shared" si="19"/>
        <v>{11,0,240}</v>
      </c>
      <c r="H131" s="5">
        <f>LOOKUP(L131,参考奖励!D:D,参考奖励!F:F)</f>
        <v>1383</v>
      </c>
      <c r="I131" s="2">
        <v>1</v>
      </c>
      <c r="J131" s="7">
        <v>0</v>
      </c>
      <c r="K131" s="20">
        <f>LOOKUP(L131,参考奖励!D:D,参考奖励!B:B)</f>
        <v>1125</v>
      </c>
      <c r="L131" s="60" t="s">
        <v>1204</v>
      </c>
      <c r="M131" s="2">
        <v>1000</v>
      </c>
      <c r="N131" s="21">
        <f>LOOKUP(L131,参考奖励!D:D,参考奖励!A:A)</f>
        <v>3</v>
      </c>
      <c r="O131" s="7">
        <v>11</v>
      </c>
      <c r="P131" s="7">
        <v>0</v>
      </c>
      <c r="Q131" s="2">
        <v>240</v>
      </c>
      <c r="R131" s="6" t="str">
        <f>LOOKUP(L131,参考奖励!D:D,参考奖励!C:C)</f>
        <v>精炼石</v>
      </c>
      <c r="S131" s="6" t="s">
        <v>1293</v>
      </c>
    </row>
    <row r="132" spans="1:19">
      <c r="A132" s="2">
        <v>20185</v>
      </c>
      <c r="B132" s="2">
        <v>2</v>
      </c>
      <c r="C132" s="2">
        <f>LOOKUP(L132,参考奖励!D:D,参考奖励!G:G)</f>
        <v>3</v>
      </c>
      <c r="D132" s="12">
        <f>LOOKUP(L132,参考奖励!D:D,参考奖励!E:E)</f>
        <v>1382</v>
      </c>
      <c r="E132" s="7" t="str">
        <f t="shared" si="18"/>
        <v>{3,1125,1200}</v>
      </c>
      <c r="F132" s="7" t="str">
        <f t="shared" si="19"/>
        <v>{11,0,240}</v>
      </c>
      <c r="H132" s="5">
        <f>LOOKUP(L132,参考奖励!D:D,参考奖励!F:F)</f>
        <v>1383</v>
      </c>
      <c r="I132" s="2">
        <v>1</v>
      </c>
      <c r="J132" s="7">
        <v>0</v>
      </c>
      <c r="K132" s="20">
        <f>LOOKUP(L132,参考奖励!D:D,参考奖励!B:B)</f>
        <v>1125</v>
      </c>
      <c r="L132" s="60" t="s">
        <v>1204</v>
      </c>
      <c r="M132" s="2">
        <v>1200</v>
      </c>
      <c r="N132" s="21">
        <f>LOOKUP(L132,参考奖励!D:D,参考奖励!A:A)</f>
        <v>3</v>
      </c>
      <c r="O132" s="7">
        <v>11</v>
      </c>
      <c r="P132" s="7">
        <v>0</v>
      </c>
      <c r="Q132" s="2">
        <v>240</v>
      </c>
      <c r="R132" s="6" t="str">
        <f>LOOKUP(L132,参考奖励!D:D,参考奖励!C:C)</f>
        <v>精炼石</v>
      </c>
      <c r="S132" s="6" t="s">
        <v>1294</v>
      </c>
    </row>
    <row r="133" spans="1:19">
      <c r="A133" s="2">
        <v>20186</v>
      </c>
      <c r="B133" s="2">
        <v>2</v>
      </c>
      <c r="C133" s="2">
        <f>LOOKUP(L133,参考奖励!D:D,参考奖励!G:G)</f>
        <v>3</v>
      </c>
      <c r="D133" s="12">
        <f>LOOKUP(L133,参考奖励!D:D,参考奖励!E:E)</f>
        <v>1382</v>
      </c>
      <c r="E133" s="7" t="str">
        <f t="shared" si="18"/>
        <v>{3,1125,1300}</v>
      </c>
      <c r="F133" s="7" t="str">
        <f t="shared" si="19"/>
        <v>{11,0,240}</v>
      </c>
      <c r="H133" s="5">
        <f>LOOKUP(L133,参考奖励!D:D,参考奖励!F:F)</f>
        <v>1383</v>
      </c>
      <c r="I133" s="2">
        <v>1</v>
      </c>
      <c r="J133" s="7">
        <v>0</v>
      </c>
      <c r="K133" s="20">
        <f>LOOKUP(L133,参考奖励!D:D,参考奖励!B:B)</f>
        <v>1125</v>
      </c>
      <c r="L133" s="60" t="s">
        <v>1204</v>
      </c>
      <c r="M133" s="2">
        <v>1300</v>
      </c>
      <c r="N133" s="21">
        <f>LOOKUP(L133,参考奖励!D:D,参考奖励!A:A)</f>
        <v>3</v>
      </c>
      <c r="O133" s="7">
        <v>11</v>
      </c>
      <c r="P133" s="7">
        <v>0</v>
      </c>
      <c r="Q133" s="2">
        <v>240</v>
      </c>
      <c r="R133" s="6" t="str">
        <f>LOOKUP(L133,参考奖励!D:D,参考奖励!C:C)</f>
        <v>精炼石</v>
      </c>
      <c r="S133" s="6" t="s">
        <v>1295</v>
      </c>
    </row>
    <row r="134" spans="1:19">
      <c r="A134" s="2">
        <v>20187</v>
      </c>
      <c r="B134" s="2">
        <v>2</v>
      </c>
      <c r="C134" s="2">
        <f>LOOKUP(L134,参考奖励!D:D,参考奖励!G:G)</f>
        <v>3</v>
      </c>
      <c r="D134" s="12">
        <f>LOOKUP(L134,参考奖励!D:D,参考奖励!E:E)</f>
        <v>1382</v>
      </c>
      <c r="E134" s="7" t="str">
        <f t="shared" si="18"/>
        <v>{3,1125,1500}</v>
      </c>
      <c r="F134" s="7" t="str">
        <f t="shared" si="19"/>
        <v>{11,0,240}</v>
      </c>
      <c r="H134" s="5">
        <f>LOOKUP(L134,参考奖励!D:D,参考奖励!F:F)</f>
        <v>1383</v>
      </c>
      <c r="I134" s="2">
        <v>1</v>
      </c>
      <c r="J134" s="7">
        <v>0</v>
      </c>
      <c r="K134" s="20">
        <f>LOOKUP(L134,参考奖励!D:D,参考奖励!B:B)</f>
        <v>1125</v>
      </c>
      <c r="L134" s="60" t="s">
        <v>1204</v>
      </c>
      <c r="M134" s="2">
        <v>1500</v>
      </c>
      <c r="N134" s="21">
        <f>LOOKUP(L134,参考奖励!D:D,参考奖励!A:A)</f>
        <v>3</v>
      </c>
      <c r="O134" s="7">
        <v>11</v>
      </c>
      <c r="P134" s="7">
        <v>0</v>
      </c>
      <c r="Q134" s="2">
        <v>240</v>
      </c>
      <c r="R134" s="6" t="str">
        <f>LOOKUP(L134,参考奖励!D:D,参考奖励!C:C)</f>
        <v>精炼石</v>
      </c>
      <c r="S134" s="6" t="s">
        <v>1296</v>
      </c>
    </row>
    <row r="135" spans="1:19">
      <c r="A135" s="2">
        <v>20188</v>
      </c>
      <c r="B135" s="2">
        <v>2</v>
      </c>
      <c r="C135" s="2">
        <f>LOOKUP(L135,参考奖励!D:D,参考奖励!G:G)</f>
        <v>3</v>
      </c>
      <c r="D135" s="12">
        <f>LOOKUP(L135,参考奖励!D:D,参考奖励!E:E)</f>
        <v>1382</v>
      </c>
      <c r="E135" s="7" t="str">
        <f t="shared" si="18"/>
        <v>{3,1125,1600}</v>
      </c>
      <c r="F135" s="7" t="str">
        <f t="shared" si="19"/>
        <v>{11,0,240}</v>
      </c>
      <c r="H135" s="5">
        <f>LOOKUP(L135,参考奖励!D:D,参考奖励!F:F)</f>
        <v>1383</v>
      </c>
      <c r="I135" s="2">
        <v>1</v>
      </c>
      <c r="J135" s="7">
        <v>0</v>
      </c>
      <c r="K135" s="20">
        <f>LOOKUP(L135,参考奖励!D:D,参考奖励!B:B)</f>
        <v>1125</v>
      </c>
      <c r="L135" s="60" t="s">
        <v>1204</v>
      </c>
      <c r="M135" s="2">
        <v>1600</v>
      </c>
      <c r="N135" s="21">
        <f>LOOKUP(L135,参考奖励!D:D,参考奖励!A:A)</f>
        <v>3</v>
      </c>
      <c r="O135" s="7">
        <v>11</v>
      </c>
      <c r="P135" s="7">
        <v>0</v>
      </c>
      <c r="Q135" s="2">
        <v>240</v>
      </c>
      <c r="R135" s="6" t="str">
        <f>LOOKUP(L135,参考奖励!D:D,参考奖励!C:C)</f>
        <v>精炼石</v>
      </c>
      <c r="S135" s="6" t="s">
        <v>1297</v>
      </c>
    </row>
    <row r="136" spans="1:19">
      <c r="A136" s="2">
        <v>20189</v>
      </c>
      <c r="B136" s="2">
        <v>2</v>
      </c>
      <c r="C136" s="2">
        <f>LOOKUP(L136,参考奖励!D:D,参考奖励!G:G)</f>
        <v>3</v>
      </c>
      <c r="D136" s="12">
        <f>LOOKUP(L136,参考奖励!D:D,参考奖励!E:E)</f>
        <v>1382</v>
      </c>
      <c r="E136" s="7" t="str">
        <f t="shared" si="18"/>
        <v>{3,1125,1800}</v>
      </c>
      <c r="F136" s="7" t="str">
        <f t="shared" si="19"/>
        <v>{11,0,240}</v>
      </c>
      <c r="H136" s="5">
        <f>LOOKUP(L136,参考奖励!D:D,参考奖励!F:F)</f>
        <v>1383</v>
      </c>
      <c r="I136" s="2">
        <v>1</v>
      </c>
      <c r="J136" s="7">
        <v>0</v>
      </c>
      <c r="K136" s="20">
        <f>LOOKUP(L136,参考奖励!D:D,参考奖励!B:B)</f>
        <v>1125</v>
      </c>
      <c r="L136" s="60" t="s">
        <v>1204</v>
      </c>
      <c r="M136" s="2">
        <v>1800</v>
      </c>
      <c r="N136" s="21">
        <f>LOOKUP(L136,参考奖励!D:D,参考奖励!A:A)</f>
        <v>3</v>
      </c>
      <c r="O136" s="7">
        <v>11</v>
      </c>
      <c r="P136" s="7">
        <v>0</v>
      </c>
      <c r="Q136" s="2">
        <v>240</v>
      </c>
      <c r="R136" s="6" t="str">
        <f>LOOKUP(L136,参考奖励!D:D,参考奖励!C:C)</f>
        <v>精炼石</v>
      </c>
      <c r="S136" s="6" t="s">
        <v>1298</v>
      </c>
    </row>
    <row r="137" spans="1:19">
      <c r="A137" s="2">
        <v>20190</v>
      </c>
      <c r="B137" s="2">
        <v>2</v>
      </c>
      <c r="C137" s="2">
        <f>LOOKUP(L137,参考奖励!D:D,参考奖励!G:G)</f>
        <v>3</v>
      </c>
      <c r="D137" s="12">
        <f>LOOKUP(L137,参考奖励!D:D,参考奖励!E:E)</f>
        <v>1382</v>
      </c>
      <c r="E137" s="7" t="str">
        <f t="shared" si="18"/>
        <v>{3,1125,2000}</v>
      </c>
      <c r="F137" s="7" t="str">
        <f t="shared" si="19"/>
        <v>{11,0,240}</v>
      </c>
      <c r="H137" s="5">
        <f>LOOKUP(L137,参考奖励!D:D,参考奖励!F:F)</f>
        <v>1383</v>
      </c>
      <c r="I137" s="2">
        <v>1</v>
      </c>
      <c r="J137" s="7">
        <v>0</v>
      </c>
      <c r="K137" s="20">
        <f>LOOKUP(L137,参考奖励!D:D,参考奖励!B:B)</f>
        <v>1125</v>
      </c>
      <c r="L137" s="60" t="s">
        <v>1204</v>
      </c>
      <c r="M137" s="2">
        <v>2000</v>
      </c>
      <c r="N137" s="21">
        <f>LOOKUP(L137,参考奖励!D:D,参考奖励!A:A)</f>
        <v>3</v>
      </c>
      <c r="O137" s="7">
        <v>11</v>
      </c>
      <c r="P137" s="7">
        <v>0</v>
      </c>
      <c r="Q137" s="2">
        <v>240</v>
      </c>
      <c r="R137" s="6" t="str">
        <f>LOOKUP(L137,参考奖励!D:D,参考奖励!C:C)</f>
        <v>精炼石</v>
      </c>
      <c r="S137" s="6" t="s">
        <v>1299</v>
      </c>
    </row>
    <row r="138" spans="1:19">
      <c r="A138" s="2">
        <v>20191</v>
      </c>
      <c r="B138" s="2">
        <v>2</v>
      </c>
      <c r="C138" s="2">
        <f>LOOKUP(L138,参考奖励!D:D,参考奖励!G:G)</f>
        <v>3</v>
      </c>
      <c r="D138" s="12">
        <f>LOOKUP(L138,参考奖励!D:D,参考奖励!E:E)</f>
        <v>1382</v>
      </c>
      <c r="E138" s="7" t="str">
        <f t="shared" si="18"/>
        <v>{3,1125,2200}</v>
      </c>
      <c r="F138" s="7" t="str">
        <f t="shared" si="19"/>
        <v>{11,0,240}</v>
      </c>
      <c r="H138" s="5">
        <f>LOOKUP(L138,参考奖励!D:D,参考奖励!F:F)</f>
        <v>1383</v>
      </c>
      <c r="I138" s="2">
        <v>1</v>
      </c>
      <c r="J138" s="7">
        <v>0</v>
      </c>
      <c r="K138" s="20">
        <f>LOOKUP(L138,参考奖励!D:D,参考奖励!B:B)</f>
        <v>1125</v>
      </c>
      <c r="L138" s="60" t="s">
        <v>1204</v>
      </c>
      <c r="M138" s="2">
        <v>2200</v>
      </c>
      <c r="N138" s="21">
        <f>LOOKUP(L138,参考奖励!D:D,参考奖励!A:A)</f>
        <v>3</v>
      </c>
      <c r="O138" s="7">
        <v>11</v>
      </c>
      <c r="P138" s="7">
        <v>0</v>
      </c>
      <c r="Q138" s="2">
        <v>240</v>
      </c>
      <c r="R138" s="6" t="str">
        <f>LOOKUP(L138,参考奖励!D:D,参考奖励!C:C)</f>
        <v>精炼石</v>
      </c>
      <c r="S138" s="6" t="s">
        <v>1300</v>
      </c>
    </row>
    <row r="139" spans="1:19">
      <c r="A139" s="2">
        <v>20192</v>
      </c>
      <c r="B139" s="2">
        <v>2</v>
      </c>
      <c r="C139" s="2">
        <f>LOOKUP(L139,参考奖励!D:D,参考奖励!G:G)</f>
        <v>3</v>
      </c>
      <c r="D139" s="12">
        <f>LOOKUP(L139,参考奖励!D:D,参考奖励!E:E)</f>
        <v>1382</v>
      </c>
      <c r="E139" s="7" t="str">
        <f t="shared" si="18"/>
        <v>{3,1125,2400}</v>
      </c>
      <c r="F139" s="7" t="str">
        <f t="shared" si="19"/>
        <v>{11,0,240}</v>
      </c>
      <c r="H139" s="5">
        <f>LOOKUP(L139,参考奖励!D:D,参考奖励!F:F)</f>
        <v>1383</v>
      </c>
      <c r="I139" s="2">
        <v>1</v>
      </c>
      <c r="J139" s="7">
        <v>0</v>
      </c>
      <c r="K139" s="20">
        <f>LOOKUP(L139,参考奖励!D:D,参考奖励!B:B)</f>
        <v>1125</v>
      </c>
      <c r="L139" s="60" t="s">
        <v>1204</v>
      </c>
      <c r="M139" s="2">
        <v>2400</v>
      </c>
      <c r="N139" s="21">
        <f>LOOKUP(L139,参考奖励!D:D,参考奖励!A:A)</f>
        <v>3</v>
      </c>
      <c r="O139" s="7">
        <v>11</v>
      </c>
      <c r="P139" s="7">
        <v>0</v>
      </c>
      <c r="Q139" s="2">
        <v>240</v>
      </c>
      <c r="R139" s="6" t="str">
        <f>LOOKUP(L139,参考奖励!D:D,参考奖励!C:C)</f>
        <v>精炼石</v>
      </c>
      <c r="S139" s="6" t="s">
        <v>1301</v>
      </c>
    </row>
    <row r="140" spans="1:19">
      <c r="A140" s="2">
        <v>20193</v>
      </c>
      <c r="B140" s="2">
        <v>2</v>
      </c>
      <c r="C140" s="2">
        <f>LOOKUP(L140,参考奖励!D:D,参考奖励!G:G)</f>
        <v>3</v>
      </c>
      <c r="D140" s="12">
        <f>LOOKUP(L140,参考奖励!D:D,参考奖励!E:E)</f>
        <v>1382</v>
      </c>
      <c r="E140" s="7" t="str">
        <f t="shared" si="18"/>
        <v>{3,1125,2600}</v>
      </c>
      <c r="F140" s="7" t="str">
        <f t="shared" si="19"/>
        <v>{11,0,240}</v>
      </c>
      <c r="H140" s="5">
        <f>LOOKUP(L140,参考奖励!D:D,参考奖励!F:F)</f>
        <v>1383</v>
      </c>
      <c r="I140" s="2">
        <v>1</v>
      </c>
      <c r="J140" s="7">
        <v>0</v>
      </c>
      <c r="K140" s="20">
        <f>LOOKUP(L140,参考奖励!D:D,参考奖励!B:B)</f>
        <v>1125</v>
      </c>
      <c r="L140" s="60" t="s">
        <v>1204</v>
      </c>
      <c r="M140" s="2">
        <v>2600</v>
      </c>
      <c r="N140" s="21">
        <f>LOOKUP(L140,参考奖励!D:D,参考奖励!A:A)</f>
        <v>3</v>
      </c>
      <c r="O140" s="7">
        <v>11</v>
      </c>
      <c r="P140" s="7">
        <v>0</v>
      </c>
      <c r="Q140" s="2">
        <v>240</v>
      </c>
      <c r="R140" s="6" t="str">
        <f>LOOKUP(L140,参考奖励!D:D,参考奖励!C:C)</f>
        <v>精炼石</v>
      </c>
      <c r="S140" s="6" t="s">
        <v>1302</v>
      </c>
    </row>
    <row r="141" spans="1:19">
      <c r="A141" s="2">
        <v>20194</v>
      </c>
      <c r="B141" s="2">
        <v>2</v>
      </c>
      <c r="C141" s="2">
        <f>LOOKUP(L141,参考奖励!D:D,参考奖励!G:G)</f>
        <v>3</v>
      </c>
      <c r="D141" s="12">
        <f>LOOKUP(L141,参考奖励!D:D,参考奖励!E:E)</f>
        <v>1382</v>
      </c>
      <c r="E141" s="7" t="str">
        <f t="shared" si="18"/>
        <v>{3,1125,2800}</v>
      </c>
      <c r="F141" s="7" t="str">
        <f t="shared" si="19"/>
        <v>{11,0,240}</v>
      </c>
      <c r="H141" s="5">
        <f>LOOKUP(L141,参考奖励!D:D,参考奖励!F:F)</f>
        <v>1383</v>
      </c>
      <c r="I141" s="2">
        <v>1</v>
      </c>
      <c r="J141" s="7">
        <v>0</v>
      </c>
      <c r="K141" s="20">
        <f>LOOKUP(L141,参考奖励!D:D,参考奖励!B:B)</f>
        <v>1125</v>
      </c>
      <c r="L141" s="60" t="s">
        <v>1204</v>
      </c>
      <c r="M141" s="2">
        <v>2800</v>
      </c>
      <c r="N141" s="21">
        <f>LOOKUP(L141,参考奖励!D:D,参考奖励!A:A)</f>
        <v>3</v>
      </c>
      <c r="O141" s="7">
        <v>11</v>
      </c>
      <c r="P141" s="7">
        <v>0</v>
      </c>
      <c r="Q141" s="2">
        <v>240</v>
      </c>
      <c r="R141" s="6" t="str">
        <f>LOOKUP(L141,参考奖励!D:D,参考奖励!C:C)</f>
        <v>精炼石</v>
      </c>
      <c r="S141" s="6" t="s">
        <v>1303</v>
      </c>
    </row>
    <row r="142" spans="1:19">
      <c r="A142" s="2">
        <v>20195</v>
      </c>
      <c r="B142" s="2">
        <v>2</v>
      </c>
      <c r="C142" s="2">
        <f>LOOKUP(L142,参考奖励!D:D,参考奖励!G:G)</f>
        <v>3</v>
      </c>
      <c r="D142" s="12">
        <f>LOOKUP(L142,参考奖励!D:D,参考奖励!E:E)</f>
        <v>1382</v>
      </c>
      <c r="E142" s="7" t="str">
        <f t="shared" si="18"/>
        <v>{3,1125,3000}</v>
      </c>
      <c r="F142" s="7" t="str">
        <f t="shared" si="19"/>
        <v>{11,0,240}</v>
      </c>
      <c r="H142" s="5">
        <f>LOOKUP(L142,参考奖励!D:D,参考奖励!F:F)</f>
        <v>1383</v>
      </c>
      <c r="I142" s="2">
        <v>1</v>
      </c>
      <c r="J142" s="7">
        <v>0</v>
      </c>
      <c r="K142" s="20">
        <f>LOOKUP(L142,参考奖励!D:D,参考奖励!B:B)</f>
        <v>1125</v>
      </c>
      <c r="L142" s="60" t="s">
        <v>1204</v>
      </c>
      <c r="M142" s="2">
        <v>3000</v>
      </c>
      <c r="N142" s="21">
        <f>LOOKUP(L142,参考奖励!D:D,参考奖励!A:A)</f>
        <v>3</v>
      </c>
      <c r="O142" s="7">
        <v>11</v>
      </c>
      <c r="P142" s="7">
        <v>0</v>
      </c>
      <c r="Q142" s="2">
        <v>240</v>
      </c>
      <c r="R142" s="6" t="str">
        <f>LOOKUP(L142,参考奖励!D:D,参考奖励!C:C)</f>
        <v>精炼石</v>
      </c>
      <c r="S142" s="6" t="s">
        <v>1304</v>
      </c>
    </row>
    <row r="143" spans="1:19">
      <c r="A143" s="2">
        <v>20196</v>
      </c>
      <c r="B143" s="2">
        <v>2</v>
      </c>
      <c r="C143" s="2">
        <f>LOOKUP(L143,参考奖励!D:D,参考奖励!G:G)</f>
        <v>3</v>
      </c>
      <c r="D143" s="12">
        <f>LOOKUP(L143,参考奖励!D:D,参考奖励!E:E)</f>
        <v>1382</v>
      </c>
      <c r="E143" s="7" t="str">
        <f t="shared" si="18"/>
        <v>{3,1125,3200}</v>
      </c>
      <c r="F143" s="7" t="str">
        <f t="shared" si="19"/>
        <v>{11,0,240}</v>
      </c>
      <c r="H143" s="5">
        <f>LOOKUP(L143,参考奖励!D:D,参考奖励!F:F)</f>
        <v>1383</v>
      </c>
      <c r="I143" s="2">
        <v>1</v>
      </c>
      <c r="J143" s="7">
        <v>0</v>
      </c>
      <c r="K143" s="20">
        <f>LOOKUP(L143,参考奖励!D:D,参考奖励!B:B)</f>
        <v>1125</v>
      </c>
      <c r="L143" s="60" t="s">
        <v>1204</v>
      </c>
      <c r="M143" s="2">
        <v>3200</v>
      </c>
      <c r="N143" s="21">
        <f>LOOKUP(L143,参考奖励!D:D,参考奖励!A:A)</f>
        <v>3</v>
      </c>
      <c r="O143" s="7">
        <v>11</v>
      </c>
      <c r="P143" s="7">
        <v>0</v>
      </c>
      <c r="Q143" s="2">
        <v>240</v>
      </c>
      <c r="R143" s="6" t="str">
        <f>LOOKUP(L143,参考奖励!D:D,参考奖励!C:C)</f>
        <v>精炼石</v>
      </c>
      <c r="S143" s="6" t="s">
        <v>1305</v>
      </c>
    </row>
    <row r="144" spans="1:19">
      <c r="A144" s="2">
        <v>20197</v>
      </c>
      <c r="B144" s="2">
        <v>2</v>
      </c>
      <c r="C144" s="2">
        <f>LOOKUP(L144,参考奖励!D:D,参考奖励!G:G)</f>
        <v>3</v>
      </c>
      <c r="D144" s="12">
        <f>LOOKUP(L144,参考奖励!D:D,参考奖励!E:E)</f>
        <v>1382</v>
      </c>
      <c r="E144" s="7" t="str">
        <f t="shared" si="18"/>
        <v>{3,1125,3400}</v>
      </c>
      <c r="F144" s="7" t="str">
        <f t="shared" si="19"/>
        <v>{11,0,240}</v>
      </c>
      <c r="H144" s="5">
        <f>LOOKUP(L144,参考奖励!D:D,参考奖励!F:F)</f>
        <v>1383</v>
      </c>
      <c r="I144" s="2">
        <v>1</v>
      </c>
      <c r="J144" s="7">
        <v>0</v>
      </c>
      <c r="K144" s="20">
        <f>LOOKUP(L144,参考奖励!D:D,参考奖励!B:B)</f>
        <v>1125</v>
      </c>
      <c r="L144" s="60" t="s">
        <v>1204</v>
      </c>
      <c r="M144" s="2">
        <v>3400</v>
      </c>
      <c r="N144" s="21">
        <f>LOOKUP(L144,参考奖励!D:D,参考奖励!A:A)</f>
        <v>3</v>
      </c>
      <c r="O144" s="7">
        <v>11</v>
      </c>
      <c r="P144" s="7">
        <v>0</v>
      </c>
      <c r="Q144" s="2">
        <v>240</v>
      </c>
      <c r="R144" s="6" t="str">
        <f>LOOKUP(L144,参考奖励!D:D,参考奖励!C:C)</f>
        <v>精炼石</v>
      </c>
      <c r="S144" s="6" t="s">
        <v>1306</v>
      </c>
    </row>
    <row r="145" spans="1:19">
      <c r="A145" s="2">
        <v>20198</v>
      </c>
      <c r="B145" s="2">
        <v>2</v>
      </c>
      <c r="C145" s="2">
        <f>LOOKUP(L145,参考奖励!D:D,参考奖励!G:G)</f>
        <v>3</v>
      </c>
      <c r="D145" s="12">
        <f>LOOKUP(L145,参考奖励!D:D,参考奖励!E:E)</f>
        <v>1382</v>
      </c>
      <c r="E145" s="7" t="str">
        <f t="shared" si="18"/>
        <v>{3,1125,3700}</v>
      </c>
      <c r="F145" s="7" t="str">
        <f t="shared" si="19"/>
        <v>{11,0,240}</v>
      </c>
      <c r="H145" s="5">
        <f>LOOKUP(L145,参考奖励!D:D,参考奖励!F:F)</f>
        <v>1383</v>
      </c>
      <c r="I145" s="2">
        <v>1</v>
      </c>
      <c r="J145" s="7">
        <v>0</v>
      </c>
      <c r="K145" s="20">
        <f>LOOKUP(L145,参考奖励!D:D,参考奖励!B:B)</f>
        <v>1125</v>
      </c>
      <c r="L145" s="60" t="s">
        <v>1204</v>
      </c>
      <c r="M145" s="2">
        <v>3700</v>
      </c>
      <c r="N145" s="21">
        <f>LOOKUP(L145,参考奖励!D:D,参考奖励!A:A)</f>
        <v>3</v>
      </c>
      <c r="O145" s="7">
        <v>11</v>
      </c>
      <c r="P145" s="7">
        <v>0</v>
      </c>
      <c r="Q145" s="2">
        <v>240</v>
      </c>
      <c r="R145" s="6" t="str">
        <f>LOOKUP(L145,参考奖励!D:D,参考奖励!C:C)</f>
        <v>精炼石</v>
      </c>
      <c r="S145" s="6" t="s">
        <v>1307</v>
      </c>
    </row>
    <row r="146" spans="1:19">
      <c r="A146" s="2">
        <v>20199</v>
      </c>
      <c r="B146" s="2">
        <v>2</v>
      </c>
      <c r="C146" s="2">
        <f>LOOKUP(L146,参考奖励!D:D,参考奖励!G:G)</f>
        <v>3</v>
      </c>
      <c r="D146" s="12">
        <f>LOOKUP(L146,参考奖励!D:D,参考奖励!E:E)</f>
        <v>1382</v>
      </c>
      <c r="E146" s="7" t="str">
        <f t="shared" si="18"/>
        <v>{3,1125,3900}</v>
      </c>
      <c r="F146" s="7" t="str">
        <f t="shared" si="19"/>
        <v>{11,0,240}</v>
      </c>
      <c r="H146" s="5">
        <f>LOOKUP(L146,参考奖励!D:D,参考奖励!F:F)</f>
        <v>1383</v>
      </c>
      <c r="I146" s="2">
        <v>1</v>
      </c>
      <c r="J146" s="7">
        <v>0</v>
      </c>
      <c r="K146" s="20">
        <f>LOOKUP(L146,参考奖励!D:D,参考奖励!B:B)</f>
        <v>1125</v>
      </c>
      <c r="L146" s="60" t="s">
        <v>1204</v>
      </c>
      <c r="M146" s="2">
        <v>3900</v>
      </c>
      <c r="N146" s="21">
        <f>LOOKUP(L146,参考奖励!D:D,参考奖励!A:A)</f>
        <v>3</v>
      </c>
      <c r="O146" s="7">
        <v>11</v>
      </c>
      <c r="P146" s="7">
        <v>0</v>
      </c>
      <c r="Q146" s="2">
        <v>240</v>
      </c>
      <c r="R146" s="6" t="str">
        <f>LOOKUP(L146,参考奖励!D:D,参考奖励!C:C)</f>
        <v>精炼石</v>
      </c>
      <c r="S146" s="6" t="s">
        <v>1308</v>
      </c>
    </row>
    <row r="147" spans="1:19">
      <c r="A147" s="2">
        <v>20200</v>
      </c>
      <c r="B147" s="2">
        <v>2</v>
      </c>
      <c r="C147" s="2">
        <f>LOOKUP(L147,参考奖励!D:D,参考奖励!G:G)</f>
        <v>3</v>
      </c>
      <c r="D147" s="12">
        <f>LOOKUP(L147,参考奖励!D:D,参考奖励!E:E)</f>
        <v>1382</v>
      </c>
      <c r="E147" s="7" t="str">
        <f t="shared" si="18"/>
        <v>{3,1125,4200}</v>
      </c>
      <c r="F147" s="7" t="str">
        <f t="shared" si="19"/>
        <v>{11,0,240}</v>
      </c>
      <c r="H147" s="5">
        <f>LOOKUP(L147,参考奖励!D:D,参考奖励!F:F)</f>
        <v>1383</v>
      </c>
      <c r="I147" s="2">
        <v>1</v>
      </c>
      <c r="J147" s="7">
        <v>0</v>
      </c>
      <c r="K147" s="20">
        <f>LOOKUP(L147,参考奖励!D:D,参考奖励!B:B)</f>
        <v>1125</v>
      </c>
      <c r="L147" s="60" t="s">
        <v>1204</v>
      </c>
      <c r="M147" s="2">
        <v>4200</v>
      </c>
      <c r="N147" s="21">
        <f>LOOKUP(L147,参考奖励!D:D,参考奖励!A:A)</f>
        <v>3</v>
      </c>
      <c r="O147" s="7">
        <v>11</v>
      </c>
      <c r="P147" s="7">
        <v>0</v>
      </c>
      <c r="Q147" s="2">
        <v>240</v>
      </c>
      <c r="R147" s="6" t="str">
        <f>LOOKUP(L147,参考奖励!D:D,参考奖励!C:C)</f>
        <v>精炼石</v>
      </c>
      <c r="S147" s="6" t="s">
        <v>1309</v>
      </c>
    </row>
    <row r="148" spans="1:19">
      <c r="A148" s="2">
        <v>20201</v>
      </c>
      <c r="B148" s="2">
        <v>2</v>
      </c>
      <c r="C148" s="2">
        <f>LOOKUP(L148,参考奖励!D:D,参考奖励!G:G)</f>
        <v>3</v>
      </c>
      <c r="D148" s="12">
        <f>LOOKUP(L148,参考奖励!D:D,参考奖励!E:E)</f>
        <v>1382</v>
      </c>
      <c r="E148" s="7" t="str">
        <f t="shared" si="18"/>
        <v>{3,1125,4400}</v>
      </c>
      <c r="F148" s="7" t="str">
        <f t="shared" si="19"/>
        <v>{11,0,240}</v>
      </c>
      <c r="H148" s="5">
        <f>LOOKUP(L148,参考奖励!D:D,参考奖励!F:F)</f>
        <v>1383</v>
      </c>
      <c r="I148" s="2">
        <v>1</v>
      </c>
      <c r="J148" s="7">
        <v>0</v>
      </c>
      <c r="K148" s="20">
        <f>LOOKUP(L148,参考奖励!D:D,参考奖励!B:B)</f>
        <v>1125</v>
      </c>
      <c r="L148" s="60" t="s">
        <v>1204</v>
      </c>
      <c r="M148" s="2">
        <v>4400</v>
      </c>
      <c r="N148" s="21">
        <f>LOOKUP(L148,参考奖励!D:D,参考奖励!A:A)</f>
        <v>3</v>
      </c>
      <c r="O148" s="7">
        <v>11</v>
      </c>
      <c r="P148" s="7">
        <v>0</v>
      </c>
      <c r="Q148" s="2">
        <v>240</v>
      </c>
      <c r="R148" s="6" t="str">
        <f>LOOKUP(L148,参考奖励!D:D,参考奖励!C:C)</f>
        <v>精炼石</v>
      </c>
      <c r="S148" s="6" t="s">
        <v>1310</v>
      </c>
    </row>
    <row r="149" spans="1:19">
      <c r="A149" s="2">
        <v>20202</v>
      </c>
      <c r="B149" s="2">
        <v>2</v>
      </c>
      <c r="C149" s="2">
        <f>LOOKUP(L149,参考奖励!D:D,参考奖励!G:G)</f>
        <v>3</v>
      </c>
      <c r="D149" s="12">
        <f>LOOKUP(L149,参考奖励!D:D,参考奖励!E:E)</f>
        <v>1382</v>
      </c>
      <c r="E149" s="7" t="str">
        <f t="shared" si="18"/>
        <v>{3,1125,4700}</v>
      </c>
      <c r="F149" s="7" t="str">
        <f t="shared" si="19"/>
        <v>{11,0,240}</v>
      </c>
      <c r="H149" s="5">
        <f>LOOKUP(L149,参考奖励!D:D,参考奖励!F:F)</f>
        <v>1383</v>
      </c>
      <c r="I149" s="2">
        <v>1</v>
      </c>
      <c r="J149" s="7">
        <v>0</v>
      </c>
      <c r="K149" s="20">
        <f>LOOKUP(L149,参考奖励!D:D,参考奖励!B:B)</f>
        <v>1125</v>
      </c>
      <c r="L149" s="60" t="s">
        <v>1204</v>
      </c>
      <c r="M149" s="2">
        <v>4700</v>
      </c>
      <c r="N149" s="21">
        <f>LOOKUP(L149,参考奖励!D:D,参考奖励!A:A)</f>
        <v>3</v>
      </c>
      <c r="O149" s="7">
        <v>11</v>
      </c>
      <c r="P149" s="7">
        <v>0</v>
      </c>
      <c r="Q149" s="2">
        <v>240</v>
      </c>
      <c r="R149" s="6" t="str">
        <f>LOOKUP(L149,参考奖励!D:D,参考奖励!C:C)</f>
        <v>精炼石</v>
      </c>
      <c r="S149" s="6" t="s">
        <v>1311</v>
      </c>
    </row>
    <row r="150" spans="1:19">
      <c r="A150" s="2">
        <v>20203</v>
      </c>
      <c r="B150" s="2">
        <v>2</v>
      </c>
      <c r="C150" s="2">
        <f>LOOKUP(L150,参考奖励!D:D,参考奖励!G:G)</f>
        <v>3</v>
      </c>
      <c r="D150" s="12">
        <f>LOOKUP(L150,参考奖励!D:D,参考奖励!E:E)</f>
        <v>1382</v>
      </c>
      <c r="E150" s="7" t="str">
        <f t="shared" si="18"/>
        <v>{3,1125,4900}</v>
      </c>
      <c r="F150" s="7" t="str">
        <f t="shared" si="19"/>
        <v>{11,0,240}</v>
      </c>
      <c r="H150" s="5">
        <f>LOOKUP(L150,参考奖励!D:D,参考奖励!F:F)</f>
        <v>1383</v>
      </c>
      <c r="I150" s="2">
        <v>1</v>
      </c>
      <c r="J150" s="7">
        <v>0</v>
      </c>
      <c r="K150" s="20">
        <f>LOOKUP(L150,参考奖励!D:D,参考奖励!B:B)</f>
        <v>1125</v>
      </c>
      <c r="L150" s="60" t="s">
        <v>1204</v>
      </c>
      <c r="M150" s="2">
        <v>4900</v>
      </c>
      <c r="N150" s="21">
        <f>LOOKUP(L150,参考奖励!D:D,参考奖励!A:A)</f>
        <v>3</v>
      </c>
      <c r="O150" s="7">
        <v>11</v>
      </c>
      <c r="P150" s="7">
        <v>0</v>
      </c>
      <c r="Q150" s="2">
        <v>240</v>
      </c>
      <c r="R150" s="6" t="str">
        <f>LOOKUP(L150,参考奖励!D:D,参考奖励!C:C)</f>
        <v>精炼石</v>
      </c>
      <c r="S150" s="6" t="s">
        <v>1312</v>
      </c>
    </row>
    <row r="151" spans="1:19">
      <c r="A151" s="2">
        <v>20204</v>
      </c>
      <c r="B151" s="2">
        <v>2</v>
      </c>
      <c r="C151" s="2">
        <f>LOOKUP(L151,参考奖励!D:D,参考奖励!G:G)</f>
        <v>3</v>
      </c>
      <c r="D151" s="12">
        <f>LOOKUP(L151,参考奖励!D:D,参考奖励!E:E)</f>
        <v>1382</v>
      </c>
      <c r="E151" s="7" t="str">
        <f t="shared" si="18"/>
        <v>{3,1125,5200}</v>
      </c>
      <c r="F151" s="7" t="str">
        <f t="shared" si="19"/>
        <v>{11,0,240}</v>
      </c>
      <c r="H151" s="5">
        <f>LOOKUP(L151,参考奖励!D:D,参考奖励!F:F)</f>
        <v>1383</v>
      </c>
      <c r="I151" s="2">
        <v>1</v>
      </c>
      <c r="J151" s="7">
        <v>0</v>
      </c>
      <c r="K151" s="20">
        <f>LOOKUP(L151,参考奖励!D:D,参考奖励!B:B)</f>
        <v>1125</v>
      </c>
      <c r="L151" s="60" t="s">
        <v>1204</v>
      </c>
      <c r="M151" s="2">
        <v>5200</v>
      </c>
      <c r="N151" s="21">
        <f>LOOKUP(L151,参考奖励!D:D,参考奖励!A:A)</f>
        <v>3</v>
      </c>
      <c r="O151" s="7">
        <v>11</v>
      </c>
      <c r="P151" s="7">
        <v>0</v>
      </c>
      <c r="Q151" s="2">
        <v>240</v>
      </c>
      <c r="R151" s="6" t="str">
        <f>LOOKUP(L151,参考奖励!D:D,参考奖励!C:C)</f>
        <v>精炼石</v>
      </c>
      <c r="S151" s="6" t="s">
        <v>1313</v>
      </c>
    </row>
    <row r="152" spans="1:19">
      <c r="A152" s="2">
        <v>20205</v>
      </c>
      <c r="B152" s="2">
        <v>2</v>
      </c>
      <c r="C152" s="2">
        <f>LOOKUP(L152,参考奖励!D:D,参考奖励!G:G)</f>
        <v>3</v>
      </c>
      <c r="D152" s="12">
        <f>LOOKUP(L152,参考奖励!D:D,参考奖励!E:E)</f>
        <v>1382</v>
      </c>
      <c r="E152" s="7" t="str">
        <f t="shared" si="18"/>
        <v>{3,1125,5500}</v>
      </c>
      <c r="F152" s="7" t="str">
        <f t="shared" si="19"/>
        <v>{11,0,240}</v>
      </c>
      <c r="H152" s="5">
        <f>LOOKUP(L152,参考奖励!D:D,参考奖励!F:F)</f>
        <v>1383</v>
      </c>
      <c r="I152" s="2">
        <v>1</v>
      </c>
      <c r="J152" s="7">
        <v>0</v>
      </c>
      <c r="K152" s="20">
        <f>LOOKUP(L152,参考奖励!D:D,参考奖励!B:B)</f>
        <v>1125</v>
      </c>
      <c r="L152" s="60" t="s">
        <v>1204</v>
      </c>
      <c r="M152" s="2">
        <v>5500</v>
      </c>
      <c r="N152" s="21">
        <f>LOOKUP(L152,参考奖励!D:D,参考奖励!A:A)</f>
        <v>3</v>
      </c>
      <c r="O152" s="7">
        <v>11</v>
      </c>
      <c r="P152" s="7">
        <v>0</v>
      </c>
      <c r="Q152" s="2">
        <v>240</v>
      </c>
      <c r="R152" s="6" t="str">
        <f>LOOKUP(L152,参考奖励!D:D,参考奖励!C:C)</f>
        <v>精炼石</v>
      </c>
      <c r="S152" s="6" t="s">
        <v>1314</v>
      </c>
    </row>
    <row r="153" spans="1:19">
      <c r="A153" s="2">
        <v>20206</v>
      </c>
      <c r="B153" s="2">
        <v>2</v>
      </c>
      <c r="C153" s="2">
        <f>LOOKUP(L153,参考奖励!D:D,参考奖励!G:G)</f>
        <v>3</v>
      </c>
      <c r="D153" s="12">
        <f>LOOKUP(L153,参考奖励!D:D,参考奖励!E:E)</f>
        <v>1382</v>
      </c>
      <c r="E153" s="7" t="str">
        <f t="shared" si="18"/>
        <v>{3,1125,5800}</v>
      </c>
      <c r="F153" s="7" t="str">
        <f t="shared" si="19"/>
        <v>{11,0,240}</v>
      </c>
      <c r="H153" s="5">
        <f>LOOKUP(L153,参考奖励!D:D,参考奖励!F:F)</f>
        <v>1383</v>
      </c>
      <c r="I153" s="2">
        <v>1</v>
      </c>
      <c r="J153" s="7">
        <v>0</v>
      </c>
      <c r="K153" s="20">
        <f>LOOKUP(L153,参考奖励!D:D,参考奖励!B:B)</f>
        <v>1125</v>
      </c>
      <c r="L153" s="60" t="s">
        <v>1204</v>
      </c>
      <c r="M153" s="2">
        <v>5800</v>
      </c>
      <c r="N153" s="21">
        <f>LOOKUP(L153,参考奖励!D:D,参考奖励!A:A)</f>
        <v>3</v>
      </c>
      <c r="O153" s="7">
        <v>11</v>
      </c>
      <c r="P153" s="7">
        <v>0</v>
      </c>
      <c r="Q153" s="2">
        <v>240</v>
      </c>
      <c r="R153" s="6" t="str">
        <f>LOOKUP(L153,参考奖励!D:D,参考奖励!C:C)</f>
        <v>精炼石</v>
      </c>
      <c r="S153" s="6" t="s">
        <v>1315</v>
      </c>
    </row>
    <row r="154" spans="1:19">
      <c r="A154" s="2">
        <v>20207</v>
      </c>
      <c r="B154" s="2">
        <v>2</v>
      </c>
      <c r="C154" s="2">
        <f>LOOKUP(L154,参考奖励!D:D,参考奖励!G:G)</f>
        <v>3</v>
      </c>
      <c r="D154" s="12">
        <f>LOOKUP(L154,参考奖励!D:D,参考奖励!E:E)</f>
        <v>1382</v>
      </c>
      <c r="E154" s="7" t="str">
        <f t="shared" si="18"/>
        <v>{3,1125,6100}</v>
      </c>
      <c r="F154" s="7" t="str">
        <f t="shared" si="19"/>
        <v>{11,0,240}</v>
      </c>
      <c r="H154" s="5">
        <f>LOOKUP(L154,参考奖励!D:D,参考奖励!F:F)</f>
        <v>1383</v>
      </c>
      <c r="I154" s="2">
        <v>1</v>
      </c>
      <c r="J154" s="7">
        <v>0</v>
      </c>
      <c r="K154" s="20">
        <f>LOOKUP(L154,参考奖励!D:D,参考奖励!B:B)</f>
        <v>1125</v>
      </c>
      <c r="L154" s="60" t="s">
        <v>1204</v>
      </c>
      <c r="M154" s="2">
        <v>6100</v>
      </c>
      <c r="N154" s="21">
        <f>LOOKUP(L154,参考奖励!D:D,参考奖励!A:A)</f>
        <v>3</v>
      </c>
      <c r="O154" s="7">
        <v>11</v>
      </c>
      <c r="P154" s="7">
        <v>0</v>
      </c>
      <c r="Q154" s="2">
        <v>240</v>
      </c>
      <c r="R154" s="6" t="str">
        <f>LOOKUP(L154,参考奖励!D:D,参考奖励!C:C)</f>
        <v>精炼石</v>
      </c>
      <c r="S154" s="6" t="s">
        <v>1316</v>
      </c>
    </row>
    <row r="155" spans="1:19">
      <c r="A155" s="2">
        <v>20208</v>
      </c>
      <c r="B155" s="2">
        <v>2</v>
      </c>
      <c r="C155" s="2">
        <f>LOOKUP(L155,参考奖励!D:D,参考奖励!G:G)</f>
        <v>3</v>
      </c>
      <c r="D155" s="12">
        <f>LOOKUP(L155,参考奖励!D:D,参考奖励!E:E)</f>
        <v>1382</v>
      </c>
      <c r="E155" s="7" t="str">
        <f t="shared" si="18"/>
        <v>{3,1125,6400}</v>
      </c>
      <c r="F155" s="7" t="str">
        <f t="shared" si="19"/>
        <v>{11,0,240}</v>
      </c>
      <c r="H155" s="5">
        <f>LOOKUP(L155,参考奖励!D:D,参考奖励!F:F)</f>
        <v>1383</v>
      </c>
      <c r="I155" s="2">
        <v>1</v>
      </c>
      <c r="J155" s="7">
        <v>0</v>
      </c>
      <c r="K155" s="20">
        <f>LOOKUP(L155,参考奖励!D:D,参考奖励!B:B)</f>
        <v>1125</v>
      </c>
      <c r="L155" s="60" t="s">
        <v>1204</v>
      </c>
      <c r="M155" s="2">
        <v>6400</v>
      </c>
      <c r="N155" s="21">
        <f>LOOKUP(L155,参考奖励!D:D,参考奖励!A:A)</f>
        <v>3</v>
      </c>
      <c r="O155" s="7">
        <v>11</v>
      </c>
      <c r="P155" s="7">
        <v>0</v>
      </c>
      <c r="Q155" s="2">
        <v>240</v>
      </c>
      <c r="R155" s="6" t="str">
        <f>LOOKUP(L155,参考奖励!D:D,参考奖励!C:C)</f>
        <v>精炼石</v>
      </c>
      <c r="S155" s="6" t="s">
        <v>1317</v>
      </c>
    </row>
    <row r="156" spans="1:19">
      <c r="A156" s="2">
        <v>20209</v>
      </c>
      <c r="B156" s="2">
        <v>2</v>
      </c>
      <c r="C156" s="2">
        <f>LOOKUP(L156,参考奖励!D:D,参考奖励!G:G)</f>
        <v>3</v>
      </c>
      <c r="D156" s="12">
        <f>LOOKUP(L156,参考奖励!D:D,参考奖励!E:E)</f>
        <v>1382</v>
      </c>
      <c r="E156" s="7" t="str">
        <f t="shared" si="18"/>
        <v>{3,1125,6700}</v>
      </c>
      <c r="F156" s="7" t="str">
        <f t="shared" si="19"/>
        <v>{11,0,240}</v>
      </c>
      <c r="H156" s="5">
        <f>LOOKUP(L156,参考奖励!D:D,参考奖励!F:F)</f>
        <v>1383</v>
      </c>
      <c r="I156" s="2">
        <v>1</v>
      </c>
      <c r="J156" s="7">
        <v>0</v>
      </c>
      <c r="K156" s="20">
        <f>LOOKUP(L156,参考奖励!D:D,参考奖励!B:B)</f>
        <v>1125</v>
      </c>
      <c r="L156" s="60" t="s">
        <v>1204</v>
      </c>
      <c r="M156" s="2">
        <v>6700</v>
      </c>
      <c r="N156" s="21">
        <f>LOOKUP(L156,参考奖励!D:D,参考奖励!A:A)</f>
        <v>3</v>
      </c>
      <c r="O156" s="7">
        <v>11</v>
      </c>
      <c r="P156" s="7">
        <v>0</v>
      </c>
      <c r="Q156" s="2">
        <v>240</v>
      </c>
      <c r="R156" s="6" t="str">
        <f>LOOKUP(L156,参考奖励!D:D,参考奖励!C:C)</f>
        <v>精炼石</v>
      </c>
      <c r="S156" s="6" t="s">
        <v>1318</v>
      </c>
    </row>
    <row r="157" spans="1:19">
      <c r="A157" s="2">
        <v>20210</v>
      </c>
      <c r="B157" s="2">
        <v>2</v>
      </c>
      <c r="C157" s="2">
        <f>LOOKUP(L157,参考奖励!D:D,参考奖励!G:G)</f>
        <v>3</v>
      </c>
      <c r="D157" s="12">
        <f>LOOKUP(L157,参考奖励!D:D,参考奖励!E:E)</f>
        <v>1382</v>
      </c>
      <c r="E157" s="7" t="str">
        <f t="shared" si="18"/>
        <v>{3,1125,7000}</v>
      </c>
      <c r="F157" s="7" t="str">
        <f t="shared" si="19"/>
        <v>{11,0,240}</v>
      </c>
      <c r="H157" s="5">
        <f>LOOKUP(L157,参考奖励!D:D,参考奖励!F:F)</f>
        <v>1383</v>
      </c>
      <c r="I157" s="2">
        <v>1</v>
      </c>
      <c r="J157" s="7">
        <v>0</v>
      </c>
      <c r="K157" s="20">
        <f>LOOKUP(L157,参考奖励!D:D,参考奖励!B:B)</f>
        <v>1125</v>
      </c>
      <c r="L157" s="60" t="s">
        <v>1204</v>
      </c>
      <c r="M157" s="2">
        <v>7000</v>
      </c>
      <c r="N157" s="21">
        <f>LOOKUP(L157,参考奖励!D:D,参考奖励!A:A)</f>
        <v>3</v>
      </c>
      <c r="O157" s="7">
        <v>11</v>
      </c>
      <c r="P157" s="7">
        <v>0</v>
      </c>
      <c r="Q157" s="2">
        <v>240</v>
      </c>
      <c r="R157" s="6" t="str">
        <f>LOOKUP(L157,参考奖励!D:D,参考奖励!C:C)</f>
        <v>精炼石</v>
      </c>
      <c r="S157" s="6" t="s">
        <v>1319</v>
      </c>
    </row>
    <row r="158" spans="1:19">
      <c r="A158" s="2">
        <v>20211</v>
      </c>
      <c r="B158" s="2">
        <v>2</v>
      </c>
      <c r="C158" s="2">
        <f>LOOKUP(L158,参考奖励!D:D,参考奖励!G:G)</f>
        <v>3</v>
      </c>
      <c r="D158" s="12">
        <f>LOOKUP(L158,参考奖励!D:D,参考奖励!E:E)</f>
        <v>1382</v>
      </c>
      <c r="E158" s="7" t="str">
        <f t="shared" si="18"/>
        <v>{3,1125,7400}</v>
      </c>
      <c r="F158" s="7" t="str">
        <f t="shared" si="19"/>
        <v>{11,0,240}</v>
      </c>
      <c r="H158" s="5">
        <f>LOOKUP(L158,参考奖励!D:D,参考奖励!F:F)</f>
        <v>1383</v>
      </c>
      <c r="I158" s="2">
        <v>1</v>
      </c>
      <c r="J158" s="7">
        <v>0</v>
      </c>
      <c r="K158" s="20">
        <f>LOOKUP(L158,参考奖励!D:D,参考奖励!B:B)</f>
        <v>1125</v>
      </c>
      <c r="L158" s="60" t="s">
        <v>1204</v>
      </c>
      <c r="M158" s="2">
        <v>7400</v>
      </c>
      <c r="N158" s="21">
        <f>LOOKUP(L158,参考奖励!D:D,参考奖励!A:A)</f>
        <v>3</v>
      </c>
      <c r="O158" s="7">
        <v>11</v>
      </c>
      <c r="P158" s="7">
        <v>0</v>
      </c>
      <c r="Q158" s="2">
        <v>240</v>
      </c>
      <c r="R158" s="6" t="str">
        <f>LOOKUP(L158,参考奖励!D:D,参考奖励!C:C)</f>
        <v>精炼石</v>
      </c>
      <c r="S158" s="6" t="s">
        <v>1320</v>
      </c>
    </row>
    <row r="159" spans="1:19">
      <c r="A159" s="2">
        <v>20212</v>
      </c>
      <c r="B159" s="2">
        <v>2</v>
      </c>
      <c r="C159" s="2">
        <f>LOOKUP(L159,参考奖励!D:D,参考奖励!G:G)</f>
        <v>3</v>
      </c>
      <c r="D159" s="12">
        <f>LOOKUP(L159,参考奖励!D:D,参考奖励!E:E)</f>
        <v>1382</v>
      </c>
      <c r="E159" s="7" t="str">
        <f t="shared" si="18"/>
        <v>{3,1125,7700}</v>
      </c>
      <c r="F159" s="7" t="str">
        <f t="shared" si="19"/>
        <v>{11,0,240}</v>
      </c>
      <c r="H159" s="5">
        <f>LOOKUP(L159,参考奖励!D:D,参考奖励!F:F)</f>
        <v>1383</v>
      </c>
      <c r="I159" s="2">
        <v>1</v>
      </c>
      <c r="J159" s="7">
        <v>0</v>
      </c>
      <c r="K159" s="20">
        <f>LOOKUP(L159,参考奖励!D:D,参考奖励!B:B)</f>
        <v>1125</v>
      </c>
      <c r="L159" s="60" t="s">
        <v>1204</v>
      </c>
      <c r="M159" s="2">
        <v>7700</v>
      </c>
      <c r="N159" s="21">
        <f>LOOKUP(L159,参考奖励!D:D,参考奖励!A:A)</f>
        <v>3</v>
      </c>
      <c r="O159" s="7">
        <v>11</v>
      </c>
      <c r="P159" s="7">
        <v>0</v>
      </c>
      <c r="Q159" s="2">
        <v>240</v>
      </c>
      <c r="R159" s="6" t="str">
        <f>LOOKUP(L159,参考奖励!D:D,参考奖励!C:C)</f>
        <v>精炼石</v>
      </c>
      <c r="S159" s="6" t="s">
        <v>1321</v>
      </c>
    </row>
    <row r="160" spans="1:19">
      <c r="A160" s="2">
        <v>20213</v>
      </c>
      <c r="B160" s="2">
        <v>2</v>
      </c>
      <c r="C160" s="2">
        <f>LOOKUP(L160,参考奖励!D:D,参考奖励!G:G)</f>
        <v>3</v>
      </c>
      <c r="D160" s="12">
        <f>LOOKUP(L160,参考奖励!D:D,参考奖励!E:E)</f>
        <v>1382</v>
      </c>
      <c r="E160" s="7" t="str">
        <f t="shared" si="18"/>
        <v>{3,1125,8100}</v>
      </c>
      <c r="F160" s="7" t="str">
        <f t="shared" si="19"/>
        <v>{11,0,240}</v>
      </c>
      <c r="H160" s="5">
        <f>LOOKUP(L160,参考奖励!D:D,参考奖励!F:F)</f>
        <v>1383</v>
      </c>
      <c r="I160" s="2">
        <v>1</v>
      </c>
      <c r="J160" s="7">
        <v>0</v>
      </c>
      <c r="K160" s="20">
        <f>LOOKUP(L160,参考奖励!D:D,参考奖励!B:B)</f>
        <v>1125</v>
      </c>
      <c r="L160" s="60" t="s">
        <v>1204</v>
      </c>
      <c r="M160" s="2">
        <v>8100</v>
      </c>
      <c r="N160" s="21">
        <f>LOOKUP(L160,参考奖励!D:D,参考奖励!A:A)</f>
        <v>3</v>
      </c>
      <c r="O160" s="7">
        <v>11</v>
      </c>
      <c r="P160" s="7">
        <v>0</v>
      </c>
      <c r="Q160" s="2">
        <v>240</v>
      </c>
      <c r="R160" s="6" t="str">
        <f>LOOKUP(L160,参考奖励!D:D,参考奖励!C:C)</f>
        <v>精炼石</v>
      </c>
      <c r="S160" s="6" t="s">
        <v>1322</v>
      </c>
    </row>
    <row r="161" spans="1:19">
      <c r="A161" s="2">
        <v>20214</v>
      </c>
      <c r="B161" s="2">
        <v>2</v>
      </c>
      <c r="C161" s="2">
        <f>LOOKUP(L161,参考奖励!D:D,参考奖励!G:G)</f>
        <v>3</v>
      </c>
      <c r="D161" s="12">
        <f>LOOKUP(L161,参考奖励!D:D,参考奖励!E:E)</f>
        <v>1382</v>
      </c>
      <c r="E161" s="7" t="str">
        <f t="shared" si="18"/>
        <v>{3,1125,8400}</v>
      </c>
      <c r="F161" s="7" t="str">
        <f t="shared" si="19"/>
        <v>{11,0,240}</v>
      </c>
      <c r="H161" s="5">
        <f>LOOKUP(L161,参考奖励!D:D,参考奖励!F:F)</f>
        <v>1383</v>
      </c>
      <c r="I161" s="2">
        <v>1</v>
      </c>
      <c r="J161" s="7">
        <v>0</v>
      </c>
      <c r="K161" s="20">
        <f>LOOKUP(L161,参考奖励!D:D,参考奖励!B:B)</f>
        <v>1125</v>
      </c>
      <c r="L161" s="60" t="s">
        <v>1204</v>
      </c>
      <c r="M161" s="2">
        <v>8400</v>
      </c>
      <c r="N161" s="21">
        <f>LOOKUP(L161,参考奖励!D:D,参考奖励!A:A)</f>
        <v>3</v>
      </c>
      <c r="O161" s="7">
        <v>11</v>
      </c>
      <c r="P161" s="7">
        <v>0</v>
      </c>
      <c r="Q161" s="2">
        <v>240</v>
      </c>
      <c r="R161" s="6" t="str">
        <f>LOOKUP(L161,参考奖励!D:D,参考奖励!C:C)</f>
        <v>精炼石</v>
      </c>
      <c r="S161" s="6" t="s">
        <v>1323</v>
      </c>
    </row>
    <row r="162" spans="1:19">
      <c r="A162" s="2">
        <v>20215</v>
      </c>
      <c r="B162" s="2">
        <v>2</v>
      </c>
      <c r="C162" s="2">
        <f>LOOKUP(L162,参考奖励!D:D,参考奖励!G:G)</f>
        <v>3</v>
      </c>
      <c r="D162" s="12">
        <f>LOOKUP(L162,参考奖励!D:D,参考奖励!E:E)</f>
        <v>1382</v>
      </c>
      <c r="E162" s="7" t="str">
        <f t="shared" si="18"/>
        <v>{3,1125,8800}</v>
      </c>
      <c r="F162" s="7" t="str">
        <f t="shared" si="19"/>
        <v>{11,0,240}</v>
      </c>
      <c r="H162" s="5">
        <f>LOOKUP(L162,参考奖励!D:D,参考奖励!F:F)</f>
        <v>1383</v>
      </c>
      <c r="I162" s="2">
        <v>1</v>
      </c>
      <c r="J162" s="7">
        <v>0</v>
      </c>
      <c r="K162" s="20">
        <f>LOOKUP(L162,参考奖励!D:D,参考奖励!B:B)</f>
        <v>1125</v>
      </c>
      <c r="L162" s="60" t="s">
        <v>1204</v>
      </c>
      <c r="M162" s="2">
        <v>8800</v>
      </c>
      <c r="N162" s="21">
        <f>LOOKUP(L162,参考奖励!D:D,参考奖励!A:A)</f>
        <v>3</v>
      </c>
      <c r="O162" s="7">
        <v>11</v>
      </c>
      <c r="P162" s="7">
        <v>0</v>
      </c>
      <c r="Q162" s="2">
        <v>240</v>
      </c>
      <c r="R162" s="6" t="str">
        <f>LOOKUP(L162,参考奖励!D:D,参考奖励!C:C)</f>
        <v>精炼石</v>
      </c>
      <c r="S162" s="6" t="s">
        <v>1324</v>
      </c>
    </row>
    <row r="163" spans="1:19">
      <c r="A163" s="2">
        <v>20216</v>
      </c>
      <c r="B163" s="2">
        <v>2</v>
      </c>
      <c r="C163" s="2">
        <f>LOOKUP(L163,参考奖励!D:D,参考奖励!G:G)</f>
        <v>3</v>
      </c>
      <c r="D163" s="12">
        <f>LOOKUP(L163,参考奖励!D:D,参考奖励!E:E)</f>
        <v>1382</v>
      </c>
      <c r="E163" s="7" t="str">
        <f t="shared" si="18"/>
        <v>{3,1125,9100}</v>
      </c>
      <c r="F163" s="7" t="str">
        <f t="shared" si="19"/>
        <v>{11,0,240}</v>
      </c>
      <c r="H163" s="5">
        <f>LOOKUP(L163,参考奖励!D:D,参考奖励!F:F)</f>
        <v>1383</v>
      </c>
      <c r="I163" s="2">
        <v>1</v>
      </c>
      <c r="J163" s="7">
        <v>0</v>
      </c>
      <c r="K163" s="20">
        <f>LOOKUP(L163,参考奖励!D:D,参考奖励!B:B)</f>
        <v>1125</v>
      </c>
      <c r="L163" s="60" t="s">
        <v>1204</v>
      </c>
      <c r="M163" s="2">
        <v>9100</v>
      </c>
      <c r="N163" s="21">
        <f>LOOKUP(L163,参考奖励!D:D,参考奖励!A:A)</f>
        <v>3</v>
      </c>
      <c r="O163" s="7">
        <v>11</v>
      </c>
      <c r="P163" s="7">
        <v>0</v>
      </c>
      <c r="Q163" s="2">
        <v>240</v>
      </c>
      <c r="R163" s="6" t="str">
        <f>LOOKUP(L163,参考奖励!D:D,参考奖励!C:C)</f>
        <v>精炼石</v>
      </c>
      <c r="S163" s="6" t="s">
        <v>1325</v>
      </c>
    </row>
    <row r="164" spans="1:19">
      <c r="A164" s="2">
        <v>20217</v>
      </c>
      <c r="B164" s="2">
        <v>2</v>
      </c>
      <c r="C164" s="2">
        <f>LOOKUP(L164,参考奖励!D:D,参考奖励!G:G)</f>
        <v>3</v>
      </c>
      <c r="D164" s="12">
        <f>LOOKUP(L164,参考奖励!D:D,参考奖励!E:E)</f>
        <v>1382</v>
      </c>
      <c r="E164" s="7" t="str">
        <f t="shared" si="18"/>
        <v>{3,1125,9500}</v>
      </c>
      <c r="F164" s="7" t="str">
        <f t="shared" si="19"/>
        <v>{11,0,240}</v>
      </c>
      <c r="H164" s="5">
        <f>LOOKUP(L164,参考奖励!D:D,参考奖励!F:F)</f>
        <v>1383</v>
      </c>
      <c r="I164" s="2">
        <v>1</v>
      </c>
      <c r="J164" s="7">
        <v>0</v>
      </c>
      <c r="K164" s="20">
        <f>LOOKUP(L164,参考奖励!D:D,参考奖励!B:B)</f>
        <v>1125</v>
      </c>
      <c r="L164" s="60" t="s">
        <v>1204</v>
      </c>
      <c r="M164" s="2">
        <v>9500</v>
      </c>
      <c r="N164" s="21">
        <f>LOOKUP(L164,参考奖励!D:D,参考奖励!A:A)</f>
        <v>3</v>
      </c>
      <c r="O164" s="7">
        <v>11</v>
      </c>
      <c r="P164" s="7">
        <v>0</v>
      </c>
      <c r="Q164" s="2">
        <v>240</v>
      </c>
      <c r="R164" s="6" t="str">
        <f>LOOKUP(L164,参考奖励!D:D,参考奖励!C:C)</f>
        <v>精炼石</v>
      </c>
      <c r="S164" s="6" t="s">
        <v>1326</v>
      </c>
    </row>
    <row r="165" spans="1:19">
      <c r="A165" s="2">
        <v>20218</v>
      </c>
      <c r="B165" s="2">
        <v>2</v>
      </c>
      <c r="C165" s="2">
        <f>LOOKUP(L165,参考奖励!D:D,参考奖励!G:G)</f>
        <v>3</v>
      </c>
      <c r="D165" s="12">
        <f>LOOKUP(L165,参考奖励!D:D,参考奖励!E:E)</f>
        <v>1382</v>
      </c>
      <c r="E165" s="7" t="str">
        <f t="shared" si="18"/>
        <v>{3,1125,9900}</v>
      </c>
      <c r="F165" s="7" t="str">
        <f t="shared" si="19"/>
        <v>{11,0,240}</v>
      </c>
      <c r="H165" s="5">
        <f>LOOKUP(L165,参考奖励!D:D,参考奖励!F:F)</f>
        <v>1383</v>
      </c>
      <c r="I165" s="2">
        <v>1</v>
      </c>
      <c r="J165" s="7">
        <v>0</v>
      </c>
      <c r="K165" s="20">
        <f>LOOKUP(L165,参考奖励!D:D,参考奖励!B:B)</f>
        <v>1125</v>
      </c>
      <c r="L165" s="60" t="s">
        <v>1204</v>
      </c>
      <c r="M165" s="2">
        <v>9900</v>
      </c>
      <c r="N165" s="21">
        <f>LOOKUP(L165,参考奖励!D:D,参考奖励!A:A)</f>
        <v>3</v>
      </c>
      <c r="O165" s="7">
        <v>11</v>
      </c>
      <c r="P165" s="7">
        <v>0</v>
      </c>
      <c r="Q165" s="2">
        <v>240</v>
      </c>
      <c r="R165" s="6" t="str">
        <f>LOOKUP(L165,参考奖励!D:D,参考奖励!C:C)</f>
        <v>精炼石</v>
      </c>
      <c r="S165" s="6" t="s">
        <v>1327</v>
      </c>
    </row>
    <row r="166" spans="1:19">
      <c r="A166" s="2">
        <v>20219</v>
      </c>
      <c r="B166" s="2">
        <v>2</v>
      </c>
      <c r="C166" s="2">
        <f>LOOKUP(L166,参考奖励!D:D,参考奖励!G:G)</f>
        <v>3</v>
      </c>
      <c r="D166" s="12">
        <f>LOOKUP(L166,参考奖励!D:D,参考奖励!E:E)</f>
        <v>1382</v>
      </c>
      <c r="E166" s="7" t="str">
        <f t="shared" si="18"/>
        <v>{3,1125,10300}</v>
      </c>
      <c r="F166" s="7" t="str">
        <f t="shared" si="19"/>
        <v>{11,0,240}</v>
      </c>
      <c r="H166" s="5">
        <f>LOOKUP(L166,参考奖励!D:D,参考奖励!F:F)</f>
        <v>1383</v>
      </c>
      <c r="I166" s="2">
        <v>1</v>
      </c>
      <c r="J166" s="7">
        <v>0</v>
      </c>
      <c r="K166" s="20">
        <f>LOOKUP(L166,参考奖励!D:D,参考奖励!B:B)</f>
        <v>1125</v>
      </c>
      <c r="L166" s="60" t="s">
        <v>1204</v>
      </c>
      <c r="M166" s="2">
        <v>10300</v>
      </c>
      <c r="N166" s="21">
        <f>LOOKUP(L166,参考奖励!D:D,参考奖励!A:A)</f>
        <v>3</v>
      </c>
      <c r="O166" s="7">
        <v>11</v>
      </c>
      <c r="P166" s="7">
        <v>0</v>
      </c>
      <c r="Q166" s="2">
        <v>240</v>
      </c>
      <c r="R166" s="6" t="str">
        <f>LOOKUP(L166,参考奖励!D:D,参考奖励!C:C)</f>
        <v>精炼石</v>
      </c>
      <c r="S166" s="6" t="s">
        <v>1328</v>
      </c>
    </row>
    <row r="167" spans="1:19">
      <c r="A167" s="2">
        <v>20220</v>
      </c>
      <c r="B167" s="2">
        <v>2</v>
      </c>
      <c r="C167" s="2">
        <f>LOOKUP(L167,参考奖励!D:D,参考奖励!G:G)</f>
        <v>3</v>
      </c>
      <c r="D167" s="12">
        <f>LOOKUP(L167,参考奖励!D:D,参考奖励!E:E)</f>
        <v>1382</v>
      </c>
      <c r="E167" s="7" t="str">
        <f t="shared" si="18"/>
        <v>{3,1125,10700}</v>
      </c>
      <c r="F167" s="7" t="str">
        <f t="shared" si="19"/>
        <v>{11,0,240}</v>
      </c>
      <c r="H167" s="5">
        <f>LOOKUP(L167,参考奖励!D:D,参考奖励!F:F)</f>
        <v>1383</v>
      </c>
      <c r="I167" s="2">
        <v>1</v>
      </c>
      <c r="J167" s="7">
        <v>0</v>
      </c>
      <c r="K167" s="20">
        <f>LOOKUP(L167,参考奖励!D:D,参考奖励!B:B)</f>
        <v>1125</v>
      </c>
      <c r="L167" s="60" t="s">
        <v>1204</v>
      </c>
      <c r="M167" s="2">
        <v>10700</v>
      </c>
      <c r="N167" s="21">
        <f>LOOKUP(L167,参考奖励!D:D,参考奖励!A:A)</f>
        <v>3</v>
      </c>
      <c r="O167" s="7">
        <v>11</v>
      </c>
      <c r="P167" s="7">
        <v>0</v>
      </c>
      <c r="Q167" s="2">
        <v>240</v>
      </c>
      <c r="R167" s="6" t="str">
        <f>LOOKUP(L167,参考奖励!D:D,参考奖励!C:C)</f>
        <v>精炼石</v>
      </c>
      <c r="S167" s="6" t="s">
        <v>1329</v>
      </c>
    </row>
    <row r="168" spans="1:19">
      <c r="A168" s="2">
        <v>20221</v>
      </c>
      <c r="B168" s="2">
        <v>2</v>
      </c>
      <c r="C168" s="2">
        <f>LOOKUP(L168,参考奖励!D:D,参考奖励!G:G)</f>
        <v>3</v>
      </c>
      <c r="D168" s="12">
        <f>LOOKUP(L168,参考奖励!D:D,参考奖励!E:E)</f>
        <v>1382</v>
      </c>
      <c r="E168" s="7" t="str">
        <f t="shared" si="18"/>
        <v>{3,1125,10700}</v>
      </c>
      <c r="F168" s="7" t="str">
        <f t="shared" si="19"/>
        <v>{11,0,240}</v>
      </c>
      <c r="H168" s="5">
        <f>LOOKUP(L168,参考奖励!D:D,参考奖励!F:F)</f>
        <v>1383</v>
      </c>
      <c r="I168" s="2">
        <v>1</v>
      </c>
      <c r="J168" s="7">
        <v>0</v>
      </c>
      <c r="K168" s="20">
        <f>LOOKUP(L168,参考奖励!D:D,参考奖励!B:B)</f>
        <v>1125</v>
      </c>
      <c r="L168" s="60" t="s">
        <v>1204</v>
      </c>
      <c r="M168" s="2">
        <v>10700</v>
      </c>
      <c r="N168" s="21">
        <f>LOOKUP(L168,参考奖励!D:D,参考奖励!A:A)</f>
        <v>3</v>
      </c>
      <c r="O168" s="7">
        <v>11</v>
      </c>
      <c r="P168" s="7">
        <v>0</v>
      </c>
      <c r="Q168" s="2">
        <v>240</v>
      </c>
      <c r="R168" s="6" t="str">
        <f>LOOKUP(L168,参考奖励!D:D,参考奖励!C:C)</f>
        <v>精炼石</v>
      </c>
      <c r="S168" s="6" t="s">
        <v>1330</v>
      </c>
    </row>
    <row r="169" spans="1:19">
      <c r="A169" s="2">
        <v>20222</v>
      </c>
      <c r="B169" s="2">
        <v>2</v>
      </c>
      <c r="C169" s="2">
        <f>LOOKUP(L169,参考奖励!D:D,参考奖励!G:G)</f>
        <v>3</v>
      </c>
      <c r="D169" s="12">
        <f>LOOKUP(L169,参考奖励!D:D,参考奖励!E:E)</f>
        <v>1382</v>
      </c>
      <c r="E169" s="7" t="str">
        <f t="shared" ref="E169" si="20">$A$3&amp;N169&amp;$B$3&amp;K169&amp;$B$3&amp;M169&amp;$D$3</f>
        <v>{3,1125,10700}</v>
      </c>
      <c r="F169" s="7" t="str">
        <f t="shared" ref="F169" si="21">$A$3&amp;O169&amp;$B$3&amp;P169&amp;$B$3&amp;Q169&amp;$D$3</f>
        <v>{11,0,240}</v>
      </c>
      <c r="H169" s="5">
        <f>LOOKUP(L169,参考奖励!D:D,参考奖励!F:F)</f>
        <v>1383</v>
      </c>
      <c r="I169" s="2">
        <v>1</v>
      </c>
      <c r="J169" s="7">
        <v>0</v>
      </c>
      <c r="K169" s="20">
        <f>LOOKUP(L169,参考奖励!D:D,参考奖励!B:B)</f>
        <v>1125</v>
      </c>
      <c r="L169" s="60" t="s">
        <v>1204</v>
      </c>
      <c r="M169" s="2">
        <v>10700</v>
      </c>
      <c r="N169" s="21">
        <f>LOOKUP(L169,参考奖励!D:D,参考奖励!A:A)</f>
        <v>3</v>
      </c>
      <c r="O169" s="7">
        <v>11</v>
      </c>
      <c r="P169" s="7">
        <v>0</v>
      </c>
      <c r="Q169" s="2">
        <v>240</v>
      </c>
      <c r="R169" s="6" t="str">
        <f>LOOKUP(L169,参考奖励!D:D,参考奖励!C:C)</f>
        <v>精炼石</v>
      </c>
      <c r="S169" s="6" t="s">
        <v>1331</v>
      </c>
    </row>
    <row r="170" spans="1:19">
      <c r="A170" s="2">
        <v>20223</v>
      </c>
      <c r="B170" s="2">
        <v>2</v>
      </c>
      <c r="C170" s="2">
        <f>LOOKUP(L170,参考奖励!D:D,参考奖励!G:G)</f>
        <v>5</v>
      </c>
      <c r="D170" s="12">
        <f>LOOKUP(L170,参考奖励!D:D,参考奖励!E:E)</f>
        <v>201018</v>
      </c>
      <c r="E170" s="7" t="str">
        <f t="shared" si="18"/>
        <v>{3,1018,100}</v>
      </c>
      <c r="F170" s="7" t="str">
        <f t="shared" si="19"/>
        <v>{11,0,180}</v>
      </c>
      <c r="H170" s="5">
        <f>LOOKUP(L170,参考奖励!D:D,参考奖励!F:F)</f>
        <v>301018</v>
      </c>
      <c r="I170" s="2">
        <v>1</v>
      </c>
      <c r="J170" s="7">
        <v>0</v>
      </c>
      <c r="K170" s="20">
        <f>LOOKUP(L170,参考奖励!D:D,参考奖励!B:B)</f>
        <v>1018</v>
      </c>
      <c r="L170" s="23" t="s">
        <v>687</v>
      </c>
      <c r="M170" s="2">
        <v>100</v>
      </c>
      <c r="N170" s="21">
        <f>LOOKUP(L170,参考奖励!D:D,参考奖励!A:A)</f>
        <v>3</v>
      </c>
      <c r="O170" s="7">
        <v>11</v>
      </c>
      <c r="P170" s="7">
        <v>0</v>
      </c>
      <c r="Q170" s="2">
        <v>180</v>
      </c>
      <c r="R170" s="6" t="str">
        <f>LOOKUP(L170,参考奖励!D:D,参考奖励!C:C)</f>
        <v>灵魂石</v>
      </c>
      <c r="S170" s="6" t="s">
        <v>1282</v>
      </c>
    </row>
    <row r="171" spans="1:19">
      <c r="A171" s="2">
        <v>20224</v>
      </c>
      <c r="B171" s="2">
        <v>2</v>
      </c>
      <c r="C171" s="2">
        <f>LOOKUP(L171,参考奖励!D:D,参考奖励!G:G)</f>
        <v>5</v>
      </c>
      <c r="D171" s="12">
        <f>LOOKUP(L171,参考奖励!D:D,参考奖励!E:E)</f>
        <v>201018</v>
      </c>
      <c r="E171" s="7" t="str">
        <f t="shared" ref="E171:E218" si="22">$A$3&amp;N171&amp;$B$3&amp;K171&amp;$B$3&amp;M171&amp;$D$3</f>
        <v>{3,1018,150}</v>
      </c>
      <c r="F171" s="7" t="str">
        <f t="shared" ref="F171:F218" si="23">$A$3&amp;O171&amp;$B$3&amp;P171&amp;$B$3&amp;Q171&amp;$D$3</f>
        <v>{11,0,180}</v>
      </c>
      <c r="H171" s="5">
        <f>LOOKUP(L171,参考奖励!D:D,参考奖励!F:F)</f>
        <v>301018</v>
      </c>
      <c r="I171" s="2">
        <v>1</v>
      </c>
      <c r="J171" s="7">
        <v>0</v>
      </c>
      <c r="K171" s="20">
        <f>LOOKUP(L171,参考奖励!D:D,参考奖励!B:B)</f>
        <v>1018</v>
      </c>
      <c r="L171" s="23" t="s">
        <v>687</v>
      </c>
      <c r="M171" s="2">
        <v>150</v>
      </c>
      <c r="N171" s="21">
        <f>LOOKUP(L171,参考奖励!D:D,参考奖励!A:A)</f>
        <v>3</v>
      </c>
      <c r="O171" s="7">
        <v>11</v>
      </c>
      <c r="P171" s="7">
        <v>0</v>
      </c>
      <c r="Q171" s="2">
        <v>180</v>
      </c>
      <c r="R171" s="6" t="str">
        <f>LOOKUP(L171,参考奖励!D:D,参考奖励!C:C)</f>
        <v>灵魂石</v>
      </c>
      <c r="S171" s="6" t="s">
        <v>1283</v>
      </c>
    </row>
    <row r="172" spans="1:19">
      <c r="A172" s="2">
        <v>20225</v>
      </c>
      <c r="B172" s="2">
        <v>2</v>
      </c>
      <c r="C172" s="2">
        <f>LOOKUP(L172,参考奖励!D:D,参考奖励!G:G)</f>
        <v>5</v>
      </c>
      <c r="D172" s="12">
        <f>LOOKUP(L172,参考奖励!D:D,参考奖励!E:E)</f>
        <v>201018</v>
      </c>
      <c r="E172" s="7" t="str">
        <f t="shared" si="22"/>
        <v>{3,1018,150}</v>
      </c>
      <c r="F172" s="7" t="str">
        <f t="shared" si="23"/>
        <v>{11,0,180}</v>
      </c>
      <c r="H172" s="5">
        <f>LOOKUP(L172,参考奖励!D:D,参考奖励!F:F)</f>
        <v>301018</v>
      </c>
      <c r="I172" s="2">
        <v>1</v>
      </c>
      <c r="J172" s="7">
        <v>0</v>
      </c>
      <c r="K172" s="20">
        <f>LOOKUP(L172,参考奖励!D:D,参考奖励!B:B)</f>
        <v>1018</v>
      </c>
      <c r="L172" s="23" t="s">
        <v>687</v>
      </c>
      <c r="M172" s="2">
        <v>150</v>
      </c>
      <c r="N172" s="21">
        <f>LOOKUP(L172,参考奖励!D:D,参考奖励!A:A)</f>
        <v>3</v>
      </c>
      <c r="O172" s="7">
        <v>11</v>
      </c>
      <c r="P172" s="7">
        <v>0</v>
      </c>
      <c r="Q172" s="2">
        <v>180</v>
      </c>
      <c r="R172" s="6" t="str">
        <f>LOOKUP(L172,参考奖励!D:D,参考奖励!C:C)</f>
        <v>灵魂石</v>
      </c>
      <c r="S172" s="6" t="s">
        <v>1284</v>
      </c>
    </row>
    <row r="173" spans="1:19">
      <c r="A173" s="2">
        <v>20226</v>
      </c>
      <c r="B173" s="2">
        <v>2</v>
      </c>
      <c r="C173" s="2">
        <f>LOOKUP(L173,参考奖励!D:D,参考奖励!G:G)</f>
        <v>5</v>
      </c>
      <c r="D173" s="12">
        <f>LOOKUP(L173,参考奖励!D:D,参考奖励!E:E)</f>
        <v>201018</v>
      </c>
      <c r="E173" s="7" t="str">
        <f t="shared" si="22"/>
        <v>{3,1018,200}</v>
      </c>
      <c r="F173" s="7" t="str">
        <f t="shared" si="23"/>
        <v>{11,0,180}</v>
      </c>
      <c r="H173" s="5">
        <f>LOOKUP(L173,参考奖励!D:D,参考奖励!F:F)</f>
        <v>301018</v>
      </c>
      <c r="I173" s="2">
        <v>1</v>
      </c>
      <c r="J173" s="7">
        <v>0</v>
      </c>
      <c r="K173" s="20">
        <f>LOOKUP(L173,参考奖励!D:D,参考奖励!B:B)</f>
        <v>1018</v>
      </c>
      <c r="L173" s="23" t="s">
        <v>687</v>
      </c>
      <c r="M173" s="2">
        <v>200</v>
      </c>
      <c r="N173" s="21">
        <f>LOOKUP(L173,参考奖励!D:D,参考奖励!A:A)</f>
        <v>3</v>
      </c>
      <c r="O173" s="7">
        <v>11</v>
      </c>
      <c r="P173" s="7">
        <v>0</v>
      </c>
      <c r="Q173" s="2">
        <v>180</v>
      </c>
      <c r="R173" s="6" t="str">
        <f>LOOKUP(L173,参考奖励!D:D,参考奖励!C:C)</f>
        <v>灵魂石</v>
      </c>
      <c r="S173" s="6" t="s">
        <v>1285</v>
      </c>
    </row>
    <row r="174" spans="1:19">
      <c r="A174" s="2">
        <v>20227</v>
      </c>
      <c r="B174" s="2">
        <v>2</v>
      </c>
      <c r="C174" s="2">
        <f>LOOKUP(L174,参考奖励!D:D,参考奖励!G:G)</f>
        <v>5</v>
      </c>
      <c r="D174" s="12">
        <f>LOOKUP(L174,参考奖励!D:D,参考奖励!E:E)</f>
        <v>201018</v>
      </c>
      <c r="E174" s="7" t="str">
        <f t="shared" si="22"/>
        <v>{3,1018,200}</v>
      </c>
      <c r="F174" s="7" t="str">
        <f t="shared" si="23"/>
        <v>{11,0,180}</v>
      </c>
      <c r="H174" s="5">
        <f>LOOKUP(L174,参考奖励!D:D,参考奖励!F:F)</f>
        <v>301018</v>
      </c>
      <c r="I174" s="2">
        <v>1</v>
      </c>
      <c r="J174" s="7">
        <v>0</v>
      </c>
      <c r="K174" s="20">
        <f>LOOKUP(L174,参考奖励!D:D,参考奖励!B:B)</f>
        <v>1018</v>
      </c>
      <c r="L174" s="23" t="s">
        <v>687</v>
      </c>
      <c r="M174" s="2">
        <v>200</v>
      </c>
      <c r="N174" s="21">
        <f>LOOKUP(L174,参考奖励!D:D,参考奖励!A:A)</f>
        <v>3</v>
      </c>
      <c r="O174" s="7">
        <v>11</v>
      </c>
      <c r="P174" s="7">
        <v>0</v>
      </c>
      <c r="Q174" s="2">
        <v>180</v>
      </c>
      <c r="R174" s="6" t="str">
        <f>LOOKUP(L174,参考奖励!D:D,参考奖励!C:C)</f>
        <v>灵魂石</v>
      </c>
      <c r="S174" s="6" t="s">
        <v>1286</v>
      </c>
    </row>
    <row r="175" spans="1:19">
      <c r="A175" s="2">
        <v>20228</v>
      </c>
      <c r="B175" s="2">
        <v>2</v>
      </c>
      <c r="C175" s="2">
        <f>LOOKUP(L175,参考奖励!D:D,参考奖励!G:G)</f>
        <v>5</v>
      </c>
      <c r="D175" s="12">
        <f>LOOKUP(L175,参考奖励!D:D,参考奖励!E:E)</f>
        <v>201018</v>
      </c>
      <c r="E175" s="7" t="str">
        <f t="shared" si="22"/>
        <v>{3,1018,300}</v>
      </c>
      <c r="F175" s="7" t="str">
        <f t="shared" si="23"/>
        <v>{11,0,180}</v>
      </c>
      <c r="H175" s="5">
        <f>LOOKUP(L175,参考奖励!D:D,参考奖励!F:F)</f>
        <v>301018</v>
      </c>
      <c r="I175" s="2">
        <v>1</v>
      </c>
      <c r="J175" s="7">
        <v>0</v>
      </c>
      <c r="K175" s="20">
        <f>LOOKUP(L175,参考奖励!D:D,参考奖励!B:B)</f>
        <v>1018</v>
      </c>
      <c r="L175" s="23" t="s">
        <v>687</v>
      </c>
      <c r="M175" s="2">
        <v>300</v>
      </c>
      <c r="N175" s="21">
        <f>LOOKUP(L175,参考奖励!D:D,参考奖励!A:A)</f>
        <v>3</v>
      </c>
      <c r="O175" s="7">
        <v>11</v>
      </c>
      <c r="P175" s="7">
        <v>0</v>
      </c>
      <c r="Q175" s="2">
        <v>180</v>
      </c>
      <c r="R175" s="6" t="str">
        <f>LOOKUP(L175,参考奖励!D:D,参考奖励!C:C)</f>
        <v>灵魂石</v>
      </c>
      <c r="S175" s="6" t="s">
        <v>1287</v>
      </c>
    </row>
    <row r="176" spans="1:19">
      <c r="A176" s="2">
        <v>20229</v>
      </c>
      <c r="B176" s="2">
        <v>2</v>
      </c>
      <c r="C176" s="2">
        <f>LOOKUP(L176,参考奖励!D:D,参考奖励!G:G)</f>
        <v>5</v>
      </c>
      <c r="D176" s="12">
        <f>LOOKUP(L176,参考奖励!D:D,参考奖励!E:E)</f>
        <v>201018</v>
      </c>
      <c r="E176" s="7" t="str">
        <f t="shared" si="22"/>
        <v>{3,1018,400}</v>
      </c>
      <c r="F176" s="7" t="str">
        <f t="shared" si="23"/>
        <v>{11,0,180}</v>
      </c>
      <c r="H176" s="5">
        <f>LOOKUP(L176,参考奖励!D:D,参考奖励!F:F)</f>
        <v>301018</v>
      </c>
      <c r="I176" s="2">
        <v>1</v>
      </c>
      <c r="J176" s="7">
        <v>0</v>
      </c>
      <c r="K176" s="20">
        <f>LOOKUP(L176,参考奖励!D:D,参考奖励!B:B)</f>
        <v>1018</v>
      </c>
      <c r="L176" s="23" t="s">
        <v>687</v>
      </c>
      <c r="M176" s="2">
        <v>400</v>
      </c>
      <c r="N176" s="21">
        <f>LOOKUP(L176,参考奖励!D:D,参考奖励!A:A)</f>
        <v>3</v>
      </c>
      <c r="O176" s="7">
        <v>11</v>
      </c>
      <c r="P176" s="7">
        <v>0</v>
      </c>
      <c r="Q176" s="2">
        <v>180</v>
      </c>
      <c r="R176" s="6" t="str">
        <f>LOOKUP(L176,参考奖励!D:D,参考奖励!C:C)</f>
        <v>灵魂石</v>
      </c>
      <c r="S176" s="6" t="s">
        <v>1288</v>
      </c>
    </row>
    <row r="177" spans="1:19">
      <c r="A177" s="2">
        <v>20230</v>
      </c>
      <c r="B177" s="2">
        <v>2</v>
      </c>
      <c r="C177" s="2">
        <f>LOOKUP(L177,参考奖励!D:D,参考奖励!G:G)</f>
        <v>5</v>
      </c>
      <c r="D177" s="12">
        <f>LOOKUP(L177,参考奖励!D:D,参考奖励!E:E)</f>
        <v>201018</v>
      </c>
      <c r="E177" s="7" t="str">
        <f t="shared" si="22"/>
        <v>{3,1018,500}</v>
      </c>
      <c r="F177" s="7" t="str">
        <f t="shared" si="23"/>
        <v>{11,0,180}</v>
      </c>
      <c r="H177" s="5">
        <f>LOOKUP(L177,参考奖励!D:D,参考奖励!F:F)</f>
        <v>301018</v>
      </c>
      <c r="I177" s="2">
        <v>1</v>
      </c>
      <c r="J177" s="7">
        <v>0</v>
      </c>
      <c r="K177" s="20">
        <f>LOOKUP(L177,参考奖励!D:D,参考奖励!B:B)</f>
        <v>1018</v>
      </c>
      <c r="L177" s="23" t="s">
        <v>687</v>
      </c>
      <c r="M177" s="2">
        <v>500</v>
      </c>
      <c r="N177" s="21">
        <f>LOOKUP(L177,参考奖励!D:D,参考奖励!A:A)</f>
        <v>3</v>
      </c>
      <c r="O177" s="7">
        <v>11</v>
      </c>
      <c r="P177" s="7">
        <v>0</v>
      </c>
      <c r="Q177" s="2">
        <v>180</v>
      </c>
      <c r="R177" s="6" t="str">
        <f>LOOKUP(L177,参考奖励!D:D,参考奖励!C:C)</f>
        <v>灵魂石</v>
      </c>
      <c r="S177" s="6" t="s">
        <v>1289</v>
      </c>
    </row>
    <row r="178" spans="1:19">
      <c r="A178" s="2">
        <v>20231</v>
      </c>
      <c r="B178" s="2">
        <v>2</v>
      </c>
      <c r="C178" s="2">
        <f>LOOKUP(L178,参考奖励!D:D,参考奖励!G:G)</f>
        <v>5</v>
      </c>
      <c r="D178" s="12">
        <f>LOOKUP(L178,参考奖励!D:D,参考奖励!E:E)</f>
        <v>201018</v>
      </c>
      <c r="E178" s="7" t="str">
        <f t="shared" si="22"/>
        <v>{3,1018,600}</v>
      </c>
      <c r="F178" s="7" t="str">
        <f t="shared" si="23"/>
        <v>{11,0,180}</v>
      </c>
      <c r="H178" s="5">
        <f>LOOKUP(L178,参考奖励!D:D,参考奖励!F:F)</f>
        <v>301018</v>
      </c>
      <c r="I178" s="2">
        <v>1</v>
      </c>
      <c r="J178" s="7">
        <v>0</v>
      </c>
      <c r="K178" s="20">
        <f>LOOKUP(L178,参考奖励!D:D,参考奖励!B:B)</f>
        <v>1018</v>
      </c>
      <c r="L178" s="23" t="s">
        <v>687</v>
      </c>
      <c r="M178" s="2">
        <v>600</v>
      </c>
      <c r="N178" s="21">
        <f>LOOKUP(L178,参考奖励!D:D,参考奖励!A:A)</f>
        <v>3</v>
      </c>
      <c r="O178" s="7">
        <v>11</v>
      </c>
      <c r="P178" s="7">
        <v>0</v>
      </c>
      <c r="Q178" s="2">
        <v>180</v>
      </c>
      <c r="R178" s="6" t="str">
        <f>LOOKUP(L178,参考奖励!D:D,参考奖励!C:C)</f>
        <v>灵魂石</v>
      </c>
      <c r="S178" s="6" t="s">
        <v>1290</v>
      </c>
    </row>
    <row r="179" spans="1:19">
      <c r="A179" s="2">
        <v>20232</v>
      </c>
      <c r="B179" s="2">
        <v>2</v>
      </c>
      <c r="C179" s="2">
        <f>LOOKUP(L179,参考奖励!D:D,参考奖励!G:G)</f>
        <v>5</v>
      </c>
      <c r="D179" s="12">
        <f>LOOKUP(L179,参考奖励!D:D,参考奖励!E:E)</f>
        <v>201018</v>
      </c>
      <c r="E179" s="7" t="str">
        <f t="shared" si="22"/>
        <v>{3,1018,750}</v>
      </c>
      <c r="F179" s="7" t="str">
        <f t="shared" si="23"/>
        <v>{11,0,180}</v>
      </c>
      <c r="H179" s="5">
        <f>LOOKUP(L179,参考奖励!D:D,参考奖励!F:F)</f>
        <v>301018</v>
      </c>
      <c r="I179" s="2">
        <v>1</v>
      </c>
      <c r="J179" s="7">
        <v>0</v>
      </c>
      <c r="K179" s="20">
        <f>LOOKUP(L179,参考奖励!D:D,参考奖励!B:B)</f>
        <v>1018</v>
      </c>
      <c r="L179" s="23" t="s">
        <v>687</v>
      </c>
      <c r="M179" s="2">
        <v>750</v>
      </c>
      <c r="N179" s="21">
        <f>LOOKUP(L179,参考奖励!D:D,参考奖励!A:A)</f>
        <v>3</v>
      </c>
      <c r="O179" s="7">
        <v>11</v>
      </c>
      <c r="P179" s="7">
        <v>0</v>
      </c>
      <c r="Q179" s="2">
        <v>180</v>
      </c>
      <c r="R179" s="6" t="str">
        <f>LOOKUP(L179,参考奖励!D:D,参考奖励!C:C)</f>
        <v>灵魂石</v>
      </c>
      <c r="S179" s="6" t="s">
        <v>1291</v>
      </c>
    </row>
    <row r="180" spans="1:19">
      <c r="A180" s="2">
        <v>20233</v>
      </c>
      <c r="B180" s="2">
        <v>2</v>
      </c>
      <c r="C180" s="2">
        <f>LOOKUP(L180,参考奖励!D:D,参考奖励!G:G)</f>
        <v>5</v>
      </c>
      <c r="D180" s="12">
        <f>LOOKUP(L180,参考奖励!D:D,参考奖励!E:E)</f>
        <v>201018</v>
      </c>
      <c r="E180" s="7" t="str">
        <f t="shared" si="22"/>
        <v>{3,1018,850}</v>
      </c>
      <c r="F180" s="7" t="str">
        <f t="shared" si="23"/>
        <v>{11,0,180}</v>
      </c>
      <c r="H180" s="5">
        <f>LOOKUP(L180,参考奖励!D:D,参考奖励!F:F)</f>
        <v>301018</v>
      </c>
      <c r="I180" s="2">
        <v>1</v>
      </c>
      <c r="J180" s="7">
        <v>0</v>
      </c>
      <c r="K180" s="20">
        <f>LOOKUP(L180,参考奖励!D:D,参考奖励!B:B)</f>
        <v>1018</v>
      </c>
      <c r="L180" s="23" t="s">
        <v>687</v>
      </c>
      <c r="M180" s="2">
        <v>850</v>
      </c>
      <c r="N180" s="21">
        <f>LOOKUP(L180,参考奖励!D:D,参考奖励!A:A)</f>
        <v>3</v>
      </c>
      <c r="O180" s="7">
        <v>11</v>
      </c>
      <c r="P180" s="7">
        <v>0</v>
      </c>
      <c r="Q180" s="2">
        <v>180</v>
      </c>
      <c r="R180" s="6" t="str">
        <f>LOOKUP(L180,参考奖励!D:D,参考奖励!C:C)</f>
        <v>灵魂石</v>
      </c>
      <c r="S180" s="6" t="s">
        <v>1292</v>
      </c>
    </row>
    <row r="181" spans="1:19">
      <c r="A181" s="2">
        <v>20234</v>
      </c>
      <c r="B181" s="2">
        <v>2</v>
      </c>
      <c r="C181" s="2">
        <f>LOOKUP(L181,参考奖励!D:D,参考奖励!G:G)</f>
        <v>5</v>
      </c>
      <c r="D181" s="12">
        <f>LOOKUP(L181,参考奖励!D:D,参考奖励!E:E)</f>
        <v>201018</v>
      </c>
      <c r="E181" s="7" t="str">
        <f t="shared" si="22"/>
        <v>{3,1018,1000}</v>
      </c>
      <c r="F181" s="7" t="str">
        <f t="shared" si="23"/>
        <v>{11,0,180}</v>
      </c>
      <c r="H181" s="5">
        <f>LOOKUP(L181,参考奖励!D:D,参考奖励!F:F)</f>
        <v>301018</v>
      </c>
      <c r="I181" s="2">
        <v>1</v>
      </c>
      <c r="J181" s="7">
        <v>0</v>
      </c>
      <c r="K181" s="20">
        <f>LOOKUP(L181,参考奖励!D:D,参考奖励!B:B)</f>
        <v>1018</v>
      </c>
      <c r="L181" s="23" t="s">
        <v>687</v>
      </c>
      <c r="M181" s="2">
        <v>1000</v>
      </c>
      <c r="N181" s="21">
        <f>LOOKUP(L181,参考奖励!D:D,参考奖励!A:A)</f>
        <v>3</v>
      </c>
      <c r="O181" s="7">
        <v>11</v>
      </c>
      <c r="P181" s="7">
        <v>0</v>
      </c>
      <c r="Q181" s="2">
        <v>180</v>
      </c>
      <c r="R181" s="6" t="str">
        <f>LOOKUP(L181,参考奖励!D:D,参考奖励!C:C)</f>
        <v>灵魂石</v>
      </c>
      <c r="S181" s="6" t="s">
        <v>1293</v>
      </c>
    </row>
    <row r="182" spans="1:19">
      <c r="A182" s="2">
        <v>20235</v>
      </c>
      <c r="B182" s="2">
        <v>2</v>
      </c>
      <c r="C182" s="2">
        <f>LOOKUP(L182,参考奖励!D:D,参考奖励!G:G)</f>
        <v>5</v>
      </c>
      <c r="D182" s="12">
        <f>LOOKUP(L182,参考奖励!D:D,参考奖励!E:E)</f>
        <v>201018</v>
      </c>
      <c r="E182" s="7" t="str">
        <f t="shared" si="22"/>
        <v>{3,1018,1200}</v>
      </c>
      <c r="F182" s="7" t="str">
        <f t="shared" si="23"/>
        <v>{11,0,180}</v>
      </c>
      <c r="H182" s="5">
        <f>LOOKUP(L182,参考奖励!D:D,参考奖励!F:F)</f>
        <v>301018</v>
      </c>
      <c r="I182" s="2">
        <v>1</v>
      </c>
      <c r="J182" s="7">
        <v>0</v>
      </c>
      <c r="K182" s="20">
        <f>LOOKUP(L182,参考奖励!D:D,参考奖励!B:B)</f>
        <v>1018</v>
      </c>
      <c r="L182" s="23" t="s">
        <v>687</v>
      </c>
      <c r="M182" s="2">
        <v>1200</v>
      </c>
      <c r="N182" s="21">
        <f>LOOKUP(L182,参考奖励!D:D,参考奖励!A:A)</f>
        <v>3</v>
      </c>
      <c r="O182" s="7">
        <v>11</v>
      </c>
      <c r="P182" s="7">
        <v>0</v>
      </c>
      <c r="Q182" s="2">
        <v>180</v>
      </c>
      <c r="R182" s="6" t="str">
        <f>LOOKUP(L182,参考奖励!D:D,参考奖励!C:C)</f>
        <v>灵魂石</v>
      </c>
      <c r="S182" s="6" t="s">
        <v>1294</v>
      </c>
    </row>
    <row r="183" spans="1:19">
      <c r="A183" s="2">
        <v>20236</v>
      </c>
      <c r="B183" s="2">
        <v>2</v>
      </c>
      <c r="C183" s="2">
        <f>LOOKUP(L183,参考奖励!D:D,参考奖励!G:G)</f>
        <v>5</v>
      </c>
      <c r="D183" s="12">
        <f>LOOKUP(L183,参考奖励!D:D,参考奖励!E:E)</f>
        <v>201018</v>
      </c>
      <c r="E183" s="7" t="str">
        <f t="shared" si="22"/>
        <v>{3,1018,1300}</v>
      </c>
      <c r="F183" s="7" t="str">
        <f t="shared" si="23"/>
        <v>{11,0,180}</v>
      </c>
      <c r="H183" s="5">
        <f>LOOKUP(L183,参考奖励!D:D,参考奖励!F:F)</f>
        <v>301018</v>
      </c>
      <c r="I183" s="2">
        <v>1</v>
      </c>
      <c r="J183" s="7">
        <v>0</v>
      </c>
      <c r="K183" s="20">
        <f>LOOKUP(L183,参考奖励!D:D,参考奖励!B:B)</f>
        <v>1018</v>
      </c>
      <c r="L183" s="23" t="s">
        <v>687</v>
      </c>
      <c r="M183" s="2">
        <v>1300</v>
      </c>
      <c r="N183" s="21">
        <f>LOOKUP(L183,参考奖励!D:D,参考奖励!A:A)</f>
        <v>3</v>
      </c>
      <c r="O183" s="7">
        <v>11</v>
      </c>
      <c r="P183" s="7">
        <v>0</v>
      </c>
      <c r="Q183" s="2">
        <v>180</v>
      </c>
      <c r="R183" s="6" t="str">
        <f>LOOKUP(L183,参考奖励!D:D,参考奖励!C:C)</f>
        <v>灵魂石</v>
      </c>
      <c r="S183" s="6" t="s">
        <v>1295</v>
      </c>
    </row>
    <row r="184" spans="1:19">
      <c r="A184" s="2">
        <v>20237</v>
      </c>
      <c r="B184" s="2">
        <v>2</v>
      </c>
      <c r="C184" s="2">
        <f>LOOKUP(L184,参考奖励!D:D,参考奖励!G:G)</f>
        <v>5</v>
      </c>
      <c r="D184" s="12">
        <f>LOOKUP(L184,参考奖励!D:D,参考奖励!E:E)</f>
        <v>201018</v>
      </c>
      <c r="E184" s="7" t="str">
        <f t="shared" si="22"/>
        <v>{3,1018,1500}</v>
      </c>
      <c r="F184" s="7" t="str">
        <f t="shared" si="23"/>
        <v>{11,0,180}</v>
      </c>
      <c r="H184" s="5">
        <f>LOOKUP(L184,参考奖励!D:D,参考奖励!F:F)</f>
        <v>301018</v>
      </c>
      <c r="I184" s="2">
        <v>1</v>
      </c>
      <c r="J184" s="7">
        <v>0</v>
      </c>
      <c r="K184" s="20">
        <f>LOOKUP(L184,参考奖励!D:D,参考奖励!B:B)</f>
        <v>1018</v>
      </c>
      <c r="L184" s="23" t="s">
        <v>687</v>
      </c>
      <c r="M184" s="2">
        <v>1500</v>
      </c>
      <c r="N184" s="21">
        <f>LOOKUP(L184,参考奖励!D:D,参考奖励!A:A)</f>
        <v>3</v>
      </c>
      <c r="O184" s="7">
        <v>11</v>
      </c>
      <c r="P184" s="7">
        <v>0</v>
      </c>
      <c r="Q184" s="2">
        <v>180</v>
      </c>
      <c r="R184" s="6" t="str">
        <f>LOOKUP(L184,参考奖励!D:D,参考奖励!C:C)</f>
        <v>灵魂石</v>
      </c>
      <c r="S184" s="6" t="s">
        <v>1296</v>
      </c>
    </row>
    <row r="185" spans="1:19">
      <c r="A185" s="2">
        <v>20238</v>
      </c>
      <c r="B185" s="2">
        <v>2</v>
      </c>
      <c r="C185" s="2">
        <f>LOOKUP(L185,参考奖励!D:D,参考奖励!G:G)</f>
        <v>5</v>
      </c>
      <c r="D185" s="12">
        <f>LOOKUP(L185,参考奖励!D:D,参考奖励!E:E)</f>
        <v>201018</v>
      </c>
      <c r="E185" s="7" t="str">
        <f t="shared" si="22"/>
        <v>{3,1018,1600}</v>
      </c>
      <c r="F185" s="7" t="str">
        <f t="shared" si="23"/>
        <v>{11,0,180}</v>
      </c>
      <c r="H185" s="5">
        <f>LOOKUP(L185,参考奖励!D:D,参考奖励!F:F)</f>
        <v>301018</v>
      </c>
      <c r="I185" s="2">
        <v>1</v>
      </c>
      <c r="J185" s="7">
        <v>0</v>
      </c>
      <c r="K185" s="20">
        <f>LOOKUP(L185,参考奖励!D:D,参考奖励!B:B)</f>
        <v>1018</v>
      </c>
      <c r="L185" s="23" t="s">
        <v>687</v>
      </c>
      <c r="M185" s="2">
        <v>1600</v>
      </c>
      <c r="N185" s="21">
        <f>LOOKUP(L185,参考奖励!D:D,参考奖励!A:A)</f>
        <v>3</v>
      </c>
      <c r="O185" s="7">
        <v>11</v>
      </c>
      <c r="P185" s="7">
        <v>0</v>
      </c>
      <c r="Q185" s="2">
        <v>180</v>
      </c>
      <c r="R185" s="6" t="str">
        <f>LOOKUP(L185,参考奖励!D:D,参考奖励!C:C)</f>
        <v>灵魂石</v>
      </c>
      <c r="S185" s="6" t="s">
        <v>1297</v>
      </c>
    </row>
    <row r="186" spans="1:19">
      <c r="A186" s="2">
        <v>20239</v>
      </c>
      <c r="B186" s="2">
        <v>2</v>
      </c>
      <c r="C186" s="2">
        <f>LOOKUP(L186,参考奖励!D:D,参考奖励!G:G)</f>
        <v>5</v>
      </c>
      <c r="D186" s="12">
        <f>LOOKUP(L186,参考奖励!D:D,参考奖励!E:E)</f>
        <v>201018</v>
      </c>
      <c r="E186" s="7" t="str">
        <f t="shared" si="22"/>
        <v>{3,1018,1800}</v>
      </c>
      <c r="F186" s="7" t="str">
        <f t="shared" si="23"/>
        <v>{11,0,180}</v>
      </c>
      <c r="H186" s="5">
        <f>LOOKUP(L186,参考奖励!D:D,参考奖励!F:F)</f>
        <v>301018</v>
      </c>
      <c r="I186" s="2">
        <v>1</v>
      </c>
      <c r="J186" s="7">
        <v>0</v>
      </c>
      <c r="K186" s="20">
        <f>LOOKUP(L186,参考奖励!D:D,参考奖励!B:B)</f>
        <v>1018</v>
      </c>
      <c r="L186" s="23" t="s">
        <v>687</v>
      </c>
      <c r="M186" s="2">
        <v>1800</v>
      </c>
      <c r="N186" s="21">
        <f>LOOKUP(L186,参考奖励!D:D,参考奖励!A:A)</f>
        <v>3</v>
      </c>
      <c r="O186" s="7">
        <v>11</v>
      </c>
      <c r="P186" s="7">
        <v>0</v>
      </c>
      <c r="Q186" s="2">
        <v>180</v>
      </c>
      <c r="R186" s="6" t="str">
        <f>LOOKUP(L186,参考奖励!D:D,参考奖励!C:C)</f>
        <v>灵魂石</v>
      </c>
      <c r="S186" s="6" t="s">
        <v>1298</v>
      </c>
    </row>
    <row r="187" spans="1:19">
      <c r="A187" s="2">
        <v>20240</v>
      </c>
      <c r="B187" s="2">
        <v>2</v>
      </c>
      <c r="C187" s="2">
        <f>LOOKUP(L187,参考奖励!D:D,参考奖励!G:G)</f>
        <v>5</v>
      </c>
      <c r="D187" s="12">
        <f>LOOKUP(L187,参考奖励!D:D,参考奖励!E:E)</f>
        <v>201018</v>
      </c>
      <c r="E187" s="7" t="str">
        <f t="shared" si="22"/>
        <v>{3,1018,2000}</v>
      </c>
      <c r="F187" s="7" t="str">
        <f t="shared" si="23"/>
        <v>{11,0,180}</v>
      </c>
      <c r="H187" s="5">
        <f>LOOKUP(L187,参考奖励!D:D,参考奖励!F:F)</f>
        <v>301018</v>
      </c>
      <c r="I187" s="2">
        <v>1</v>
      </c>
      <c r="J187" s="7">
        <v>0</v>
      </c>
      <c r="K187" s="20">
        <f>LOOKUP(L187,参考奖励!D:D,参考奖励!B:B)</f>
        <v>1018</v>
      </c>
      <c r="L187" s="23" t="s">
        <v>687</v>
      </c>
      <c r="M187" s="2">
        <v>2000</v>
      </c>
      <c r="N187" s="21">
        <f>LOOKUP(L187,参考奖励!D:D,参考奖励!A:A)</f>
        <v>3</v>
      </c>
      <c r="O187" s="7">
        <v>11</v>
      </c>
      <c r="P187" s="7">
        <v>0</v>
      </c>
      <c r="Q187" s="2">
        <v>180</v>
      </c>
      <c r="R187" s="6" t="str">
        <f>LOOKUP(L187,参考奖励!D:D,参考奖励!C:C)</f>
        <v>灵魂石</v>
      </c>
      <c r="S187" s="6" t="s">
        <v>1299</v>
      </c>
    </row>
    <row r="188" spans="1:19">
      <c r="A188" s="2">
        <v>20241</v>
      </c>
      <c r="B188" s="2">
        <v>2</v>
      </c>
      <c r="C188" s="2">
        <f>LOOKUP(L188,参考奖励!D:D,参考奖励!G:G)</f>
        <v>5</v>
      </c>
      <c r="D188" s="12">
        <f>LOOKUP(L188,参考奖励!D:D,参考奖励!E:E)</f>
        <v>201018</v>
      </c>
      <c r="E188" s="7" t="str">
        <f t="shared" si="22"/>
        <v>{3,1018,2200}</v>
      </c>
      <c r="F188" s="7" t="str">
        <f t="shared" si="23"/>
        <v>{11,0,180}</v>
      </c>
      <c r="H188" s="5">
        <f>LOOKUP(L188,参考奖励!D:D,参考奖励!F:F)</f>
        <v>301018</v>
      </c>
      <c r="I188" s="2">
        <v>1</v>
      </c>
      <c r="J188" s="7">
        <v>0</v>
      </c>
      <c r="K188" s="20">
        <f>LOOKUP(L188,参考奖励!D:D,参考奖励!B:B)</f>
        <v>1018</v>
      </c>
      <c r="L188" s="23" t="s">
        <v>687</v>
      </c>
      <c r="M188" s="2">
        <v>2200</v>
      </c>
      <c r="N188" s="21">
        <f>LOOKUP(L188,参考奖励!D:D,参考奖励!A:A)</f>
        <v>3</v>
      </c>
      <c r="O188" s="7">
        <v>11</v>
      </c>
      <c r="P188" s="7">
        <v>0</v>
      </c>
      <c r="Q188" s="2">
        <v>180</v>
      </c>
      <c r="R188" s="6" t="str">
        <f>LOOKUP(L188,参考奖励!D:D,参考奖励!C:C)</f>
        <v>灵魂石</v>
      </c>
      <c r="S188" s="6" t="s">
        <v>1300</v>
      </c>
    </row>
    <row r="189" spans="1:19">
      <c r="A189" s="2">
        <v>20242</v>
      </c>
      <c r="B189" s="2">
        <v>2</v>
      </c>
      <c r="C189" s="2">
        <f>LOOKUP(L189,参考奖励!D:D,参考奖励!G:G)</f>
        <v>5</v>
      </c>
      <c r="D189" s="12">
        <f>LOOKUP(L189,参考奖励!D:D,参考奖励!E:E)</f>
        <v>201018</v>
      </c>
      <c r="E189" s="7" t="str">
        <f t="shared" si="22"/>
        <v>{3,1018,2400}</v>
      </c>
      <c r="F189" s="7" t="str">
        <f t="shared" si="23"/>
        <v>{11,0,180}</v>
      </c>
      <c r="H189" s="5">
        <f>LOOKUP(L189,参考奖励!D:D,参考奖励!F:F)</f>
        <v>301018</v>
      </c>
      <c r="I189" s="2">
        <v>1</v>
      </c>
      <c r="J189" s="7">
        <v>0</v>
      </c>
      <c r="K189" s="20">
        <f>LOOKUP(L189,参考奖励!D:D,参考奖励!B:B)</f>
        <v>1018</v>
      </c>
      <c r="L189" s="23" t="s">
        <v>687</v>
      </c>
      <c r="M189" s="2">
        <v>2400</v>
      </c>
      <c r="N189" s="21">
        <f>LOOKUP(L189,参考奖励!D:D,参考奖励!A:A)</f>
        <v>3</v>
      </c>
      <c r="O189" s="7">
        <v>11</v>
      </c>
      <c r="P189" s="7">
        <v>0</v>
      </c>
      <c r="Q189" s="2">
        <v>180</v>
      </c>
      <c r="R189" s="6" t="str">
        <f>LOOKUP(L189,参考奖励!D:D,参考奖励!C:C)</f>
        <v>灵魂石</v>
      </c>
      <c r="S189" s="6" t="s">
        <v>1301</v>
      </c>
    </row>
    <row r="190" spans="1:19">
      <c r="A190" s="2">
        <v>20243</v>
      </c>
      <c r="B190" s="2">
        <v>2</v>
      </c>
      <c r="C190" s="2">
        <f>LOOKUP(L190,参考奖励!D:D,参考奖励!G:G)</f>
        <v>5</v>
      </c>
      <c r="D190" s="12">
        <f>LOOKUP(L190,参考奖励!D:D,参考奖励!E:E)</f>
        <v>201018</v>
      </c>
      <c r="E190" s="7" t="str">
        <f t="shared" si="22"/>
        <v>{3,1018,2600}</v>
      </c>
      <c r="F190" s="7" t="str">
        <f t="shared" si="23"/>
        <v>{11,0,180}</v>
      </c>
      <c r="H190" s="5">
        <f>LOOKUP(L190,参考奖励!D:D,参考奖励!F:F)</f>
        <v>301018</v>
      </c>
      <c r="I190" s="2">
        <v>1</v>
      </c>
      <c r="J190" s="7">
        <v>0</v>
      </c>
      <c r="K190" s="20">
        <f>LOOKUP(L190,参考奖励!D:D,参考奖励!B:B)</f>
        <v>1018</v>
      </c>
      <c r="L190" s="23" t="s">
        <v>687</v>
      </c>
      <c r="M190" s="2">
        <v>2600</v>
      </c>
      <c r="N190" s="21">
        <f>LOOKUP(L190,参考奖励!D:D,参考奖励!A:A)</f>
        <v>3</v>
      </c>
      <c r="O190" s="7">
        <v>11</v>
      </c>
      <c r="P190" s="7">
        <v>0</v>
      </c>
      <c r="Q190" s="2">
        <v>180</v>
      </c>
      <c r="R190" s="6" t="str">
        <f>LOOKUP(L190,参考奖励!D:D,参考奖励!C:C)</f>
        <v>灵魂石</v>
      </c>
      <c r="S190" s="6" t="s">
        <v>1302</v>
      </c>
    </row>
    <row r="191" spans="1:19">
      <c r="A191" s="2">
        <v>20244</v>
      </c>
      <c r="B191" s="2">
        <v>2</v>
      </c>
      <c r="C191" s="2">
        <f>LOOKUP(L191,参考奖励!D:D,参考奖励!G:G)</f>
        <v>5</v>
      </c>
      <c r="D191" s="12">
        <f>LOOKUP(L191,参考奖励!D:D,参考奖励!E:E)</f>
        <v>201018</v>
      </c>
      <c r="E191" s="7" t="str">
        <f t="shared" si="22"/>
        <v>{3,1018,2800}</v>
      </c>
      <c r="F191" s="7" t="str">
        <f t="shared" si="23"/>
        <v>{11,0,180}</v>
      </c>
      <c r="H191" s="5">
        <f>LOOKUP(L191,参考奖励!D:D,参考奖励!F:F)</f>
        <v>301018</v>
      </c>
      <c r="I191" s="2">
        <v>1</v>
      </c>
      <c r="J191" s="7">
        <v>0</v>
      </c>
      <c r="K191" s="20">
        <f>LOOKUP(L191,参考奖励!D:D,参考奖励!B:B)</f>
        <v>1018</v>
      </c>
      <c r="L191" s="23" t="s">
        <v>687</v>
      </c>
      <c r="M191" s="2">
        <v>2800</v>
      </c>
      <c r="N191" s="21">
        <f>LOOKUP(L191,参考奖励!D:D,参考奖励!A:A)</f>
        <v>3</v>
      </c>
      <c r="O191" s="7">
        <v>11</v>
      </c>
      <c r="P191" s="7">
        <v>0</v>
      </c>
      <c r="Q191" s="2">
        <v>180</v>
      </c>
      <c r="R191" s="6" t="str">
        <f>LOOKUP(L191,参考奖励!D:D,参考奖励!C:C)</f>
        <v>灵魂石</v>
      </c>
      <c r="S191" s="6" t="s">
        <v>1303</v>
      </c>
    </row>
    <row r="192" spans="1:19">
      <c r="A192" s="2">
        <v>20245</v>
      </c>
      <c r="B192" s="2">
        <v>2</v>
      </c>
      <c r="C192" s="2">
        <f>LOOKUP(L192,参考奖励!D:D,参考奖励!G:G)</f>
        <v>5</v>
      </c>
      <c r="D192" s="12">
        <f>LOOKUP(L192,参考奖励!D:D,参考奖励!E:E)</f>
        <v>201018</v>
      </c>
      <c r="E192" s="7" t="str">
        <f t="shared" si="22"/>
        <v>{3,1018,3000}</v>
      </c>
      <c r="F192" s="7" t="str">
        <f t="shared" si="23"/>
        <v>{11,0,180}</v>
      </c>
      <c r="H192" s="5">
        <f>LOOKUP(L192,参考奖励!D:D,参考奖励!F:F)</f>
        <v>301018</v>
      </c>
      <c r="I192" s="2">
        <v>1</v>
      </c>
      <c r="J192" s="7">
        <v>0</v>
      </c>
      <c r="K192" s="20">
        <f>LOOKUP(L192,参考奖励!D:D,参考奖励!B:B)</f>
        <v>1018</v>
      </c>
      <c r="L192" s="23" t="s">
        <v>687</v>
      </c>
      <c r="M192" s="2">
        <v>3000</v>
      </c>
      <c r="N192" s="21">
        <f>LOOKUP(L192,参考奖励!D:D,参考奖励!A:A)</f>
        <v>3</v>
      </c>
      <c r="O192" s="7">
        <v>11</v>
      </c>
      <c r="P192" s="7">
        <v>0</v>
      </c>
      <c r="Q192" s="2">
        <v>180</v>
      </c>
      <c r="R192" s="6" t="str">
        <f>LOOKUP(L192,参考奖励!D:D,参考奖励!C:C)</f>
        <v>灵魂石</v>
      </c>
      <c r="S192" s="6" t="s">
        <v>1304</v>
      </c>
    </row>
    <row r="193" spans="1:19">
      <c r="A193" s="2">
        <v>20246</v>
      </c>
      <c r="B193" s="2">
        <v>2</v>
      </c>
      <c r="C193" s="2">
        <f>LOOKUP(L193,参考奖励!D:D,参考奖励!G:G)</f>
        <v>5</v>
      </c>
      <c r="D193" s="12">
        <f>LOOKUP(L193,参考奖励!D:D,参考奖励!E:E)</f>
        <v>201018</v>
      </c>
      <c r="E193" s="7" t="str">
        <f t="shared" si="22"/>
        <v>{3,1018,3200}</v>
      </c>
      <c r="F193" s="7" t="str">
        <f t="shared" si="23"/>
        <v>{11,0,180}</v>
      </c>
      <c r="H193" s="5">
        <f>LOOKUP(L193,参考奖励!D:D,参考奖励!F:F)</f>
        <v>301018</v>
      </c>
      <c r="I193" s="2">
        <v>1</v>
      </c>
      <c r="J193" s="7">
        <v>0</v>
      </c>
      <c r="K193" s="20">
        <f>LOOKUP(L193,参考奖励!D:D,参考奖励!B:B)</f>
        <v>1018</v>
      </c>
      <c r="L193" s="23" t="s">
        <v>687</v>
      </c>
      <c r="M193" s="2">
        <v>3200</v>
      </c>
      <c r="N193" s="21">
        <f>LOOKUP(L193,参考奖励!D:D,参考奖励!A:A)</f>
        <v>3</v>
      </c>
      <c r="O193" s="7">
        <v>11</v>
      </c>
      <c r="P193" s="7">
        <v>0</v>
      </c>
      <c r="Q193" s="2">
        <v>180</v>
      </c>
      <c r="R193" s="6" t="str">
        <f>LOOKUP(L193,参考奖励!D:D,参考奖励!C:C)</f>
        <v>灵魂石</v>
      </c>
      <c r="S193" s="6" t="s">
        <v>1305</v>
      </c>
    </row>
    <row r="194" spans="1:19">
      <c r="A194" s="2">
        <v>20247</v>
      </c>
      <c r="B194" s="2">
        <v>2</v>
      </c>
      <c r="C194" s="2">
        <f>LOOKUP(L194,参考奖励!D:D,参考奖励!G:G)</f>
        <v>5</v>
      </c>
      <c r="D194" s="12">
        <f>LOOKUP(L194,参考奖励!D:D,参考奖励!E:E)</f>
        <v>201018</v>
      </c>
      <c r="E194" s="7" t="str">
        <f t="shared" si="22"/>
        <v>{3,1018,3400}</v>
      </c>
      <c r="F194" s="7" t="str">
        <f t="shared" si="23"/>
        <v>{11,0,180}</v>
      </c>
      <c r="H194" s="5">
        <f>LOOKUP(L194,参考奖励!D:D,参考奖励!F:F)</f>
        <v>301018</v>
      </c>
      <c r="I194" s="2">
        <v>1</v>
      </c>
      <c r="J194" s="7">
        <v>0</v>
      </c>
      <c r="K194" s="20">
        <f>LOOKUP(L194,参考奖励!D:D,参考奖励!B:B)</f>
        <v>1018</v>
      </c>
      <c r="L194" s="23" t="s">
        <v>687</v>
      </c>
      <c r="M194" s="2">
        <v>3400</v>
      </c>
      <c r="N194" s="21">
        <f>LOOKUP(L194,参考奖励!D:D,参考奖励!A:A)</f>
        <v>3</v>
      </c>
      <c r="O194" s="7">
        <v>11</v>
      </c>
      <c r="P194" s="7">
        <v>0</v>
      </c>
      <c r="Q194" s="2">
        <v>180</v>
      </c>
      <c r="R194" s="6" t="str">
        <f>LOOKUP(L194,参考奖励!D:D,参考奖励!C:C)</f>
        <v>灵魂石</v>
      </c>
      <c r="S194" s="6" t="s">
        <v>1306</v>
      </c>
    </row>
    <row r="195" spans="1:19">
      <c r="A195" s="2">
        <v>20248</v>
      </c>
      <c r="B195" s="2">
        <v>2</v>
      </c>
      <c r="C195" s="2">
        <f>LOOKUP(L195,参考奖励!D:D,参考奖励!G:G)</f>
        <v>5</v>
      </c>
      <c r="D195" s="12">
        <f>LOOKUP(L195,参考奖励!D:D,参考奖励!E:E)</f>
        <v>201018</v>
      </c>
      <c r="E195" s="7" t="str">
        <f t="shared" si="22"/>
        <v>{3,1018,3700}</v>
      </c>
      <c r="F195" s="7" t="str">
        <f t="shared" si="23"/>
        <v>{11,0,180}</v>
      </c>
      <c r="H195" s="5">
        <f>LOOKUP(L195,参考奖励!D:D,参考奖励!F:F)</f>
        <v>301018</v>
      </c>
      <c r="I195" s="2">
        <v>1</v>
      </c>
      <c r="J195" s="7">
        <v>0</v>
      </c>
      <c r="K195" s="20">
        <f>LOOKUP(L195,参考奖励!D:D,参考奖励!B:B)</f>
        <v>1018</v>
      </c>
      <c r="L195" s="23" t="s">
        <v>687</v>
      </c>
      <c r="M195" s="2">
        <v>3700</v>
      </c>
      <c r="N195" s="21">
        <f>LOOKUP(L195,参考奖励!D:D,参考奖励!A:A)</f>
        <v>3</v>
      </c>
      <c r="O195" s="7">
        <v>11</v>
      </c>
      <c r="P195" s="7">
        <v>0</v>
      </c>
      <c r="Q195" s="2">
        <v>180</v>
      </c>
      <c r="R195" s="6" t="str">
        <f>LOOKUP(L195,参考奖励!D:D,参考奖励!C:C)</f>
        <v>灵魂石</v>
      </c>
      <c r="S195" s="6" t="s">
        <v>1307</v>
      </c>
    </row>
    <row r="196" spans="1:19">
      <c r="A196" s="2">
        <v>20249</v>
      </c>
      <c r="B196" s="2">
        <v>2</v>
      </c>
      <c r="C196" s="2">
        <f>LOOKUP(L196,参考奖励!D:D,参考奖励!G:G)</f>
        <v>5</v>
      </c>
      <c r="D196" s="12">
        <f>LOOKUP(L196,参考奖励!D:D,参考奖励!E:E)</f>
        <v>201018</v>
      </c>
      <c r="E196" s="7" t="str">
        <f t="shared" si="22"/>
        <v>{3,1018,3900}</v>
      </c>
      <c r="F196" s="7" t="str">
        <f t="shared" si="23"/>
        <v>{11,0,180}</v>
      </c>
      <c r="H196" s="5">
        <f>LOOKUP(L196,参考奖励!D:D,参考奖励!F:F)</f>
        <v>301018</v>
      </c>
      <c r="I196" s="2">
        <v>1</v>
      </c>
      <c r="J196" s="7">
        <v>0</v>
      </c>
      <c r="K196" s="20">
        <f>LOOKUP(L196,参考奖励!D:D,参考奖励!B:B)</f>
        <v>1018</v>
      </c>
      <c r="L196" s="23" t="s">
        <v>687</v>
      </c>
      <c r="M196" s="2">
        <v>3900</v>
      </c>
      <c r="N196" s="21">
        <f>LOOKUP(L196,参考奖励!D:D,参考奖励!A:A)</f>
        <v>3</v>
      </c>
      <c r="O196" s="7">
        <v>11</v>
      </c>
      <c r="P196" s="7">
        <v>0</v>
      </c>
      <c r="Q196" s="2">
        <v>180</v>
      </c>
      <c r="R196" s="6" t="str">
        <f>LOOKUP(L196,参考奖励!D:D,参考奖励!C:C)</f>
        <v>灵魂石</v>
      </c>
      <c r="S196" s="6" t="s">
        <v>1308</v>
      </c>
    </row>
    <row r="197" spans="1:19">
      <c r="A197" s="2">
        <v>20250</v>
      </c>
      <c r="B197" s="2">
        <v>2</v>
      </c>
      <c r="C197" s="2">
        <f>LOOKUP(L197,参考奖励!D:D,参考奖励!G:G)</f>
        <v>5</v>
      </c>
      <c r="D197" s="12">
        <f>LOOKUP(L197,参考奖励!D:D,参考奖励!E:E)</f>
        <v>201018</v>
      </c>
      <c r="E197" s="7" t="str">
        <f t="shared" si="22"/>
        <v>{3,1018,4200}</v>
      </c>
      <c r="F197" s="7" t="str">
        <f t="shared" si="23"/>
        <v>{11,0,180}</v>
      </c>
      <c r="H197" s="5">
        <f>LOOKUP(L197,参考奖励!D:D,参考奖励!F:F)</f>
        <v>301018</v>
      </c>
      <c r="I197" s="2">
        <v>1</v>
      </c>
      <c r="J197" s="7">
        <v>0</v>
      </c>
      <c r="K197" s="20">
        <f>LOOKUP(L197,参考奖励!D:D,参考奖励!B:B)</f>
        <v>1018</v>
      </c>
      <c r="L197" s="23" t="s">
        <v>687</v>
      </c>
      <c r="M197" s="2">
        <v>4200</v>
      </c>
      <c r="N197" s="21">
        <f>LOOKUP(L197,参考奖励!D:D,参考奖励!A:A)</f>
        <v>3</v>
      </c>
      <c r="O197" s="7">
        <v>11</v>
      </c>
      <c r="P197" s="7">
        <v>0</v>
      </c>
      <c r="Q197" s="2">
        <v>180</v>
      </c>
      <c r="R197" s="6" t="str">
        <f>LOOKUP(L197,参考奖励!D:D,参考奖励!C:C)</f>
        <v>灵魂石</v>
      </c>
      <c r="S197" s="6" t="s">
        <v>1309</v>
      </c>
    </row>
    <row r="198" spans="1:19">
      <c r="A198" s="2">
        <v>20251</v>
      </c>
      <c r="B198" s="2">
        <v>2</v>
      </c>
      <c r="C198" s="2">
        <f>LOOKUP(L198,参考奖励!D:D,参考奖励!G:G)</f>
        <v>5</v>
      </c>
      <c r="D198" s="12">
        <f>LOOKUP(L198,参考奖励!D:D,参考奖励!E:E)</f>
        <v>201018</v>
      </c>
      <c r="E198" s="7" t="str">
        <f t="shared" si="22"/>
        <v>{3,1018,4400}</v>
      </c>
      <c r="F198" s="7" t="str">
        <f t="shared" si="23"/>
        <v>{11,0,180}</v>
      </c>
      <c r="H198" s="5">
        <f>LOOKUP(L198,参考奖励!D:D,参考奖励!F:F)</f>
        <v>301018</v>
      </c>
      <c r="I198" s="2">
        <v>1</v>
      </c>
      <c r="J198" s="7">
        <v>0</v>
      </c>
      <c r="K198" s="20">
        <f>LOOKUP(L198,参考奖励!D:D,参考奖励!B:B)</f>
        <v>1018</v>
      </c>
      <c r="L198" s="23" t="s">
        <v>687</v>
      </c>
      <c r="M198" s="2">
        <v>4400</v>
      </c>
      <c r="N198" s="21">
        <f>LOOKUP(L198,参考奖励!D:D,参考奖励!A:A)</f>
        <v>3</v>
      </c>
      <c r="O198" s="7">
        <v>11</v>
      </c>
      <c r="P198" s="7">
        <v>0</v>
      </c>
      <c r="Q198" s="2">
        <v>180</v>
      </c>
      <c r="R198" s="6" t="str">
        <f>LOOKUP(L198,参考奖励!D:D,参考奖励!C:C)</f>
        <v>灵魂石</v>
      </c>
      <c r="S198" s="6" t="s">
        <v>1310</v>
      </c>
    </row>
    <row r="199" spans="1:19">
      <c r="A199" s="2">
        <v>20252</v>
      </c>
      <c r="B199" s="2">
        <v>2</v>
      </c>
      <c r="C199" s="2">
        <f>LOOKUP(L199,参考奖励!D:D,参考奖励!G:G)</f>
        <v>5</v>
      </c>
      <c r="D199" s="12">
        <f>LOOKUP(L199,参考奖励!D:D,参考奖励!E:E)</f>
        <v>201018</v>
      </c>
      <c r="E199" s="7" t="str">
        <f t="shared" si="22"/>
        <v>{3,1018,4700}</v>
      </c>
      <c r="F199" s="7" t="str">
        <f t="shared" si="23"/>
        <v>{11,0,180}</v>
      </c>
      <c r="H199" s="5">
        <f>LOOKUP(L199,参考奖励!D:D,参考奖励!F:F)</f>
        <v>301018</v>
      </c>
      <c r="I199" s="2">
        <v>1</v>
      </c>
      <c r="J199" s="7">
        <v>0</v>
      </c>
      <c r="K199" s="20">
        <f>LOOKUP(L199,参考奖励!D:D,参考奖励!B:B)</f>
        <v>1018</v>
      </c>
      <c r="L199" s="23" t="s">
        <v>687</v>
      </c>
      <c r="M199" s="2">
        <v>4700</v>
      </c>
      <c r="N199" s="21">
        <f>LOOKUP(L199,参考奖励!D:D,参考奖励!A:A)</f>
        <v>3</v>
      </c>
      <c r="O199" s="7">
        <v>11</v>
      </c>
      <c r="P199" s="7">
        <v>0</v>
      </c>
      <c r="Q199" s="2">
        <v>180</v>
      </c>
      <c r="R199" s="6" t="str">
        <f>LOOKUP(L199,参考奖励!D:D,参考奖励!C:C)</f>
        <v>灵魂石</v>
      </c>
      <c r="S199" s="6" t="s">
        <v>1311</v>
      </c>
    </row>
    <row r="200" spans="1:19">
      <c r="A200" s="2">
        <v>20253</v>
      </c>
      <c r="B200" s="2">
        <v>2</v>
      </c>
      <c r="C200" s="2">
        <f>LOOKUP(L200,参考奖励!D:D,参考奖励!G:G)</f>
        <v>5</v>
      </c>
      <c r="D200" s="12">
        <f>LOOKUP(L200,参考奖励!D:D,参考奖励!E:E)</f>
        <v>201018</v>
      </c>
      <c r="E200" s="7" t="str">
        <f t="shared" si="22"/>
        <v>{3,1018,4900}</v>
      </c>
      <c r="F200" s="7" t="str">
        <f t="shared" si="23"/>
        <v>{11,0,180}</v>
      </c>
      <c r="H200" s="5">
        <f>LOOKUP(L200,参考奖励!D:D,参考奖励!F:F)</f>
        <v>301018</v>
      </c>
      <c r="I200" s="2">
        <v>1</v>
      </c>
      <c r="J200" s="7">
        <v>0</v>
      </c>
      <c r="K200" s="20">
        <f>LOOKUP(L200,参考奖励!D:D,参考奖励!B:B)</f>
        <v>1018</v>
      </c>
      <c r="L200" s="23" t="s">
        <v>687</v>
      </c>
      <c r="M200" s="2">
        <v>4900</v>
      </c>
      <c r="N200" s="21">
        <f>LOOKUP(L200,参考奖励!D:D,参考奖励!A:A)</f>
        <v>3</v>
      </c>
      <c r="O200" s="7">
        <v>11</v>
      </c>
      <c r="P200" s="7">
        <v>0</v>
      </c>
      <c r="Q200" s="2">
        <v>180</v>
      </c>
      <c r="R200" s="6" t="str">
        <f>LOOKUP(L200,参考奖励!D:D,参考奖励!C:C)</f>
        <v>灵魂石</v>
      </c>
      <c r="S200" s="6" t="s">
        <v>1312</v>
      </c>
    </row>
    <row r="201" spans="1:19">
      <c r="A201" s="2">
        <v>20254</v>
      </c>
      <c r="B201" s="2">
        <v>2</v>
      </c>
      <c r="C201" s="2">
        <f>LOOKUP(L201,参考奖励!D:D,参考奖励!G:G)</f>
        <v>5</v>
      </c>
      <c r="D201" s="12">
        <f>LOOKUP(L201,参考奖励!D:D,参考奖励!E:E)</f>
        <v>201018</v>
      </c>
      <c r="E201" s="7" t="str">
        <f t="shared" si="22"/>
        <v>{3,1018,5200}</v>
      </c>
      <c r="F201" s="7" t="str">
        <f t="shared" si="23"/>
        <v>{11,0,180}</v>
      </c>
      <c r="H201" s="5">
        <f>LOOKUP(L201,参考奖励!D:D,参考奖励!F:F)</f>
        <v>301018</v>
      </c>
      <c r="I201" s="2">
        <v>1</v>
      </c>
      <c r="J201" s="7">
        <v>0</v>
      </c>
      <c r="K201" s="20">
        <f>LOOKUP(L201,参考奖励!D:D,参考奖励!B:B)</f>
        <v>1018</v>
      </c>
      <c r="L201" s="23" t="s">
        <v>687</v>
      </c>
      <c r="M201" s="2">
        <v>5200</v>
      </c>
      <c r="N201" s="21">
        <f>LOOKUP(L201,参考奖励!D:D,参考奖励!A:A)</f>
        <v>3</v>
      </c>
      <c r="O201" s="7">
        <v>11</v>
      </c>
      <c r="P201" s="7">
        <v>0</v>
      </c>
      <c r="Q201" s="2">
        <v>180</v>
      </c>
      <c r="R201" s="6" t="str">
        <f>LOOKUP(L201,参考奖励!D:D,参考奖励!C:C)</f>
        <v>灵魂石</v>
      </c>
      <c r="S201" s="6" t="s">
        <v>1313</v>
      </c>
    </row>
    <row r="202" spans="1:19">
      <c r="A202" s="2">
        <v>20255</v>
      </c>
      <c r="B202" s="2">
        <v>2</v>
      </c>
      <c r="C202" s="2">
        <f>LOOKUP(L202,参考奖励!D:D,参考奖励!G:G)</f>
        <v>5</v>
      </c>
      <c r="D202" s="12">
        <f>LOOKUP(L202,参考奖励!D:D,参考奖励!E:E)</f>
        <v>201018</v>
      </c>
      <c r="E202" s="7" t="str">
        <f t="shared" si="22"/>
        <v>{3,1018,5500}</v>
      </c>
      <c r="F202" s="7" t="str">
        <f t="shared" si="23"/>
        <v>{11,0,180}</v>
      </c>
      <c r="H202" s="5">
        <f>LOOKUP(L202,参考奖励!D:D,参考奖励!F:F)</f>
        <v>301018</v>
      </c>
      <c r="I202" s="2">
        <v>1</v>
      </c>
      <c r="J202" s="7">
        <v>0</v>
      </c>
      <c r="K202" s="20">
        <f>LOOKUP(L202,参考奖励!D:D,参考奖励!B:B)</f>
        <v>1018</v>
      </c>
      <c r="L202" s="23" t="s">
        <v>687</v>
      </c>
      <c r="M202" s="2">
        <v>5500</v>
      </c>
      <c r="N202" s="21">
        <f>LOOKUP(L202,参考奖励!D:D,参考奖励!A:A)</f>
        <v>3</v>
      </c>
      <c r="O202" s="7">
        <v>11</v>
      </c>
      <c r="P202" s="7">
        <v>0</v>
      </c>
      <c r="Q202" s="2">
        <v>180</v>
      </c>
      <c r="R202" s="6" t="str">
        <f>LOOKUP(L202,参考奖励!D:D,参考奖励!C:C)</f>
        <v>灵魂石</v>
      </c>
      <c r="S202" s="6" t="s">
        <v>1314</v>
      </c>
    </row>
    <row r="203" spans="1:19">
      <c r="A203" s="2">
        <v>20256</v>
      </c>
      <c r="B203" s="2">
        <v>2</v>
      </c>
      <c r="C203" s="2">
        <f>LOOKUP(L203,参考奖励!D:D,参考奖励!G:G)</f>
        <v>5</v>
      </c>
      <c r="D203" s="12">
        <f>LOOKUP(L203,参考奖励!D:D,参考奖励!E:E)</f>
        <v>201018</v>
      </c>
      <c r="E203" s="7" t="str">
        <f t="shared" si="22"/>
        <v>{3,1018,5800}</v>
      </c>
      <c r="F203" s="7" t="str">
        <f t="shared" si="23"/>
        <v>{11,0,180}</v>
      </c>
      <c r="H203" s="5">
        <f>LOOKUP(L203,参考奖励!D:D,参考奖励!F:F)</f>
        <v>301018</v>
      </c>
      <c r="I203" s="2">
        <v>1</v>
      </c>
      <c r="J203" s="7">
        <v>0</v>
      </c>
      <c r="K203" s="20">
        <f>LOOKUP(L203,参考奖励!D:D,参考奖励!B:B)</f>
        <v>1018</v>
      </c>
      <c r="L203" s="23" t="s">
        <v>687</v>
      </c>
      <c r="M203" s="2">
        <v>5800</v>
      </c>
      <c r="N203" s="21">
        <f>LOOKUP(L203,参考奖励!D:D,参考奖励!A:A)</f>
        <v>3</v>
      </c>
      <c r="O203" s="7">
        <v>11</v>
      </c>
      <c r="P203" s="7">
        <v>0</v>
      </c>
      <c r="Q203" s="2">
        <v>180</v>
      </c>
      <c r="R203" s="6" t="str">
        <f>LOOKUP(L203,参考奖励!D:D,参考奖励!C:C)</f>
        <v>灵魂石</v>
      </c>
      <c r="S203" s="6" t="s">
        <v>1315</v>
      </c>
    </row>
    <row r="204" spans="1:19">
      <c r="A204" s="2">
        <v>20257</v>
      </c>
      <c r="B204" s="2">
        <v>2</v>
      </c>
      <c r="C204" s="2">
        <f>LOOKUP(L204,参考奖励!D:D,参考奖励!G:G)</f>
        <v>5</v>
      </c>
      <c r="D204" s="12">
        <f>LOOKUP(L204,参考奖励!D:D,参考奖励!E:E)</f>
        <v>201018</v>
      </c>
      <c r="E204" s="7" t="str">
        <f t="shared" si="22"/>
        <v>{3,1018,6100}</v>
      </c>
      <c r="F204" s="7" t="str">
        <f t="shared" si="23"/>
        <v>{11,0,180}</v>
      </c>
      <c r="H204" s="5">
        <f>LOOKUP(L204,参考奖励!D:D,参考奖励!F:F)</f>
        <v>301018</v>
      </c>
      <c r="I204" s="2">
        <v>1</v>
      </c>
      <c r="J204" s="7">
        <v>0</v>
      </c>
      <c r="K204" s="20">
        <f>LOOKUP(L204,参考奖励!D:D,参考奖励!B:B)</f>
        <v>1018</v>
      </c>
      <c r="L204" s="23" t="s">
        <v>687</v>
      </c>
      <c r="M204" s="2">
        <v>6100</v>
      </c>
      <c r="N204" s="21">
        <f>LOOKUP(L204,参考奖励!D:D,参考奖励!A:A)</f>
        <v>3</v>
      </c>
      <c r="O204" s="7">
        <v>11</v>
      </c>
      <c r="P204" s="7">
        <v>0</v>
      </c>
      <c r="Q204" s="2">
        <v>180</v>
      </c>
      <c r="R204" s="6" t="str">
        <f>LOOKUP(L204,参考奖励!D:D,参考奖励!C:C)</f>
        <v>灵魂石</v>
      </c>
      <c r="S204" s="6" t="s">
        <v>1316</v>
      </c>
    </row>
    <row r="205" spans="1:19">
      <c r="A205" s="2">
        <v>20258</v>
      </c>
      <c r="B205" s="2">
        <v>2</v>
      </c>
      <c r="C205" s="2">
        <f>LOOKUP(L205,参考奖励!D:D,参考奖励!G:G)</f>
        <v>5</v>
      </c>
      <c r="D205" s="12">
        <f>LOOKUP(L205,参考奖励!D:D,参考奖励!E:E)</f>
        <v>201018</v>
      </c>
      <c r="E205" s="7" t="str">
        <f t="shared" si="22"/>
        <v>{3,1018,6400}</v>
      </c>
      <c r="F205" s="7" t="str">
        <f t="shared" si="23"/>
        <v>{11,0,180}</v>
      </c>
      <c r="H205" s="5">
        <f>LOOKUP(L205,参考奖励!D:D,参考奖励!F:F)</f>
        <v>301018</v>
      </c>
      <c r="I205" s="2">
        <v>1</v>
      </c>
      <c r="J205" s="7">
        <v>0</v>
      </c>
      <c r="K205" s="20">
        <f>LOOKUP(L205,参考奖励!D:D,参考奖励!B:B)</f>
        <v>1018</v>
      </c>
      <c r="L205" s="23" t="s">
        <v>687</v>
      </c>
      <c r="M205" s="2">
        <v>6400</v>
      </c>
      <c r="N205" s="21">
        <f>LOOKUP(L205,参考奖励!D:D,参考奖励!A:A)</f>
        <v>3</v>
      </c>
      <c r="O205" s="7">
        <v>11</v>
      </c>
      <c r="P205" s="7">
        <v>0</v>
      </c>
      <c r="Q205" s="2">
        <v>180</v>
      </c>
      <c r="R205" s="6" t="str">
        <f>LOOKUP(L205,参考奖励!D:D,参考奖励!C:C)</f>
        <v>灵魂石</v>
      </c>
      <c r="S205" s="6" t="s">
        <v>1317</v>
      </c>
    </row>
    <row r="206" spans="1:19">
      <c r="A206" s="2">
        <v>20259</v>
      </c>
      <c r="B206" s="2">
        <v>2</v>
      </c>
      <c r="C206" s="2">
        <f>LOOKUP(L206,参考奖励!D:D,参考奖励!G:G)</f>
        <v>5</v>
      </c>
      <c r="D206" s="12">
        <f>LOOKUP(L206,参考奖励!D:D,参考奖励!E:E)</f>
        <v>201018</v>
      </c>
      <c r="E206" s="7" t="str">
        <f t="shared" si="22"/>
        <v>{3,1018,6700}</v>
      </c>
      <c r="F206" s="7" t="str">
        <f t="shared" si="23"/>
        <v>{11,0,180}</v>
      </c>
      <c r="H206" s="5">
        <f>LOOKUP(L206,参考奖励!D:D,参考奖励!F:F)</f>
        <v>301018</v>
      </c>
      <c r="I206" s="2">
        <v>1</v>
      </c>
      <c r="J206" s="7">
        <v>0</v>
      </c>
      <c r="K206" s="20">
        <f>LOOKUP(L206,参考奖励!D:D,参考奖励!B:B)</f>
        <v>1018</v>
      </c>
      <c r="L206" s="23" t="s">
        <v>687</v>
      </c>
      <c r="M206" s="2">
        <v>6700</v>
      </c>
      <c r="N206" s="21">
        <f>LOOKUP(L206,参考奖励!D:D,参考奖励!A:A)</f>
        <v>3</v>
      </c>
      <c r="O206" s="7">
        <v>11</v>
      </c>
      <c r="P206" s="7">
        <v>0</v>
      </c>
      <c r="Q206" s="2">
        <v>180</v>
      </c>
      <c r="R206" s="6" t="str">
        <f>LOOKUP(L206,参考奖励!D:D,参考奖励!C:C)</f>
        <v>灵魂石</v>
      </c>
      <c r="S206" s="6" t="s">
        <v>1318</v>
      </c>
    </row>
    <row r="207" spans="1:19">
      <c r="A207" s="2">
        <v>20260</v>
      </c>
      <c r="B207" s="2">
        <v>2</v>
      </c>
      <c r="C207" s="2">
        <f>LOOKUP(L207,参考奖励!D:D,参考奖励!G:G)</f>
        <v>5</v>
      </c>
      <c r="D207" s="12">
        <f>LOOKUP(L207,参考奖励!D:D,参考奖励!E:E)</f>
        <v>201018</v>
      </c>
      <c r="E207" s="7" t="str">
        <f t="shared" si="22"/>
        <v>{3,1018,7000}</v>
      </c>
      <c r="F207" s="7" t="str">
        <f t="shared" si="23"/>
        <v>{11,0,180}</v>
      </c>
      <c r="H207" s="5">
        <f>LOOKUP(L207,参考奖励!D:D,参考奖励!F:F)</f>
        <v>301018</v>
      </c>
      <c r="I207" s="2">
        <v>1</v>
      </c>
      <c r="J207" s="7">
        <v>0</v>
      </c>
      <c r="K207" s="20">
        <f>LOOKUP(L207,参考奖励!D:D,参考奖励!B:B)</f>
        <v>1018</v>
      </c>
      <c r="L207" s="23" t="s">
        <v>687</v>
      </c>
      <c r="M207" s="2">
        <v>7000</v>
      </c>
      <c r="N207" s="21">
        <f>LOOKUP(L207,参考奖励!D:D,参考奖励!A:A)</f>
        <v>3</v>
      </c>
      <c r="O207" s="7">
        <v>11</v>
      </c>
      <c r="P207" s="7">
        <v>0</v>
      </c>
      <c r="Q207" s="2">
        <v>180</v>
      </c>
      <c r="R207" s="6" t="str">
        <f>LOOKUP(L207,参考奖励!D:D,参考奖励!C:C)</f>
        <v>灵魂石</v>
      </c>
      <c r="S207" s="6" t="s">
        <v>1319</v>
      </c>
    </row>
    <row r="208" spans="1:19">
      <c r="A208" s="2">
        <v>20261</v>
      </c>
      <c r="B208" s="2">
        <v>2</v>
      </c>
      <c r="C208" s="2">
        <f>LOOKUP(L208,参考奖励!D:D,参考奖励!G:G)</f>
        <v>5</v>
      </c>
      <c r="D208" s="12">
        <f>LOOKUP(L208,参考奖励!D:D,参考奖励!E:E)</f>
        <v>201018</v>
      </c>
      <c r="E208" s="7" t="str">
        <f t="shared" si="22"/>
        <v>{3,1018,7400}</v>
      </c>
      <c r="F208" s="7" t="str">
        <f t="shared" si="23"/>
        <v>{11,0,180}</v>
      </c>
      <c r="H208" s="5">
        <f>LOOKUP(L208,参考奖励!D:D,参考奖励!F:F)</f>
        <v>301018</v>
      </c>
      <c r="I208" s="2">
        <v>1</v>
      </c>
      <c r="J208" s="7">
        <v>0</v>
      </c>
      <c r="K208" s="20">
        <f>LOOKUP(L208,参考奖励!D:D,参考奖励!B:B)</f>
        <v>1018</v>
      </c>
      <c r="L208" s="23" t="s">
        <v>687</v>
      </c>
      <c r="M208" s="2">
        <v>7400</v>
      </c>
      <c r="N208" s="21">
        <f>LOOKUP(L208,参考奖励!D:D,参考奖励!A:A)</f>
        <v>3</v>
      </c>
      <c r="O208" s="7">
        <v>11</v>
      </c>
      <c r="P208" s="7">
        <v>0</v>
      </c>
      <c r="Q208" s="2">
        <v>180</v>
      </c>
      <c r="R208" s="6" t="str">
        <f>LOOKUP(L208,参考奖励!D:D,参考奖励!C:C)</f>
        <v>灵魂石</v>
      </c>
      <c r="S208" s="6" t="s">
        <v>1320</v>
      </c>
    </row>
    <row r="209" spans="1:19">
      <c r="A209" s="2">
        <v>20262</v>
      </c>
      <c r="B209" s="2">
        <v>2</v>
      </c>
      <c r="C209" s="2">
        <f>LOOKUP(L209,参考奖励!D:D,参考奖励!G:G)</f>
        <v>5</v>
      </c>
      <c r="D209" s="12">
        <f>LOOKUP(L209,参考奖励!D:D,参考奖励!E:E)</f>
        <v>201018</v>
      </c>
      <c r="E209" s="7" t="str">
        <f t="shared" si="22"/>
        <v>{3,1018,7700}</v>
      </c>
      <c r="F209" s="7" t="str">
        <f t="shared" si="23"/>
        <v>{11,0,180}</v>
      </c>
      <c r="H209" s="5">
        <f>LOOKUP(L209,参考奖励!D:D,参考奖励!F:F)</f>
        <v>301018</v>
      </c>
      <c r="I209" s="2">
        <v>1</v>
      </c>
      <c r="J209" s="7">
        <v>0</v>
      </c>
      <c r="K209" s="20">
        <f>LOOKUP(L209,参考奖励!D:D,参考奖励!B:B)</f>
        <v>1018</v>
      </c>
      <c r="L209" s="23" t="s">
        <v>687</v>
      </c>
      <c r="M209" s="2">
        <v>7700</v>
      </c>
      <c r="N209" s="21">
        <f>LOOKUP(L209,参考奖励!D:D,参考奖励!A:A)</f>
        <v>3</v>
      </c>
      <c r="O209" s="7">
        <v>11</v>
      </c>
      <c r="P209" s="7">
        <v>0</v>
      </c>
      <c r="Q209" s="2">
        <v>180</v>
      </c>
      <c r="R209" s="6" t="str">
        <f>LOOKUP(L209,参考奖励!D:D,参考奖励!C:C)</f>
        <v>灵魂石</v>
      </c>
      <c r="S209" s="6" t="s">
        <v>1321</v>
      </c>
    </row>
    <row r="210" spans="1:19">
      <c r="A210" s="2">
        <v>20263</v>
      </c>
      <c r="B210" s="2">
        <v>2</v>
      </c>
      <c r="C210" s="2">
        <f>LOOKUP(L210,参考奖励!D:D,参考奖励!G:G)</f>
        <v>5</v>
      </c>
      <c r="D210" s="12">
        <f>LOOKUP(L210,参考奖励!D:D,参考奖励!E:E)</f>
        <v>201018</v>
      </c>
      <c r="E210" s="7" t="str">
        <f t="shared" si="22"/>
        <v>{3,1018,8100}</v>
      </c>
      <c r="F210" s="7" t="str">
        <f t="shared" si="23"/>
        <v>{11,0,180}</v>
      </c>
      <c r="H210" s="5">
        <f>LOOKUP(L210,参考奖励!D:D,参考奖励!F:F)</f>
        <v>301018</v>
      </c>
      <c r="I210" s="2">
        <v>1</v>
      </c>
      <c r="J210" s="7">
        <v>0</v>
      </c>
      <c r="K210" s="20">
        <f>LOOKUP(L210,参考奖励!D:D,参考奖励!B:B)</f>
        <v>1018</v>
      </c>
      <c r="L210" s="23" t="s">
        <v>687</v>
      </c>
      <c r="M210" s="2">
        <v>8100</v>
      </c>
      <c r="N210" s="21">
        <f>LOOKUP(L210,参考奖励!D:D,参考奖励!A:A)</f>
        <v>3</v>
      </c>
      <c r="O210" s="7">
        <v>11</v>
      </c>
      <c r="P210" s="7">
        <v>0</v>
      </c>
      <c r="Q210" s="2">
        <v>180</v>
      </c>
      <c r="R210" s="6" t="str">
        <f>LOOKUP(L210,参考奖励!D:D,参考奖励!C:C)</f>
        <v>灵魂石</v>
      </c>
      <c r="S210" s="6" t="s">
        <v>1322</v>
      </c>
    </row>
    <row r="211" spans="1:19">
      <c r="A211" s="2">
        <v>20264</v>
      </c>
      <c r="B211" s="2">
        <v>2</v>
      </c>
      <c r="C211" s="2">
        <f>LOOKUP(L211,参考奖励!D:D,参考奖励!G:G)</f>
        <v>5</v>
      </c>
      <c r="D211" s="12">
        <f>LOOKUP(L211,参考奖励!D:D,参考奖励!E:E)</f>
        <v>201018</v>
      </c>
      <c r="E211" s="7" t="str">
        <f t="shared" si="22"/>
        <v>{3,1018,8400}</v>
      </c>
      <c r="F211" s="7" t="str">
        <f t="shared" si="23"/>
        <v>{11,0,180}</v>
      </c>
      <c r="H211" s="5">
        <f>LOOKUP(L211,参考奖励!D:D,参考奖励!F:F)</f>
        <v>301018</v>
      </c>
      <c r="I211" s="2">
        <v>1</v>
      </c>
      <c r="J211" s="7">
        <v>0</v>
      </c>
      <c r="K211" s="20">
        <f>LOOKUP(L211,参考奖励!D:D,参考奖励!B:B)</f>
        <v>1018</v>
      </c>
      <c r="L211" s="23" t="s">
        <v>687</v>
      </c>
      <c r="M211" s="2">
        <v>8400</v>
      </c>
      <c r="N211" s="21">
        <f>LOOKUP(L211,参考奖励!D:D,参考奖励!A:A)</f>
        <v>3</v>
      </c>
      <c r="O211" s="7">
        <v>11</v>
      </c>
      <c r="P211" s="7">
        <v>0</v>
      </c>
      <c r="Q211" s="2">
        <v>180</v>
      </c>
      <c r="R211" s="6" t="str">
        <f>LOOKUP(L211,参考奖励!D:D,参考奖励!C:C)</f>
        <v>灵魂石</v>
      </c>
      <c r="S211" s="6" t="s">
        <v>1323</v>
      </c>
    </row>
    <row r="212" spans="1:19">
      <c r="A212" s="2">
        <v>20265</v>
      </c>
      <c r="B212" s="2">
        <v>2</v>
      </c>
      <c r="C212" s="2">
        <f>LOOKUP(L212,参考奖励!D:D,参考奖励!G:G)</f>
        <v>5</v>
      </c>
      <c r="D212" s="12">
        <f>LOOKUP(L212,参考奖励!D:D,参考奖励!E:E)</f>
        <v>201018</v>
      </c>
      <c r="E212" s="7" t="str">
        <f t="shared" si="22"/>
        <v>{3,1018,8800}</v>
      </c>
      <c r="F212" s="7" t="str">
        <f t="shared" si="23"/>
        <v>{11,0,180}</v>
      </c>
      <c r="H212" s="5">
        <f>LOOKUP(L212,参考奖励!D:D,参考奖励!F:F)</f>
        <v>301018</v>
      </c>
      <c r="I212" s="2">
        <v>1</v>
      </c>
      <c r="J212" s="7">
        <v>0</v>
      </c>
      <c r="K212" s="20">
        <f>LOOKUP(L212,参考奖励!D:D,参考奖励!B:B)</f>
        <v>1018</v>
      </c>
      <c r="L212" s="23" t="s">
        <v>687</v>
      </c>
      <c r="M212" s="2">
        <v>8800</v>
      </c>
      <c r="N212" s="21">
        <f>LOOKUP(L212,参考奖励!D:D,参考奖励!A:A)</f>
        <v>3</v>
      </c>
      <c r="O212" s="7">
        <v>11</v>
      </c>
      <c r="P212" s="7">
        <v>0</v>
      </c>
      <c r="Q212" s="2">
        <v>180</v>
      </c>
      <c r="R212" s="6" t="str">
        <f>LOOKUP(L212,参考奖励!D:D,参考奖励!C:C)</f>
        <v>灵魂石</v>
      </c>
      <c r="S212" s="6" t="s">
        <v>1324</v>
      </c>
    </row>
    <row r="213" spans="1:19">
      <c r="A213" s="2">
        <v>20266</v>
      </c>
      <c r="B213" s="2">
        <v>2</v>
      </c>
      <c r="C213" s="2">
        <f>LOOKUP(L213,参考奖励!D:D,参考奖励!G:G)</f>
        <v>5</v>
      </c>
      <c r="D213" s="12">
        <f>LOOKUP(L213,参考奖励!D:D,参考奖励!E:E)</f>
        <v>201018</v>
      </c>
      <c r="E213" s="7" t="str">
        <f t="shared" si="22"/>
        <v>{3,1018,9100}</v>
      </c>
      <c r="F213" s="7" t="str">
        <f t="shared" si="23"/>
        <v>{11,0,180}</v>
      </c>
      <c r="H213" s="5">
        <f>LOOKUP(L213,参考奖励!D:D,参考奖励!F:F)</f>
        <v>301018</v>
      </c>
      <c r="I213" s="2">
        <v>1</v>
      </c>
      <c r="J213" s="7">
        <v>0</v>
      </c>
      <c r="K213" s="20">
        <f>LOOKUP(L213,参考奖励!D:D,参考奖励!B:B)</f>
        <v>1018</v>
      </c>
      <c r="L213" s="23" t="s">
        <v>687</v>
      </c>
      <c r="M213" s="2">
        <v>9100</v>
      </c>
      <c r="N213" s="21">
        <f>LOOKUP(L213,参考奖励!D:D,参考奖励!A:A)</f>
        <v>3</v>
      </c>
      <c r="O213" s="7">
        <v>11</v>
      </c>
      <c r="P213" s="7">
        <v>0</v>
      </c>
      <c r="Q213" s="2">
        <v>180</v>
      </c>
      <c r="R213" s="6" t="str">
        <f>LOOKUP(L213,参考奖励!D:D,参考奖励!C:C)</f>
        <v>灵魂石</v>
      </c>
      <c r="S213" s="6" t="s">
        <v>1325</v>
      </c>
    </row>
    <row r="214" spans="1:19">
      <c r="A214" s="2">
        <v>20267</v>
      </c>
      <c r="B214" s="2">
        <v>2</v>
      </c>
      <c r="C214" s="2">
        <f>LOOKUP(L214,参考奖励!D:D,参考奖励!G:G)</f>
        <v>5</v>
      </c>
      <c r="D214" s="12">
        <f>LOOKUP(L214,参考奖励!D:D,参考奖励!E:E)</f>
        <v>201018</v>
      </c>
      <c r="E214" s="7" t="str">
        <f t="shared" si="22"/>
        <v>{3,1018,9500}</v>
      </c>
      <c r="F214" s="7" t="str">
        <f t="shared" si="23"/>
        <v>{11,0,180}</v>
      </c>
      <c r="H214" s="5">
        <f>LOOKUP(L214,参考奖励!D:D,参考奖励!F:F)</f>
        <v>301018</v>
      </c>
      <c r="I214" s="2">
        <v>1</v>
      </c>
      <c r="J214" s="7">
        <v>0</v>
      </c>
      <c r="K214" s="20">
        <f>LOOKUP(L214,参考奖励!D:D,参考奖励!B:B)</f>
        <v>1018</v>
      </c>
      <c r="L214" s="23" t="s">
        <v>687</v>
      </c>
      <c r="M214" s="2">
        <v>9500</v>
      </c>
      <c r="N214" s="21">
        <f>LOOKUP(L214,参考奖励!D:D,参考奖励!A:A)</f>
        <v>3</v>
      </c>
      <c r="O214" s="7">
        <v>11</v>
      </c>
      <c r="P214" s="7">
        <v>0</v>
      </c>
      <c r="Q214" s="2">
        <v>180</v>
      </c>
      <c r="R214" s="6" t="str">
        <f>LOOKUP(L214,参考奖励!D:D,参考奖励!C:C)</f>
        <v>灵魂石</v>
      </c>
      <c r="S214" s="6" t="s">
        <v>1326</v>
      </c>
    </row>
    <row r="215" spans="1:19">
      <c r="A215" s="2">
        <v>20268</v>
      </c>
      <c r="B215" s="2">
        <v>2</v>
      </c>
      <c r="C215" s="2">
        <f>LOOKUP(L215,参考奖励!D:D,参考奖励!G:G)</f>
        <v>5</v>
      </c>
      <c r="D215" s="12">
        <f>LOOKUP(L215,参考奖励!D:D,参考奖励!E:E)</f>
        <v>201018</v>
      </c>
      <c r="E215" s="7" t="str">
        <f t="shared" si="22"/>
        <v>{3,1018,9900}</v>
      </c>
      <c r="F215" s="7" t="str">
        <f t="shared" si="23"/>
        <v>{11,0,180}</v>
      </c>
      <c r="H215" s="5">
        <f>LOOKUP(L215,参考奖励!D:D,参考奖励!F:F)</f>
        <v>301018</v>
      </c>
      <c r="I215" s="2">
        <v>1</v>
      </c>
      <c r="J215" s="7">
        <v>0</v>
      </c>
      <c r="K215" s="20">
        <f>LOOKUP(L215,参考奖励!D:D,参考奖励!B:B)</f>
        <v>1018</v>
      </c>
      <c r="L215" s="23" t="s">
        <v>687</v>
      </c>
      <c r="M215" s="2">
        <v>9900</v>
      </c>
      <c r="N215" s="21">
        <f>LOOKUP(L215,参考奖励!D:D,参考奖励!A:A)</f>
        <v>3</v>
      </c>
      <c r="O215" s="7">
        <v>11</v>
      </c>
      <c r="P215" s="7">
        <v>0</v>
      </c>
      <c r="Q215" s="2">
        <v>180</v>
      </c>
      <c r="R215" s="6" t="str">
        <f>LOOKUP(L215,参考奖励!D:D,参考奖励!C:C)</f>
        <v>灵魂石</v>
      </c>
      <c r="S215" s="6" t="s">
        <v>1327</v>
      </c>
    </row>
    <row r="216" spans="1:19">
      <c r="A216" s="2">
        <v>20269</v>
      </c>
      <c r="B216" s="2">
        <v>2</v>
      </c>
      <c r="C216" s="2">
        <f>LOOKUP(L216,参考奖励!D:D,参考奖励!G:G)</f>
        <v>5</v>
      </c>
      <c r="D216" s="12">
        <f>LOOKUP(L216,参考奖励!D:D,参考奖励!E:E)</f>
        <v>201018</v>
      </c>
      <c r="E216" s="7" t="str">
        <f t="shared" si="22"/>
        <v>{3,1018,10300}</v>
      </c>
      <c r="F216" s="7" t="str">
        <f t="shared" si="23"/>
        <v>{11,0,180}</v>
      </c>
      <c r="H216" s="5">
        <f>LOOKUP(L216,参考奖励!D:D,参考奖励!F:F)</f>
        <v>301018</v>
      </c>
      <c r="I216" s="2">
        <v>1</v>
      </c>
      <c r="J216" s="7">
        <v>0</v>
      </c>
      <c r="K216" s="20">
        <f>LOOKUP(L216,参考奖励!D:D,参考奖励!B:B)</f>
        <v>1018</v>
      </c>
      <c r="L216" s="23" t="s">
        <v>687</v>
      </c>
      <c r="M216" s="2">
        <v>10300</v>
      </c>
      <c r="N216" s="21">
        <f>LOOKUP(L216,参考奖励!D:D,参考奖励!A:A)</f>
        <v>3</v>
      </c>
      <c r="O216" s="7">
        <v>11</v>
      </c>
      <c r="P216" s="7">
        <v>0</v>
      </c>
      <c r="Q216" s="2">
        <v>180</v>
      </c>
      <c r="R216" s="6" t="str">
        <f>LOOKUP(L216,参考奖励!D:D,参考奖励!C:C)</f>
        <v>灵魂石</v>
      </c>
      <c r="S216" s="6" t="s">
        <v>1328</v>
      </c>
    </row>
    <row r="217" spans="1:19">
      <c r="A217" s="2">
        <v>20270</v>
      </c>
      <c r="B217" s="2">
        <v>2</v>
      </c>
      <c r="C217" s="2">
        <f>LOOKUP(L217,参考奖励!D:D,参考奖励!G:G)</f>
        <v>5</v>
      </c>
      <c r="D217" s="12">
        <f>LOOKUP(L217,参考奖励!D:D,参考奖励!E:E)</f>
        <v>201018</v>
      </c>
      <c r="E217" s="7" t="str">
        <f t="shared" si="22"/>
        <v>{3,1018,10700}</v>
      </c>
      <c r="F217" s="7" t="str">
        <f t="shared" si="23"/>
        <v>{11,0,180}</v>
      </c>
      <c r="H217" s="5">
        <f>LOOKUP(L217,参考奖励!D:D,参考奖励!F:F)</f>
        <v>301018</v>
      </c>
      <c r="I217" s="2">
        <v>1</v>
      </c>
      <c r="J217" s="7">
        <v>0</v>
      </c>
      <c r="K217" s="20">
        <f>LOOKUP(L217,参考奖励!D:D,参考奖励!B:B)</f>
        <v>1018</v>
      </c>
      <c r="L217" s="23" t="s">
        <v>687</v>
      </c>
      <c r="M217" s="2">
        <v>10700</v>
      </c>
      <c r="N217" s="21">
        <f>LOOKUP(L217,参考奖励!D:D,参考奖励!A:A)</f>
        <v>3</v>
      </c>
      <c r="O217" s="7">
        <v>11</v>
      </c>
      <c r="P217" s="7">
        <v>0</v>
      </c>
      <c r="Q217" s="2">
        <v>180</v>
      </c>
      <c r="R217" s="6" t="str">
        <f>LOOKUP(L217,参考奖励!D:D,参考奖励!C:C)</f>
        <v>灵魂石</v>
      </c>
      <c r="S217" s="6" t="s">
        <v>1329</v>
      </c>
    </row>
    <row r="218" spans="1:19">
      <c r="A218" s="2">
        <v>20271</v>
      </c>
      <c r="B218" s="2">
        <v>2</v>
      </c>
      <c r="C218" s="2">
        <f>LOOKUP(L218,参考奖励!D:D,参考奖励!G:G)</f>
        <v>5</v>
      </c>
      <c r="D218" s="12">
        <f>LOOKUP(L218,参考奖励!D:D,参考奖励!E:E)</f>
        <v>201018</v>
      </c>
      <c r="E218" s="7" t="str">
        <f t="shared" si="22"/>
        <v>{3,1018,10700}</v>
      </c>
      <c r="F218" s="7" t="str">
        <f t="shared" si="23"/>
        <v>{11,0,180}</v>
      </c>
      <c r="H218" s="5">
        <f>LOOKUP(L218,参考奖励!D:D,参考奖励!F:F)</f>
        <v>301018</v>
      </c>
      <c r="I218" s="2">
        <v>1</v>
      </c>
      <c r="J218" s="7">
        <v>0</v>
      </c>
      <c r="K218" s="20">
        <f>LOOKUP(L218,参考奖励!D:D,参考奖励!B:B)</f>
        <v>1018</v>
      </c>
      <c r="L218" s="23" t="s">
        <v>687</v>
      </c>
      <c r="M218" s="2">
        <v>10700</v>
      </c>
      <c r="N218" s="21">
        <f>LOOKUP(L218,参考奖励!D:D,参考奖励!A:A)</f>
        <v>3</v>
      </c>
      <c r="O218" s="7">
        <v>11</v>
      </c>
      <c r="P218" s="7">
        <v>0</v>
      </c>
      <c r="Q218" s="2">
        <v>180</v>
      </c>
      <c r="R218" s="6" t="str">
        <f>LOOKUP(L218,参考奖励!D:D,参考奖励!C:C)</f>
        <v>灵魂石</v>
      </c>
      <c r="S218" s="6" t="s">
        <v>1330</v>
      </c>
    </row>
    <row r="219" spans="1:19">
      <c r="A219" s="2">
        <v>20272</v>
      </c>
      <c r="B219" s="2">
        <v>2</v>
      </c>
      <c r="C219" s="2">
        <f>LOOKUP(L219,参考奖励!D:D,参考奖励!G:G)</f>
        <v>5</v>
      </c>
      <c r="D219" s="12">
        <f>LOOKUP(L219,参考奖励!D:D,参考奖励!E:E)</f>
        <v>201018</v>
      </c>
      <c r="E219" s="7" t="str">
        <f t="shared" ref="E219" si="24">$A$3&amp;N219&amp;$B$3&amp;K219&amp;$B$3&amp;M219&amp;$D$3</f>
        <v>{3,1018,10700}</v>
      </c>
      <c r="F219" s="7" t="str">
        <f t="shared" ref="F219" si="25">$A$3&amp;O219&amp;$B$3&amp;P219&amp;$B$3&amp;Q219&amp;$D$3</f>
        <v>{11,0,180}</v>
      </c>
      <c r="H219" s="5">
        <f>LOOKUP(L219,参考奖励!D:D,参考奖励!F:F)</f>
        <v>301018</v>
      </c>
      <c r="I219" s="2">
        <v>1</v>
      </c>
      <c r="J219" s="7">
        <v>0</v>
      </c>
      <c r="K219" s="20">
        <f>LOOKUP(L219,参考奖励!D:D,参考奖励!B:B)</f>
        <v>1018</v>
      </c>
      <c r="L219" s="23" t="s">
        <v>687</v>
      </c>
      <c r="M219" s="2">
        <v>10700</v>
      </c>
      <c r="N219" s="21">
        <f>LOOKUP(L219,参考奖励!D:D,参考奖励!A:A)</f>
        <v>3</v>
      </c>
      <c r="O219" s="7">
        <v>11</v>
      </c>
      <c r="P219" s="7">
        <v>0</v>
      </c>
      <c r="Q219" s="2">
        <v>180</v>
      </c>
      <c r="R219" s="6" t="str">
        <f>LOOKUP(L219,参考奖励!D:D,参考奖励!C:C)</f>
        <v>灵魂石</v>
      </c>
      <c r="S219" s="6" t="s">
        <v>1331</v>
      </c>
    </row>
    <row r="220" spans="1:18">
      <c r="A220" s="2">
        <v>20273</v>
      </c>
      <c r="B220" s="2">
        <v>2</v>
      </c>
      <c r="C220" s="2">
        <f>LOOKUP(L220,参考奖励!D:D,参考奖励!G:G)</f>
        <v>7</v>
      </c>
      <c r="D220" s="12">
        <f>LOOKUP(L220,参考奖励!D:D,参考奖励!E:E)</f>
        <v>1739</v>
      </c>
      <c r="E220" s="7" t="str">
        <f t="shared" ref="E220" si="26">$A$3&amp;N220&amp;$B$3&amp;K220&amp;$B$3&amp;M220&amp;$D$3</f>
        <v>{3,1163,100}</v>
      </c>
      <c r="F220" s="7" t="str">
        <f t="shared" ref="F220" si="27">$A$3&amp;O220&amp;$B$3&amp;P220&amp;$B$3&amp;Q220&amp;$D$3</f>
        <v>{11,0,220}</v>
      </c>
      <c r="H220" s="5">
        <f>LOOKUP(L220,参考奖励!D:D,参考奖励!F:F)</f>
        <v>1740</v>
      </c>
      <c r="I220" s="2">
        <v>1</v>
      </c>
      <c r="J220" s="7">
        <v>0</v>
      </c>
      <c r="K220" s="20">
        <f>LOOKUP(L220,参考奖励!D:D,参考奖励!B:B)</f>
        <v>1163</v>
      </c>
      <c r="L220" s="5" t="s">
        <v>1211</v>
      </c>
      <c r="M220" s="2">
        <v>100</v>
      </c>
      <c r="N220" s="21">
        <f>LOOKUP(L220,参考奖励!D:D,参考奖励!A:A)</f>
        <v>3</v>
      </c>
      <c r="O220" s="7">
        <v>11</v>
      </c>
      <c r="P220" s="7">
        <v>0</v>
      </c>
      <c r="Q220" s="2">
        <v>220</v>
      </c>
      <c r="R220" s="6" t="str">
        <f>LOOKUP(L220,参考奖励!D:D,参考奖励!C:C)</f>
        <v>神器强化石</v>
      </c>
    </row>
    <row r="221" spans="1:18">
      <c r="A221" s="2">
        <v>20274</v>
      </c>
      <c r="B221" s="2">
        <v>2</v>
      </c>
      <c r="C221" s="2">
        <f>LOOKUP(L221,参考奖励!D:D,参考奖励!G:G)</f>
        <v>5</v>
      </c>
      <c r="D221" s="12">
        <f>LOOKUP(L221,参考奖励!D:D,参考奖励!E:E)</f>
        <v>7502</v>
      </c>
      <c r="E221" s="7" t="str">
        <f t="shared" ref="E221" si="28">$A$3&amp;N221&amp;$B$3&amp;K221&amp;$B$3&amp;M221&amp;$D$3</f>
        <v>{3,1194,1}</v>
      </c>
      <c r="F221" s="7" t="str">
        <f t="shared" ref="F221" si="29">$A$3&amp;O221&amp;$B$3&amp;P221&amp;$B$3&amp;Q221&amp;$D$3</f>
        <v>{11,0,10}</v>
      </c>
      <c r="H221" s="5">
        <f>LOOKUP(L221,参考奖励!D:D,参考奖励!F:F)</f>
        <v>7503</v>
      </c>
      <c r="I221" s="2">
        <v>1</v>
      </c>
      <c r="J221" s="7">
        <v>0</v>
      </c>
      <c r="K221" s="20">
        <f>LOOKUP(L221,参考奖励!D:D,参考奖励!B:B)</f>
        <v>1194</v>
      </c>
      <c r="L221" s="5" t="s">
        <v>1213</v>
      </c>
      <c r="M221" s="2">
        <v>1</v>
      </c>
      <c r="N221" s="21">
        <f>LOOKUP(L221,参考奖励!D:D,参考奖励!A:A)</f>
        <v>3</v>
      </c>
      <c r="O221" s="7">
        <v>11</v>
      </c>
      <c r="P221" s="7">
        <v>0</v>
      </c>
      <c r="Q221" s="2">
        <v>10</v>
      </c>
      <c r="R221" s="6" t="str">
        <f>LOOKUP(L221,参考奖励!D:D,参考奖励!C:C)</f>
        <v>精品盲盒</v>
      </c>
    </row>
    <row r="222" spans="1:18">
      <c r="A222" s="2">
        <v>20275</v>
      </c>
      <c r="B222" s="2">
        <v>2</v>
      </c>
      <c r="C222" s="2">
        <f>LOOKUP(L222,参考奖励!D:D,参考奖励!G:G)</f>
        <v>3</v>
      </c>
      <c r="D222" s="12">
        <f>LOOKUP(L222,参考奖励!D:D,参考奖励!E:E)</f>
        <v>201012</v>
      </c>
      <c r="E222" s="7" t="str">
        <f t="shared" ref="E222" si="30">$A$3&amp;N222&amp;$B$3&amp;K222&amp;$B$3&amp;M222&amp;$D$3</f>
        <v>{3,1012,1}</v>
      </c>
      <c r="F222" s="7" t="str">
        <f t="shared" ref="F222" si="31">$A$3&amp;O222&amp;$B$3&amp;P222&amp;$B$3&amp;Q222&amp;$D$3</f>
        <v>{1,0,25000}</v>
      </c>
      <c r="H222" s="5">
        <f>LOOKUP(L222,参考奖励!D:D,参考奖励!F:F)</f>
        <v>301012</v>
      </c>
      <c r="I222" s="2">
        <v>1</v>
      </c>
      <c r="J222" s="7">
        <v>0</v>
      </c>
      <c r="K222" s="20">
        <f>LOOKUP(L222,参考奖励!D:D,参考奖励!B:B)</f>
        <v>1012</v>
      </c>
      <c r="L222" s="23" t="s">
        <v>676</v>
      </c>
      <c r="M222" s="2">
        <v>1</v>
      </c>
      <c r="N222" s="21">
        <f>LOOKUP(L222,参考奖励!D:D,参考奖励!A:A)</f>
        <v>3</v>
      </c>
      <c r="O222" s="7">
        <v>1</v>
      </c>
      <c r="P222" s="7">
        <v>0</v>
      </c>
      <c r="Q222" s="2">
        <v>25000</v>
      </c>
      <c r="R222" s="6" t="str">
        <f>LOOKUP(L222,参考奖励!D:D,参考奖励!C:C)</f>
        <v>悬赏券</v>
      </c>
    </row>
    <row r="223" spans="1:18">
      <c r="A223" s="2">
        <v>20276</v>
      </c>
      <c r="B223" s="2">
        <v>2</v>
      </c>
      <c r="C223" s="2">
        <f>LOOKUP(L223,参考奖励!D:D,参考奖励!G:G)</f>
        <v>1</v>
      </c>
      <c r="D223" s="12">
        <f>LOOKUP(L223,参考奖励!D:D,参考奖励!E:E)</f>
        <v>1330</v>
      </c>
      <c r="E223" s="7" t="str">
        <f t="shared" ref="E223:E227" si="32">$A$3&amp;N223&amp;$B$3&amp;K223&amp;$B$3&amp;M223&amp;$D$3</f>
        <v>{3,1109,1}</v>
      </c>
      <c r="F223" s="7" t="str">
        <f t="shared" ref="F223:F227" si="33">$A$3&amp;O223&amp;$B$3&amp;P223&amp;$B$3&amp;Q223&amp;$D$3</f>
        <v>{1,0,80000}</v>
      </c>
      <c r="H223" s="5">
        <f>LOOKUP(L223,参考奖励!D:D,参考奖励!F:F)</f>
        <v>1331</v>
      </c>
      <c r="I223" s="2">
        <v>1</v>
      </c>
      <c r="J223" s="7">
        <v>0</v>
      </c>
      <c r="K223" s="20">
        <f>LOOKUP(L223,参考奖励!D:D,参考奖励!B:B)</f>
        <v>1109</v>
      </c>
      <c r="L223" s="2" t="s">
        <v>1182</v>
      </c>
      <c r="M223" s="2">
        <v>1</v>
      </c>
      <c r="N223" s="21">
        <f>LOOKUP(L223,参考奖励!D:D,参考奖励!A:A)</f>
        <v>3</v>
      </c>
      <c r="O223" s="7">
        <v>1</v>
      </c>
      <c r="P223" s="7">
        <v>0</v>
      </c>
      <c r="Q223" s="2">
        <v>80000</v>
      </c>
      <c r="R223" s="6" t="str">
        <f>LOOKUP(L223,参考奖励!D:D,参考奖励!C:C)</f>
        <v>时光生命石*2</v>
      </c>
    </row>
    <row r="224" spans="1:18">
      <c r="A224" s="2">
        <v>20277</v>
      </c>
      <c r="B224" s="2">
        <v>2</v>
      </c>
      <c r="C224" s="2">
        <f>LOOKUP(L224,参考奖励!D:D,参考奖励!G:G)</f>
        <v>3</v>
      </c>
      <c r="D224" s="12">
        <f>LOOKUP(L224,参考奖励!D:D,参考奖励!E:E)</f>
        <v>201059</v>
      </c>
      <c r="E224" s="7" t="str">
        <f t="shared" si="32"/>
        <v>{3,1100,1}</v>
      </c>
      <c r="F224" s="7" t="str">
        <f t="shared" si="33"/>
        <v>{1,0,10000}</v>
      </c>
      <c r="H224" s="5">
        <f>LOOKUP(L224,参考奖励!D:D,参考奖励!F:F)</f>
        <v>201060</v>
      </c>
      <c r="I224" s="2">
        <v>1</v>
      </c>
      <c r="J224" s="7">
        <v>0</v>
      </c>
      <c r="K224" s="20">
        <f>LOOKUP(L224,参考奖励!D:D,参考奖励!B:B)</f>
        <v>1100</v>
      </c>
      <c r="L224" s="2" t="s">
        <v>1140</v>
      </c>
      <c r="M224" s="2">
        <v>1</v>
      </c>
      <c r="N224" s="21">
        <f>LOOKUP(L224,参考奖励!D:D,参考奖励!A:A)</f>
        <v>3</v>
      </c>
      <c r="O224" s="7">
        <v>1</v>
      </c>
      <c r="P224" s="7">
        <v>0</v>
      </c>
      <c r="Q224" s="2">
        <v>10000</v>
      </c>
      <c r="R224" s="6" t="str">
        <f>LOOKUP(L224,参考奖励!D:D,参考奖励!C:C)</f>
        <v>迷雾森林门票</v>
      </c>
    </row>
    <row r="225" spans="1:18">
      <c r="A225" s="2">
        <v>20278</v>
      </c>
      <c r="B225" s="2">
        <v>2</v>
      </c>
      <c r="C225" s="2">
        <f>LOOKUP(L225,参考奖励!D:D,参考奖励!G:G)</f>
        <v>7</v>
      </c>
      <c r="D225" s="12">
        <f>LOOKUP(L225,参考奖励!D:D,参考奖励!E:E)</f>
        <v>201011</v>
      </c>
      <c r="E225" s="7" t="str">
        <f t="shared" si="32"/>
        <v>{3,1011,1}</v>
      </c>
      <c r="F225" s="7" t="str">
        <f t="shared" si="33"/>
        <v>{1,0,20000}</v>
      </c>
      <c r="H225" s="5">
        <f>LOOKUP(L225,参考奖励!D:D,参考奖励!F:F)</f>
        <v>301011</v>
      </c>
      <c r="I225" s="2">
        <v>1</v>
      </c>
      <c r="J225" s="7">
        <v>0</v>
      </c>
      <c r="K225" s="20">
        <f>LOOKUP(L225,参考奖励!D:D,参考奖励!B:B)</f>
        <v>1011</v>
      </c>
      <c r="L225" s="23" t="s">
        <v>674</v>
      </c>
      <c r="M225" s="2">
        <v>1</v>
      </c>
      <c r="N225" s="21">
        <f>LOOKUP(L225,参考奖励!D:D,参考奖励!A:A)</f>
        <v>3</v>
      </c>
      <c r="O225" s="7">
        <v>1</v>
      </c>
      <c r="P225" s="7">
        <v>0</v>
      </c>
      <c r="Q225" s="2">
        <v>20000</v>
      </c>
      <c r="R225" s="6" t="str">
        <f>LOOKUP(L225,参考奖励!D:D,参考奖励!C:C)</f>
        <v>时光卷轴</v>
      </c>
    </row>
    <row r="226" spans="1:18">
      <c r="A226" s="2">
        <v>20279</v>
      </c>
      <c r="B226" s="2">
        <v>2</v>
      </c>
      <c r="C226" s="2">
        <f>LOOKUP(L226,参考奖励!D:D,参考奖励!G:G)</f>
        <v>5</v>
      </c>
      <c r="D226" s="12">
        <f>LOOKUP(L226,参考奖励!D:D,参考奖励!E:E)</f>
        <v>2318</v>
      </c>
      <c r="E226" s="7" t="str">
        <f t="shared" si="32"/>
        <v>{3,1033,1}</v>
      </c>
      <c r="F226" s="7" t="str">
        <f t="shared" si="33"/>
        <v>{1,0,10000}</v>
      </c>
      <c r="H226" s="5">
        <f>LOOKUP(L226,参考奖励!D:D,参考奖励!F:F)</f>
        <v>2319</v>
      </c>
      <c r="I226" s="2">
        <v>1</v>
      </c>
      <c r="J226" s="7">
        <v>0</v>
      </c>
      <c r="K226" s="20">
        <f>LOOKUP(L226,参考奖励!D:D,参考奖励!B:B)</f>
        <v>1033</v>
      </c>
      <c r="L226" s="23" t="s">
        <v>1112</v>
      </c>
      <c r="M226" s="2">
        <v>1</v>
      </c>
      <c r="N226" s="21">
        <f>LOOKUP(L226,参考奖励!D:D,参考奖励!A:A)</f>
        <v>3</v>
      </c>
      <c r="O226" s="7">
        <v>1</v>
      </c>
      <c r="P226" s="7">
        <v>0</v>
      </c>
      <c r="Q226" s="2">
        <v>10000</v>
      </c>
      <c r="R226" s="6" t="str">
        <f>LOOKUP(L226,参考奖励!D:D,参考奖励!C:C)</f>
        <v>矿区助战券</v>
      </c>
    </row>
    <row r="227" spans="1:18">
      <c r="A227" s="2">
        <v>20280</v>
      </c>
      <c r="B227" s="2">
        <v>2</v>
      </c>
      <c r="C227" s="2">
        <f>LOOKUP(L227,参考奖励!D:D,参考奖励!G:G)</f>
        <v>3</v>
      </c>
      <c r="D227" s="12">
        <f>LOOKUP(L227,参考奖励!D:D,参考奖励!E:E)</f>
        <v>201071</v>
      </c>
      <c r="E227" s="7" t="str">
        <f t="shared" si="32"/>
        <v>{3,1101,1}</v>
      </c>
      <c r="F227" s="7" t="str">
        <f t="shared" si="33"/>
        <v>{1,0,50000}</v>
      </c>
      <c r="H227" s="5">
        <f>LOOKUP(L227,参考奖励!D:D,参考奖励!F:F)</f>
        <v>201072</v>
      </c>
      <c r="I227" s="2">
        <v>1</v>
      </c>
      <c r="J227" s="7">
        <v>0</v>
      </c>
      <c r="K227" s="20">
        <f>LOOKUP(L227,参考奖励!D:D,参考奖励!B:B)</f>
        <v>1101</v>
      </c>
      <c r="L227" s="2" t="s">
        <v>1142</v>
      </c>
      <c r="M227" s="2">
        <v>1</v>
      </c>
      <c r="N227" s="21">
        <f>LOOKUP(L227,参考奖励!D:D,参考奖励!A:A)</f>
        <v>3</v>
      </c>
      <c r="O227" s="7">
        <v>1</v>
      </c>
      <c r="P227" s="7">
        <v>0</v>
      </c>
      <c r="Q227" s="2">
        <v>50000</v>
      </c>
      <c r="R227" s="6" t="str">
        <f>LOOKUP(L227,参考奖励!D:D,参考奖励!C:C)</f>
        <v>竞技场门票</v>
      </c>
    </row>
    <row r="228" spans="1:18">
      <c r="A228" s="2">
        <v>20281</v>
      </c>
      <c r="B228" s="2">
        <v>2</v>
      </c>
      <c r="C228" s="2">
        <f>LOOKUP(L228,参考奖励!D:D,参考奖励!G:G)</f>
        <v>5</v>
      </c>
      <c r="D228" s="12">
        <f>LOOKUP(L228,参考奖励!D:D,参考奖励!E:E)</f>
        <v>1230</v>
      </c>
      <c r="E228" s="7" t="str">
        <f t="shared" ref="E228:E229" si="34">$A$3&amp;N228&amp;$B$3&amp;K228&amp;$B$3&amp;M228&amp;$D$3</f>
        <v>{3,1114,1}</v>
      </c>
      <c r="F228" s="7" t="str">
        <f t="shared" ref="F228:F229" si="35">$A$3&amp;O228&amp;$B$3&amp;P228&amp;$B$3&amp;Q228&amp;$D$3</f>
        <v>{2,0,50}</v>
      </c>
      <c r="H228" s="5">
        <f>LOOKUP(L228,参考奖励!D:D,参考奖励!F:F)</f>
        <v>1231</v>
      </c>
      <c r="I228" s="2">
        <v>1</v>
      </c>
      <c r="J228" s="7">
        <v>0</v>
      </c>
      <c r="K228" s="20">
        <f>LOOKUP(L228,参考奖励!D:D,参考奖励!B:B)</f>
        <v>1114</v>
      </c>
      <c r="L228" s="5" t="s">
        <v>1208</v>
      </c>
      <c r="M228" s="2">
        <v>1</v>
      </c>
      <c r="N228" s="21">
        <f>LOOKUP(L228,参考奖励!D:D,参考奖励!A:A)</f>
        <v>3</v>
      </c>
      <c r="O228" s="7">
        <v>2</v>
      </c>
      <c r="P228" s="7">
        <v>0</v>
      </c>
      <c r="Q228" s="2">
        <v>50</v>
      </c>
      <c r="R228" s="6" t="str">
        <f>LOOKUP(L228,参考奖励!D:D,参考奖励!C:C)</f>
        <v>高级符文经验</v>
      </c>
    </row>
    <row r="229" spans="1:18">
      <c r="A229" s="2">
        <v>20282</v>
      </c>
      <c r="B229" s="2">
        <v>2</v>
      </c>
      <c r="C229" s="2">
        <f>LOOKUP(L229,参考奖励!D:D,参考奖励!G:G)</f>
        <v>3</v>
      </c>
      <c r="D229" s="12">
        <f>LOOKUP(L229,参考奖励!D:D,参考奖励!E:E)</f>
        <v>1697</v>
      </c>
      <c r="E229" s="7" t="str">
        <f t="shared" si="34"/>
        <v>{3,1148,5}</v>
      </c>
      <c r="F229" s="7" t="str">
        <f t="shared" si="35"/>
        <v>{2,0,50}</v>
      </c>
      <c r="H229" s="5">
        <f>LOOKUP(L229,参考奖励!D:D,参考奖励!F:F)</f>
        <v>1706</v>
      </c>
      <c r="I229" s="2">
        <v>1</v>
      </c>
      <c r="J229" s="7">
        <v>0</v>
      </c>
      <c r="K229" s="20">
        <f>LOOKUP(L229,参考奖励!D:D,参考奖励!B:B)</f>
        <v>1148</v>
      </c>
      <c r="L229" s="2" t="s">
        <v>1190</v>
      </c>
      <c r="M229" s="2">
        <v>5</v>
      </c>
      <c r="N229" s="21">
        <f>LOOKUP(L229,参考奖励!D:D,参考奖励!A:A)</f>
        <v>3</v>
      </c>
      <c r="O229" s="7">
        <v>2</v>
      </c>
      <c r="P229" s="7">
        <v>0</v>
      </c>
      <c r="Q229" s="2">
        <v>50</v>
      </c>
      <c r="R229" s="6" t="str">
        <f>LOOKUP(L229,参考奖励!D:D,参考奖励!C:C)</f>
        <v>力量之叶</v>
      </c>
    </row>
    <row r="230" spans="1:18">
      <c r="A230" s="2">
        <v>20283</v>
      </c>
      <c r="B230" s="2">
        <v>2</v>
      </c>
      <c r="C230" s="2">
        <f>LOOKUP(L230,参考奖励!D:D,参考奖励!G:G)</f>
        <v>3</v>
      </c>
      <c r="D230" s="12">
        <f>LOOKUP(L230,参考奖励!D:D,参考奖励!E:E)</f>
        <v>1700</v>
      </c>
      <c r="E230" s="7" t="str">
        <f t="shared" ref="E230:E231" si="36">$A$3&amp;N230&amp;$B$3&amp;K230&amp;$B$3&amp;M230&amp;$D$3</f>
        <v>{3,1151,5}</v>
      </c>
      <c r="F230" s="7" t="str">
        <f t="shared" ref="F230:F231" si="37">$A$3&amp;O230&amp;$B$3&amp;P230&amp;$B$3&amp;Q230&amp;$D$3</f>
        <v>{2,0,50}</v>
      </c>
      <c r="H230" s="5">
        <f>LOOKUP(L230,参考奖励!D:D,参考奖励!F:F)</f>
        <v>1709</v>
      </c>
      <c r="I230" s="2">
        <v>1</v>
      </c>
      <c r="J230" s="7">
        <v>0</v>
      </c>
      <c r="K230" s="20">
        <f>LOOKUP(L230,参考奖励!D:D,参考奖励!B:B)</f>
        <v>1151</v>
      </c>
      <c r="L230" s="2" t="s">
        <v>1195</v>
      </c>
      <c r="M230" s="2">
        <v>5</v>
      </c>
      <c r="N230" s="21">
        <f>LOOKUP(L230,参考奖励!D:D,参考奖励!A:A)</f>
        <v>3</v>
      </c>
      <c r="O230" s="7">
        <v>2</v>
      </c>
      <c r="P230" s="7">
        <v>0</v>
      </c>
      <c r="Q230" s="2">
        <v>50</v>
      </c>
      <c r="R230" s="6" t="str">
        <f>LOOKUP(L230,参考奖励!D:D,参考奖励!C:C)</f>
        <v>忍耐之叶</v>
      </c>
    </row>
    <row r="231" spans="1:18">
      <c r="A231" s="2">
        <v>20284</v>
      </c>
      <c r="B231" s="2">
        <v>2</v>
      </c>
      <c r="C231" s="2">
        <f>LOOKUP(L231,参考奖励!D:D,参考奖励!G:G)</f>
        <v>3</v>
      </c>
      <c r="D231" s="12">
        <f>LOOKUP(L231,参考奖励!D:D,参考奖励!E:E)</f>
        <v>1703</v>
      </c>
      <c r="E231" s="7" t="str">
        <f t="shared" si="36"/>
        <v>{3,1154,5}</v>
      </c>
      <c r="F231" s="7" t="str">
        <f t="shared" si="37"/>
        <v>{2,0,50}</v>
      </c>
      <c r="H231" s="5">
        <f>LOOKUP(L231,参考奖励!D:D,参考奖励!F:F)</f>
        <v>1712</v>
      </c>
      <c r="I231" s="2">
        <v>1</v>
      </c>
      <c r="J231" s="7">
        <v>0</v>
      </c>
      <c r="K231" s="20">
        <f>LOOKUP(L231,参考奖励!D:D,参考奖励!B:B)</f>
        <v>1154</v>
      </c>
      <c r="L231" s="2" t="s">
        <v>1200</v>
      </c>
      <c r="M231" s="2">
        <v>5</v>
      </c>
      <c r="N231" s="21">
        <f>LOOKUP(L231,参考奖励!D:D,参考奖励!A:A)</f>
        <v>3</v>
      </c>
      <c r="O231" s="7">
        <v>2</v>
      </c>
      <c r="P231" s="7">
        <v>0</v>
      </c>
      <c r="Q231" s="2">
        <v>50</v>
      </c>
      <c r="R231" s="6" t="str">
        <f>LOOKUP(L231,参考奖励!D:D,参考奖励!C:C)</f>
        <v>生命之叶</v>
      </c>
    </row>
    <row r="232" spans="1:18">
      <c r="A232" s="2">
        <v>20285</v>
      </c>
      <c r="B232" s="2">
        <v>2</v>
      </c>
      <c r="C232" s="2">
        <f>LOOKUP(L232,参考奖励!D:D,参考奖励!G:G)</f>
        <v>7</v>
      </c>
      <c r="D232" s="12">
        <f>LOOKUP(L232,参考奖励!D:D,参考奖励!E:E)</f>
        <v>201005</v>
      </c>
      <c r="E232" s="7" t="str">
        <f t="shared" ref="E232" si="38">$A$3&amp;N232&amp;$B$3&amp;K232&amp;$B$3&amp;M232&amp;$D$3</f>
        <v>{3,1005,1}</v>
      </c>
      <c r="F232" s="7" t="str">
        <f t="shared" ref="F232" si="39">$A$3&amp;O232&amp;$B$3&amp;P232&amp;$B$3&amp;Q232&amp;$D$3</f>
        <v>{2,0,200}</v>
      </c>
      <c r="H232" s="5">
        <f>LOOKUP(L232,参考奖励!D:D,参考奖励!F:F)</f>
        <v>301005</v>
      </c>
      <c r="I232" s="2">
        <v>1</v>
      </c>
      <c r="J232" s="7">
        <v>0</v>
      </c>
      <c r="K232" s="20">
        <f>LOOKUP(L232,参考奖励!D:D,参考奖励!B:B)</f>
        <v>1005</v>
      </c>
      <c r="L232" s="58" t="s">
        <v>665</v>
      </c>
      <c r="M232" s="2">
        <v>1</v>
      </c>
      <c r="N232" s="21">
        <f>LOOKUP(L232,参考奖励!D:D,参考奖励!A:A)</f>
        <v>3</v>
      </c>
      <c r="O232" s="7">
        <v>2</v>
      </c>
      <c r="P232" s="7">
        <v>0</v>
      </c>
      <c r="Q232" s="2">
        <v>200</v>
      </c>
      <c r="R232" s="6" t="str">
        <f>LOOKUP(L232,参考奖励!D:D,参考奖励!C:C)</f>
        <v>高级召唤卷</v>
      </c>
    </row>
  </sheetData>
  <conditionalFormatting sqref="A$1:A$1048576"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workbookViewId="0">
      <selection activeCell="E18" sqref="E18"/>
    </sheetView>
  </sheetViews>
  <sheetFormatPr defaultColWidth="9" defaultRowHeight="13.5"/>
  <cols>
    <col min="5" max="5" width="13.875" customWidth="1"/>
    <col min="6" max="6" width="15" customWidth="1"/>
    <col min="7" max="7" width="12.75" customWidth="1"/>
    <col min="9" max="9" width="9.5" customWidth="1"/>
    <col min="10" max="10" width="12.25" customWidth="1"/>
    <col min="12" max="12" width="16.375" customWidth="1"/>
    <col min="13" max="15" width="12.75" customWidth="1"/>
    <col min="18" max="18" width="13" customWidth="1"/>
  </cols>
  <sheetData>
    <row r="1" spans="1:17">
      <c r="A1" s="5"/>
      <c r="B1" s="5" t="s">
        <v>657</v>
      </c>
      <c r="C1" s="5"/>
      <c r="D1" s="6" t="s">
        <v>1259</v>
      </c>
      <c r="E1" s="6" t="s">
        <v>1260</v>
      </c>
      <c r="F1" s="6" t="s">
        <v>1261</v>
      </c>
      <c r="G1" s="7" t="s">
        <v>1262</v>
      </c>
      <c r="H1" s="6" t="s">
        <v>1263</v>
      </c>
      <c r="I1" s="6" t="s">
        <v>1260</v>
      </c>
      <c r="J1" s="6" t="s">
        <v>1261</v>
      </c>
      <c r="K1" s="6" t="s">
        <v>1262</v>
      </c>
      <c r="L1" s="13" t="s">
        <v>1264</v>
      </c>
      <c r="M1" s="6" t="s">
        <v>1260</v>
      </c>
      <c r="N1" s="6" t="s">
        <v>1261</v>
      </c>
      <c r="O1" s="6" t="s">
        <v>1262</v>
      </c>
      <c r="P1" s="2"/>
      <c r="Q1" s="2"/>
    </row>
    <row r="2" spans="1:17">
      <c r="A2" s="2"/>
      <c r="B2" s="2">
        <v>1</v>
      </c>
      <c r="C2" s="2"/>
      <c r="D2" s="6">
        <v>1</v>
      </c>
      <c r="E2" s="6">
        <v>0.00836111111111111</v>
      </c>
      <c r="F2" s="6">
        <v>0.0167222222222222</v>
      </c>
      <c r="G2" s="7">
        <v>0.0167222222222222</v>
      </c>
      <c r="H2" s="2">
        <v>1</v>
      </c>
      <c r="I2" s="6">
        <v>0.344</v>
      </c>
      <c r="J2" s="6">
        <v>0.688</v>
      </c>
      <c r="K2" s="6">
        <v>0.688</v>
      </c>
      <c r="L2" s="3">
        <v>1</v>
      </c>
      <c r="M2" s="2">
        <v>0.0666666666666667</v>
      </c>
      <c r="N2" s="2">
        <v>0.133333333333333</v>
      </c>
      <c r="O2" s="2">
        <v>0.133333333333333</v>
      </c>
      <c r="P2" s="2"/>
      <c r="Q2" s="2"/>
    </row>
    <row r="3" spans="1:17">
      <c r="A3" s="2" t="s">
        <v>1249</v>
      </c>
      <c r="B3" s="2" t="s">
        <v>1254</v>
      </c>
      <c r="C3" s="2"/>
      <c r="D3" s="2" t="s">
        <v>1250</v>
      </c>
      <c r="E3" s="5" t="s">
        <v>1265</v>
      </c>
      <c r="F3" s="5" t="s">
        <v>1266</v>
      </c>
      <c r="G3" s="2"/>
      <c r="H3" s="2"/>
      <c r="I3" s="2"/>
      <c r="J3" s="2"/>
      <c r="K3" s="2"/>
      <c r="L3" s="3"/>
      <c r="M3" s="2"/>
      <c r="N3" s="2"/>
      <c r="O3" s="2"/>
      <c r="P3" s="2"/>
      <c r="Q3" s="2"/>
    </row>
    <row r="4" spans="1:19">
      <c r="A4" s="8" t="s">
        <v>0</v>
      </c>
      <c r="B4" s="8" t="s">
        <v>1267</v>
      </c>
      <c r="C4" s="8" t="s">
        <v>4</v>
      </c>
      <c r="D4" s="8" t="s">
        <v>3</v>
      </c>
      <c r="E4" s="8" t="s">
        <v>1268</v>
      </c>
      <c r="F4" s="8" t="s">
        <v>1269</v>
      </c>
      <c r="G4" s="8" t="s">
        <v>8</v>
      </c>
      <c r="H4" s="8" t="s">
        <v>9</v>
      </c>
      <c r="I4" s="8" t="s">
        <v>10</v>
      </c>
      <c r="J4" s="8" t="s">
        <v>11</v>
      </c>
      <c r="K4" s="14" t="s">
        <v>1270</v>
      </c>
      <c r="L4" s="15" t="s">
        <v>1271</v>
      </c>
      <c r="M4" s="16" t="s">
        <v>1272</v>
      </c>
      <c r="N4" s="14" t="s">
        <v>1268</v>
      </c>
      <c r="O4" s="16" t="s">
        <v>1273</v>
      </c>
      <c r="P4" s="16" t="s">
        <v>1274</v>
      </c>
      <c r="Q4" s="16" t="s">
        <v>1269</v>
      </c>
      <c r="R4" s="16" t="s">
        <v>1275</v>
      </c>
      <c r="S4" s="16" t="s">
        <v>1276</v>
      </c>
    </row>
    <row r="5" spans="1:17">
      <c r="A5" s="9" t="s">
        <v>24</v>
      </c>
      <c r="B5" s="9" t="s">
        <v>24</v>
      </c>
      <c r="C5" s="9"/>
      <c r="D5" s="9" t="s">
        <v>24</v>
      </c>
      <c r="E5" s="9" t="s">
        <v>24</v>
      </c>
      <c r="F5" s="9" t="s">
        <v>24</v>
      </c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17"/>
      <c r="M5" s="9" t="s">
        <v>24</v>
      </c>
      <c r="N5" s="9"/>
      <c r="O5" s="9"/>
      <c r="P5" s="9" t="s">
        <v>24</v>
      </c>
      <c r="Q5" s="9" t="s">
        <v>24</v>
      </c>
    </row>
    <row r="6" spans="1:17">
      <c r="A6" s="2" t="s">
        <v>26</v>
      </c>
      <c r="B6" s="2" t="s">
        <v>27</v>
      </c>
      <c r="C6" s="2"/>
      <c r="D6" s="2" t="s">
        <v>30</v>
      </c>
      <c r="E6" s="9" t="s">
        <v>1277</v>
      </c>
      <c r="F6" s="9" t="s">
        <v>1278</v>
      </c>
      <c r="G6" s="2" t="s">
        <v>34</v>
      </c>
      <c r="H6" s="2" t="s">
        <v>35</v>
      </c>
      <c r="I6" s="2" t="s">
        <v>36</v>
      </c>
      <c r="J6" s="9" t="s">
        <v>37</v>
      </c>
      <c r="K6" s="9" t="s">
        <v>1279</v>
      </c>
      <c r="L6" s="17"/>
      <c r="M6" s="2" t="s">
        <v>1280</v>
      </c>
      <c r="N6" s="9"/>
      <c r="O6" s="2"/>
      <c r="P6" s="9" t="s">
        <v>1281</v>
      </c>
      <c r="Q6" s="2" t="s">
        <v>32</v>
      </c>
    </row>
    <row r="7" spans="1:17">
      <c r="A7" s="2" t="s">
        <v>50</v>
      </c>
      <c r="B7" s="2" t="s">
        <v>51</v>
      </c>
      <c r="C7" s="2"/>
      <c r="D7" s="2" t="s">
        <v>53</v>
      </c>
      <c r="E7" s="10" t="s">
        <v>52</v>
      </c>
      <c r="F7" s="2" t="s">
        <v>52</v>
      </c>
      <c r="G7" s="2" t="s">
        <v>53</v>
      </c>
      <c r="H7" s="2" t="s">
        <v>53</v>
      </c>
      <c r="I7" s="2" t="s">
        <v>54</v>
      </c>
      <c r="J7" s="10" t="s">
        <v>51</v>
      </c>
      <c r="K7" s="10" t="s">
        <v>51</v>
      </c>
      <c r="L7" s="18"/>
      <c r="M7" s="2" t="s">
        <v>54</v>
      </c>
      <c r="N7" s="10"/>
      <c r="O7" s="2"/>
      <c r="P7" s="10" t="s">
        <v>54</v>
      </c>
      <c r="Q7" s="2" t="s">
        <v>54</v>
      </c>
    </row>
    <row r="8" spans="1:17">
      <c r="A8" s="2" t="s">
        <v>55</v>
      </c>
      <c r="B8" s="2" t="s">
        <v>55</v>
      </c>
      <c r="C8" s="2"/>
      <c r="D8" s="9" t="s">
        <v>55</v>
      </c>
      <c r="E8" s="9" t="s">
        <v>57</v>
      </c>
      <c r="F8" s="9" t="s">
        <v>57</v>
      </c>
      <c r="G8" s="9" t="s">
        <v>58</v>
      </c>
      <c r="H8" s="2" t="s">
        <v>55</v>
      </c>
      <c r="I8" s="2" t="s">
        <v>55</v>
      </c>
      <c r="J8" s="9" t="s">
        <v>55</v>
      </c>
      <c r="K8" s="9" t="s">
        <v>55</v>
      </c>
      <c r="L8" s="17"/>
      <c r="M8" s="2" t="s">
        <v>55</v>
      </c>
      <c r="N8" s="9"/>
      <c r="O8" s="2"/>
      <c r="P8" s="9" t="s">
        <v>55</v>
      </c>
      <c r="Q8" s="2" t="s">
        <v>55</v>
      </c>
    </row>
    <row r="9" spans="1:19">
      <c r="A9" s="11" t="s">
        <v>1332</v>
      </c>
      <c r="B9" s="1"/>
      <c r="C9" s="1"/>
      <c r="D9" s="1"/>
      <c r="E9" s="1"/>
      <c r="F9" s="1"/>
      <c r="G9" s="1"/>
      <c r="H9" s="1"/>
      <c r="I9" s="1"/>
      <c r="J9" s="1"/>
      <c r="K9" s="1"/>
      <c r="L9" s="19"/>
      <c r="M9" s="1"/>
      <c r="N9" s="1"/>
      <c r="O9" s="1"/>
      <c r="P9" s="1"/>
      <c r="Q9" s="1"/>
      <c r="R9" s="26"/>
      <c r="S9" s="26"/>
    </row>
    <row r="10" spans="1:19">
      <c r="A10" s="2">
        <v>50001</v>
      </c>
      <c r="B10" s="2">
        <v>5</v>
      </c>
      <c r="C10" s="2">
        <f>LOOKUP(L10,参考奖励!D:D,参考奖励!G:G)</f>
        <v>5</v>
      </c>
      <c r="D10" s="12">
        <f>LOOKUP(L10,参考奖励!D:D,参考奖励!E:E)</f>
        <v>294024</v>
      </c>
      <c r="E10" s="7" t="str">
        <f t="shared" ref="E10" si="0">$A$3&amp;N10&amp;$B$3&amp;K10&amp;$B$3&amp;M10&amp;$D$3</f>
        <v>{4,94024,1}</v>
      </c>
      <c r="F10" s="7" t="str">
        <f>$A$3&amp;O10&amp;$B$3&amp;P10&amp;$B$3&amp;Q10&amp;$D$3</f>
        <v>{17,0,5000}</v>
      </c>
      <c r="G10" s="2"/>
      <c r="H10" s="5">
        <f>LOOKUP(L10,参考奖励!D:D,参考奖励!F:F)</f>
        <v>3294024</v>
      </c>
      <c r="I10" s="36">
        <v>50</v>
      </c>
      <c r="J10" s="7">
        <v>0</v>
      </c>
      <c r="K10" s="20">
        <f>LOOKUP(L10,参考奖励!D:D,参考奖励!B:B)</f>
        <v>94024</v>
      </c>
      <c r="L10" s="23" t="s">
        <v>829</v>
      </c>
      <c r="M10" s="36">
        <v>1</v>
      </c>
      <c r="N10" s="21">
        <f>LOOKUP(L10,参考奖励!D:D,参考奖励!A:A)</f>
        <v>4</v>
      </c>
      <c r="O10" s="7">
        <v>17</v>
      </c>
      <c r="P10" s="7">
        <v>0</v>
      </c>
      <c r="Q10" s="36">
        <v>5000</v>
      </c>
      <c r="R10" s="6" t="str">
        <f>LOOKUP(L10,参考奖励!D:D,参考奖励!C:C)</f>
        <v>鲜血女王碎片</v>
      </c>
      <c r="S10" s="6"/>
    </row>
    <row r="11" spans="1:19">
      <c r="A11" s="2">
        <v>50002</v>
      </c>
      <c r="B11" s="2">
        <v>5</v>
      </c>
      <c r="C11" s="2">
        <f>LOOKUP(L11,参考奖励!D:D,参考奖励!G:G)</f>
        <v>5</v>
      </c>
      <c r="D11" s="12">
        <f>LOOKUP(L11,参考奖励!D:D,参考奖励!E:E)</f>
        <v>294030</v>
      </c>
      <c r="E11" s="7" t="str">
        <f t="shared" ref="E11:E35" si="1">$A$3&amp;N11&amp;$B$3&amp;K11&amp;$B$3&amp;M11&amp;$D$3</f>
        <v>{4,94030,1}</v>
      </c>
      <c r="F11" s="7" t="str">
        <f t="shared" ref="F11:F35" si="2">$A$3&amp;O11&amp;$B$3&amp;P11&amp;$B$3&amp;Q11&amp;$D$3</f>
        <v>{17,0,5000}</v>
      </c>
      <c r="G11" s="2"/>
      <c r="H11" s="5">
        <f>LOOKUP(L11,参考奖励!D:D,参考奖励!F:F)</f>
        <v>3294030</v>
      </c>
      <c r="I11" s="36">
        <v>50</v>
      </c>
      <c r="J11" s="7">
        <v>0</v>
      </c>
      <c r="K11" s="20">
        <f>LOOKUP(L11,参考奖励!D:D,参考奖励!B:B)</f>
        <v>94030</v>
      </c>
      <c r="L11" s="7" t="s">
        <v>837</v>
      </c>
      <c r="M11" s="36">
        <v>1</v>
      </c>
      <c r="N11" s="21">
        <f>LOOKUP(L11,参考奖励!D:D,参考奖励!A:A)</f>
        <v>4</v>
      </c>
      <c r="O11" s="7">
        <v>17</v>
      </c>
      <c r="P11" s="7">
        <v>0</v>
      </c>
      <c r="Q11" s="36">
        <v>5000</v>
      </c>
      <c r="R11" s="6" t="str">
        <f>LOOKUP(L11,参考奖励!D:D,参考奖励!C:C)</f>
        <v>永生之炎碎片</v>
      </c>
      <c r="S11" s="6"/>
    </row>
    <row r="12" spans="1:19">
      <c r="A12" s="2">
        <v>50003</v>
      </c>
      <c r="B12" s="2">
        <v>5</v>
      </c>
      <c r="C12" s="2">
        <f>LOOKUP(L12,参考奖励!D:D,参考奖励!G:G)</f>
        <v>5</v>
      </c>
      <c r="D12" s="12">
        <f>LOOKUP(L12,参考奖励!D:D,参考奖励!E:E)</f>
        <v>294027</v>
      </c>
      <c r="E12" s="7" t="str">
        <f t="shared" si="1"/>
        <v>{4,94027,1}</v>
      </c>
      <c r="F12" s="7" t="str">
        <f t="shared" si="2"/>
        <v>{17,0,5000}</v>
      </c>
      <c r="G12" s="2"/>
      <c r="H12" s="5">
        <f>LOOKUP(L12,参考奖励!D:D,参考奖励!F:F)</f>
        <v>3294027</v>
      </c>
      <c r="I12" s="36">
        <v>50</v>
      </c>
      <c r="J12" s="7">
        <v>0</v>
      </c>
      <c r="K12" s="20">
        <f>LOOKUP(L12,参考奖励!D:D,参考奖励!B:B)</f>
        <v>94027</v>
      </c>
      <c r="L12" s="23" t="s">
        <v>833</v>
      </c>
      <c r="M12" s="36">
        <v>1</v>
      </c>
      <c r="N12" s="21">
        <f>LOOKUP(L12,参考奖励!D:D,参考奖励!A:A)</f>
        <v>4</v>
      </c>
      <c r="O12" s="7">
        <v>17</v>
      </c>
      <c r="P12" s="7">
        <v>0</v>
      </c>
      <c r="Q12" s="36">
        <v>5000</v>
      </c>
      <c r="R12" s="6" t="str">
        <f>LOOKUP(L12,参考奖励!D:D,参考奖励!C:C)</f>
        <v>半神木乃伊碎片</v>
      </c>
      <c r="S12" s="6"/>
    </row>
    <row r="13" spans="1:19">
      <c r="A13" s="2">
        <v>50004</v>
      </c>
      <c r="B13" s="2">
        <v>5</v>
      </c>
      <c r="C13" s="2">
        <f>LOOKUP(L13,参考奖励!D:D,参考奖励!G:G)</f>
        <v>5</v>
      </c>
      <c r="D13" s="12">
        <f>LOOKUP(L13,参考奖励!D:D,参考奖励!E:E)</f>
        <v>290006</v>
      </c>
      <c r="E13" s="7" t="str">
        <f t="shared" si="1"/>
        <v>{4,90004,1}</v>
      </c>
      <c r="F13" s="7" t="str">
        <f t="shared" si="2"/>
        <v>{17,0,3500}</v>
      </c>
      <c r="G13" s="2"/>
      <c r="H13" s="5">
        <f>LOOKUP(L13,参考奖励!D:D,参考奖励!F:F)</f>
        <v>3290004</v>
      </c>
      <c r="I13" s="36">
        <v>40</v>
      </c>
      <c r="J13" s="7">
        <v>0</v>
      </c>
      <c r="K13" s="20">
        <f>LOOKUP(L13,参考奖励!D:D,参考奖励!B:B)</f>
        <v>90004</v>
      </c>
      <c r="L13" s="23" t="s">
        <v>700</v>
      </c>
      <c r="M13" s="36">
        <v>1</v>
      </c>
      <c r="N13" s="21">
        <f>LOOKUP(L13,参考奖励!D:D,参考奖励!A:A)</f>
        <v>4</v>
      </c>
      <c r="O13" s="7">
        <v>17</v>
      </c>
      <c r="P13" s="7">
        <v>0</v>
      </c>
      <c r="Q13" s="36">
        <v>3500</v>
      </c>
      <c r="R13" s="6" t="str">
        <f>LOOKUP(L13,参考奖励!D:D,参考奖励!C:C)</f>
        <v>自然碎片紫</v>
      </c>
      <c r="S13" s="6"/>
    </row>
    <row r="14" spans="1:19">
      <c r="A14" s="2">
        <v>50005</v>
      </c>
      <c r="B14" s="2">
        <v>5</v>
      </c>
      <c r="C14" s="2">
        <f>LOOKUP(L14,参考奖励!D:D,参考奖励!G:G)</f>
        <v>5</v>
      </c>
      <c r="D14" s="12">
        <f>LOOKUP(L14,参考奖励!D:D,参考奖励!E:E)</f>
        <v>290010</v>
      </c>
      <c r="E14" s="7" t="str">
        <f t="shared" si="1"/>
        <v>{4,90008,1}</v>
      </c>
      <c r="F14" s="7" t="str">
        <f t="shared" si="2"/>
        <v>{17,0,3500}</v>
      </c>
      <c r="G14" s="2"/>
      <c r="H14" s="5">
        <f>LOOKUP(L14,参考奖励!D:D,参考奖励!F:F)</f>
        <v>3290008</v>
      </c>
      <c r="I14" s="36">
        <v>40</v>
      </c>
      <c r="J14" s="7">
        <v>0</v>
      </c>
      <c r="K14" s="20">
        <f>LOOKUP(L14,参考奖励!D:D,参考奖励!B:B)</f>
        <v>90008</v>
      </c>
      <c r="L14" s="7" t="s">
        <v>704</v>
      </c>
      <c r="M14" s="36">
        <v>1</v>
      </c>
      <c r="N14" s="21">
        <f>LOOKUP(L14,参考奖励!D:D,参考奖励!A:A)</f>
        <v>4</v>
      </c>
      <c r="O14" s="7">
        <v>17</v>
      </c>
      <c r="P14" s="7">
        <v>0</v>
      </c>
      <c r="Q14" s="36">
        <v>3500</v>
      </c>
      <c r="R14" s="6" t="str">
        <f>LOOKUP(L14,参考奖励!D:D,参考奖励!C:C)</f>
        <v>蛮荒碎片紫</v>
      </c>
      <c r="S14" s="6"/>
    </row>
    <row r="15" spans="1:19">
      <c r="A15" s="2">
        <v>50006</v>
      </c>
      <c r="B15" s="2">
        <v>5</v>
      </c>
      <c r="C15" s="2">
        <f>LOOKUP(L15,参考奖励!D:D,参考奖励!G:G)</f>
        <v>5</v>
      </c>
      <c r="D15" s="12">
        <f>LOOKUP(L15,参考奖励!D:D,参考奖励!E:E)</f>
        <v>290018</v>
      </c>
      <c r="E15" s="7" t="str">
        <f t="shared" si="1"/>
        <v>{4,90016,1}</v>
      </c>
      <c r="F15" s="7" t="str">
        <f t="shared" si="2"/>
        <v>{17,0,3500}</v>
      </c>
      <c r="G15" s="2"/>
      <c r="H15" s="5">
        <f>LOOKUP(L15,参考奖励!D:D,参考奖励!F:F)</f>
        <v>3290016</v>
      </c>
      <c r="I15" s="36">
        <v>40</v>
      </c>
      <c r="J15" s="7">
        <v>0</v>
      </c>
      <c r="K15" s="20">
        <f>LOOKUP(L15,参考奖励!D:D,参考奖励!B:B)</f>
        <v>90016</v>
      </c>
      <c r="L15" s="5" t="s">
        <v>851</v>
      </c>
      <c r="M15" s="36">
        <v>1</v>
      </c>
      <c r="N15" s="21">
        <f>LOOKUP(L15,参考奖励!D:D,参考奖励!A:A)</f>
        <v>4</v>
      </c>
      <c r="O15" s="7">
        <v>17</v>
      </c>
      <c r="P15" s="7">
        <v>0</v>
      </c>
      <c r="Q15" s="36">
        <v>3500</v>
      </c>
      <c r="R15" s="6" t="str">
        <f>LOOKUP(L15,参考奖励!D:D,参考奖励!C:C)</f>
        <v>地狱碎片紫</v>
      </c>
      <c r="S15" s="6"/>
    </row>
    <row r="16" spans="1:19">
      <c r="A16" s="2">
        <v>50007</v>
      </c>
      <c r="B16" s="2">
        <v>5</v>
      </c>
      <c r="C16" s="2">
        <f>LOOKUP(L16,参考奖励!D:D,参考奖励!G:G)</f>
        <v>5</v>
      </c>
      <c r="D16" s="12">
        <f>LOOKUP(L16,参考奖励!D:D,参考奖励!E:E)</f>
        <v>290014</v>
      </c>
      <c r="E16" s="7" t="str">
        <f t="shared" si="1"/>
        <v>{4,90012,1}</v>
      </c>
      <c r="F16" s="7" t="str">
        <f t="shared" si="2"/>
        <v>{17,0,3500}</v>
      </c>
      <c r="G16" s="2"/>
      <c r="H16" s="5">
        <f>LOOKUP(L16,参考奖励!D:D,参考奖励!F:F)</f>
        <v>3290012</v>
      </c>
      <c r="I16" s="36">
        <v>40</v>
      </c>
      <c r="J16" s="7">
        <v>0</v>
      </c>
      <c r="K16" s="20">
        <f>LOOKUP(L16,参考奖励!D:D,参考奖励!B:B)</f>
        <v>90012</v>
      </c>
      <c r="L16" s="7" t="s">
        <v>708</v>
      </c>
      <c r="M16" s="36">
        <v>1</v>
      </c>
      <c r="N16" s="21">
        <f>LOOKUP(L16,参考奖励!D:D,参考奖励!A:A)</f>
        <v>4</v>
      </c>
      <c r="O16" s="7">
        <v>17</v>
      </c>
      <c r="P16" s="7">
        <v>0</v>
      </c>
      <c r="Q16" s="36">
        <v>3500</v>
      </c>
      <c r="R16" s="6" t="str">
        <f>LOOKUP(L16,参考奖励!D:D,参考奖励!C:C)</f>
        <v>深渊碎片紫</v>
      </c>
      <c r="S16" s="6"/>
    </row>
    <row r="17" spans="1:19">
      <c r="A17" s="2">
        <v>50008</v>
      </c>
      <c r="B17" s="2">
        <v>5</v>
      </c>
      <c r="C17" s="2">
        <f>LOOKUP(L17,参考奖励!D:D,参考奖励!G:G)</f>
        <v>7</v>
      </c>
      <c r="D17" s="12">
        <f>LOOKUP(L17,参考奖励!D:D,参考奖励!E:E)</f>
        <v>1470</v>
      </c>
      <c r="E17" s="7" t="str">
        <f t="shared" si="1"/>
        <v>{3,1127,1}</v>
      </c>
      <c r="F17" s="7" t="str">
        <f t="shared" si="2"/>
        <v>{17,0,40000}</v>
      </c>
      <c r="G17" s="2"/>
      <c r="H17" s="5">
        <f>LOOKUP(L17,参考奖励!D:D,参考奖励!F:F)</f>
        <v>1471</v>
      </c>
      <c r="I17" s="36">
        <v>1</v>
      </c>
      <c r="J17" s="7">
        <v>0</v>
      </c>
      <c r="K17" s="20">
        <f>LOOKUP(L17,参考奖励!D:D,参考奖励!B:B)</f>
        <v>1127</v>
      </c>
      <c r="L17" s="5" t="s">
        <v>1248</v>
      </c>
      <c r="M17" s="36">
        <v>1</v>
      </c>
      <c r="N17" s="21">
        <f>LOOKUP(L17,参考奖励!D:D,参考奖励!A:A)</f>
        <v>3</v>
      </c>
      <c r="O17" s="7">
        <v>17</v>
      </c>
      <c r="P17" s="7">
        <v>0</v>
      </c>
      <c r="Q17" s="36">
        <v>40000</v>
      </c>
      <c r="R17" s="6" t="str">
        <f>LOOKUP(L17,参考奖励!D:D,参考奖励!C:C)</f>
        <v>符石</v>
      </c>
      <c r="S17" s="6"/>
    </row>
    <row r="18" spans="1:19">
      <c r="A18" s="2">
        <v>50009</v>
      </c>
      <c r="B18" s="2">
        <v>5</v>
      </c>
      <c r="C18" s="2">
        <f>LOOKUP(L18,参考奖励!D:D,参考奖励!G:G)</f>
        <v>5</v>
      </c>
      <c r="D18" s="12">
        <f>LOOKUP(L18,参考奖励!D:D,参考奖励!E:E)</f>
        <v>1230</v>
      </c>
      <c r="E18" s="7" t="str">
        <f t="shared" si="1"/>
        <v>{3,1114,1}</v>
      </c>
      <c r="F18" s="7" t="str">
        <f t="shared" si="2"/>
        <v>{17,0,2000}</v>
      </c>
      <c r="G18" s="2"/>
      <c r="H18" s="5">
        <f>LOOKUP(L18,参考奖励!D:D,参考奖励!F:F)</f>
        <v>1231</v>
      </c>
      <c r="I18" s="36">
        <v>10</v>
      </c>
      <c r="J18" s="7">
        <v>0</v>
      </c>
      <c r="K18" s="20">
        <f>LOOKUP(L18,参考奖励!D:D,参考奖励!B:B)</f>
        <v>1114</v>
      </c>
      <c r="L18" s="5" t="s">
        <v>1208</v>
      </c>
      <c r="M18" s="36">
        <v>1</v>
      </c>
      <c r="N18" s="21">
        <f>LOOKUP(L18,参考奖励!D:D,参考奖励!A:A)</f>
        <v>3</v>
      </c>
      <c r="O18" s="7">
        <v>17</v>
      </c>
      <c r="P18" s="7">
        <v>0</v>
      </c>
      <c r="Q18" s="36">
        <v>2000</v>
      </c>
      <c r="R18" s="6" t="str">
        <f>LOOKUP(L18,参考奖励!D:D,参考奖励!C:C)</f>
        <v>高级符文经验</v>
      </c>
      <c r="S18" s="6"/>
    </row>
    <row r="19" s="40" customFormat="1" spans="1:19">
      <c r="A19" s="41">
        <v>50010</v>
      </c>
      <c r="B19" s="41">
        <v>5</v>
      </c>
      <c r="C19" s="41">
        <f>LOOKUP(L19,参考奖励!D:D,参考奖励!G:G)</f>
        <v>5</v>
      </c>
      <c r="D19" s="42">
        <f>LOOKUP(L19,参考奖励!D:D,参考奖励!E:E)</f>
        <v>294021</v>
      </c>
      <c r="E19" s="43" t="str">
        <f t="shared" si="1"/>
        <v>{4,94021,10}</v>
      </c>
      <c r="F19" s="43" t="str">
        <f t="shared" si="2"/>
        <v>{17,0,50000}</v>
      </c>
      <c r="G19" s="41"/>
      <c r="H19" s="44">
        <f>LOOKUP(L19,参考奖励!D:D,参考奖励!F:F)</f>
        <v>3294021</v>
      </c>
      <c r="I19" s="45">
        <v>1</v>
      </c>
      <c r="J19" s="43">
        <v>0</v>
      </c>
      <c r="K19" s="46">
        <f>LOOKUP(L19,参考奖励!D:D,参考奖励!B:B)</f>
        <v>94021</v>
      </c>
      <c r="L19" s="47" t="s">
        <v>826</v>
      </c>
      <c r="M19" s="45">
        <v>10</v>
      </c>
      <c r="N19" s="42">
        <f>LOOKUP(L19,参考奖励!D:D,参考奖励!A:A)</f>
        <v>4</v>
      </c>
      <c r="O19" s="43">
        <v>17</v>
      </c>
      <c r="P19" s="43">
        <v>0</v>
      </c>
      <c r="Q19" s="45">
        <v>50000</v>
      </c>
      <c r="R19" s="48" t="str">
        <f>LOOKUP(L19,参考奖励!D:D,参考奖励!C:C)</f>
        <v>巫妖碎片</v>
      </c>
      <c r="S19" s="48"/>
    </row>
    <row r="20" s="40" customFormat="1" spans="1:19">
      <c r="A20" s="41">
        <v>50011</v>
      </c>
      <c r="B20" s="41">
        <v>5</v>
      </c>
      <c r="C20" s="41">
        <f>LOOKUP(L20,参考奖励!D:D,参考奖励!G:G)</f>
        <v>5</v>
      </c>
      <c r="D20" s="42">
        <f>LOOKUP(L20,参考奖励!D:D,参考奖励!E:E)</f>
        <v>294001</v>
      </c>
      <c r="E20" s="43" t="str">
        <f t="shared" si="1"/>
        <v>{4,94001,10}</v>
      </c>
      <c r="F20" s="43" t="str">
        <f t="shared" si="2"/>
        <v>{17,0,50000}</v>
      </c>
      <c r="G20" s="41"/>
      <c r="H20" s="44">
        <f>LOOKUP(L20,参考奖励!D:D,参考奖励!F:F)</f>
        <v>3294001</v>
      </c>
      <c r="I20" s="45">
        <v>1</v>
      </c>
      <c r="J20" s="43">
        <v>0</v>
      </c>
      <c r="K20" s="46">
        <f>LOOKUP(L20,参考奖励!D:D,参考奖励!B:B)</f>
        <v>94001</v>
      </c>
      <c r="L20" s="47" t="s">
        <v>799</v>
      </c>
      <c r="M20" s="45">
        <v>10</v>
      </c>
      <c r="N20" s="42">
        <f>LOOKUP(L20,参考奖励!D:D,参考奖励!A:A)</f>
        <v>4</v>
      </c>
      <c r="O20" s="43">
        <v>17</v>
      </c>
      <c r="P20" s="43">
        <v>0</v>
      </c>
      <c r="Q20" s="45">
        <v>50000</v>
      </c>
      <c r="R20" s="48" t="str">
        <f>LOOKUP(L20,参考奖励!D:D,参考奖励!C:C)</f>
        <v>魔界花碎片</v>
      </c>
      <c r="S20" s="48"/>
    </row>
    <row r="21" s="40" customFormat="1" spans="1:19">
      <c r="A21" s="41">
        <v>50012</v>
      </c>
      <c r="B21" s="41">
        <v>5</v>
      </c>
      <c r="C21" s="41">
        <f>LOOKUP(L21,参考奖励!D:D,参考奖励!G:G)</f>
        <v>5</v>
      </c>
      <c r="D21" s="42">
        <f>LOOKUP(L21,参考奖励!D:D,参考奖励!E:E)</f>
        <v>294033</v>
      </c>
      <c r="E21" s="43" t="str">
        <f t="shared" si="1"/>
        <v>{4,94033,10}</v>
      </c>
      <c r="F21" s="43" t="str">
        <f t="shared" si="2"/>
        <v>{17,0,50000}</v>
      </c>
      <c r="G21" s="41"/>
      <c r="H21" s="44">
        <f>LOOKUP(L21,参考奖励!D:D,参考奖励!F:F)</f>
        <v>3294033</v>
      </c>
      <c r="I21" s="45">
        <v>1</v>
      </c>
      <c r="J21" s="43">
        <v>0</v>
      </c>
      <c r="K21" s="46">
        <f>LOOKUP(L21,参考奖励!D:D,参考奖励!B:B)</f>
        <v>94033</v>
      </c>
      <c r="L21" s="47" t="s">
        <v>841</v>
      </c>
      <c r="M21" s="45">
        <v>10</v>
      </c>
      <c r="N21" s="42">
        <f>LOOKUP(L21,参考奖励!D:D,参考奖励!A:A)</f>
        <v>4</v>
      </c>
      <c r="O21" s="43">
        <v>17</v>
      </c>
      <c r="P21" s="43">
        <v>0</v>
      </c>
      <c r="Q21" s="45">
        <v>50000</v>
      </c>
      <c r="R21" s="48" t="str">
        <f>LOOKUP(L21,参考奖励!D:D,参考奖励!C:C)</f>
        <v>暗影之主碎片</v>
      </c>
      <c r="S21" s="48"/>
    </row>
    <row r="22" s="40" customFormat="1" spans="1:19">
      <c r="A22" s="41">
        <v>50013</v>
      </c>
      <c r="B22" s="41">
        <v>5</v>
      </c>
      <c r="C22" s="41">
        <f>LOOKUP(L22,参考奖励!D:D,参考奖励!G:G)</f>
        <v>5</v>
      </c>
      <c r="D22" s="42">
        <f>LOOKUP(L22,参考奖励!D:D,参考奖励!E:E)</f>
        <v>294014</v>
      </c>
      <c r="E22" s="43" t="str">
        <f t="shared" si="1"/>
        <v>{4,94014,10}</v>
      </c>
      <c r="F22" s="43" t="str">
        <f t="shared" si="2"/>
        <v>{17,0,50000}</v>
      </c>
      <c r="G22" s="41"/>
      <c r="H22" s="44">
        <f>LOOKUP(L22,参考奖励!D:D,参考奖励!F:F)</f>
        <v>3294014</v>
      </c>
      <c r="I22" s="45">
        <v>1</v>
      </c>
      <c r="J22" s="43">
        <v>0</v>
      </c>
      <c r="K22" s="46">
        <f>LOOKUP(L22,参考奖励!D:D,参考奖励!B:B)</f>
        <v>94014</v>
      </c>
      <c r="L22" s="47" t="s">
        <v>817</v>
      </c>
      <c r="M22" s="45">
        <v>10</v>
      </c>
      <c r="N22" s="42">
        <f>LOOKUP(L22,参考奖励!D:D,参考奖励!A:A)</f>
        <v>4</v>
      </c>
      <c r="O22" s="43">
        <v>17</v>
      </c>
      <c r="P22" s="43">
        <v>0</v>
      </c>
      <c r="Q22" s="45">
        <v>50000</v>
      </c>
      <c r="R22" s="48" t="str">
        <f>LOOKUP(L22,参考奖励!D:D,参考奖励!C:C)</f>
        <v>迦楼罗碎片</v>
      </c>
      <c r="S22" s="48"/>
    </row>
    <row r="23" s="40" customFormat="1" spans="1:19">
      <c r="A23" s="41">
        <v>50014</v>
      </c>
      <c r="B23" s="41">
        <v>5</v>
      </c>
      <c r="C23" s="41">
        <f>LOOKUP(L23,参考奖励!D:D,参考奖励!G:G)</f>
        <v>5</v>
      </c>
      <c r="D23" s="42">
        <f>LOOKUP(L23,参考奖励!D:D,参考奖励!E:E)</f>
        <v>294004</v>
      </c>
      <c r="E23" s="43" t="str">
        <f t="shared" si="1"/>
        <v>{4,94004,10}</v>
      </c>
      <c r="F23" s="43" t="str">
        <f t="shared" si="2"/>
        <v>{17,0,50000}</v>
      </c>
      <c r="G23" s="41"/>
      <c r="H23" s="44">
        <f>LOOKUP(L23,参考奖励!D:D,参考奖励!F:F)</f>
        <v>3294004</v>
      </c>
      <c r="I23" s="45">
        <v>1</v>
      </c>
      <c r="J23" s="43">
        <v>0</v>
      </c>
      <c r="K23" s="46">
        <f>LOOKUP(L23,参考奖励!D:D,参考奖励!B:B)</f>
        <v>94004</v>
      </c>
      <c r="L23" s="47" t="s">
        <v>803</v>
      </c>
      <c r="M23" s="45">
        <v>10</v>
      </c>
      <c r="N23" s="42">
        <f>LOOKUP(L23,参考奖励!D:D,参考奖励!A:A)</f>
        <v>4</v>
      </c>
      <c r="O23" s="43">
        <v>17</v>
      </c>
      <c r="P23" s="43">
        <v>0</v>
      </c>
      <c r="Q23" s="45">
        <v>50000</v>
      </c>
      <c r="R23" s="48" t="str">
        <f>LOOKUP(L23,参考奖励!D:D,参考奖励!C:C)</f>
        <v>恶魔领主碎片</v>
      </c>
      <c r="S23" s="48"/>
    </row>
    <row r="24" s="40" customFormat="1" spans="1:19">
      <c r="A24" s="41">
        <v>50015</v>
      </c>
      <c r="B24" s="41">
        <v>5</v>
      </c>
      <c r="C24" s="41">
        <f>LOOKUP(L24,参考奖励!D:D,参考奖励!G:G)</f>
        <v>5</v>
      </c>
      <c r="D24" s="42">
        <f>LOOKUP(L24,参考奖励!D:D,参考奖励!E:E)</f>
        <v>290006</v>
      </c>
      <c r="E24" s="43" t="str">
        <f t="shared" si="1"/>
        <v>{4,90004,10}</v>
      </c>
      <c r="F24" s="43" t="str">
        <f t="shared" si="2"/>
        <v>{17,0,33500}</v>
      </c>
      <c r="G24" s="41"/>
      <c r="H24" s="44">
        <f>LOOKUP(L24,参考奖励!D:D,参考奖励!F:F)</f>
        <v>3290004</v>
      </c>
      <c r="I24" s="45">
        <v>1</v>
      </c>
      <c r="J24" s="43">
        <v>0</v>
      </c>
      <c r="K24" s="46">
        <f>LOOKUP(L24,参考奖励!D:D,参考奖励!B:B)</f>
        <v>90004</v>
      </c>
      <c r="L24" s="47" t="s">
        <v>700</v>
      </c>
      <c r="M24" s="45">
        <v>10</v>
      </c>
      <c r="N24" s="42">
        <f>LOOKUP(L24,参考奖励!D:D,参考奖励!A:A)</f>
        <v>4</v>
      </c>
      <c r="O24" s="43">
        <v>17</v>
      </c>
      <c r="P24" s="43">
        <v>0</v>
      </c>
      <c r="Q24" s="45">
        <v>33500</v>
      </c>
      <c r="R24" s="48" t="str">
        <f>LOOKUP(L24,参考奖励!D:D,参考奖励!C:C)</f>
        <v>自然碎片紫</v>
      </c>
      <c r="S24" s="48"/>
    </row>
    <row r="25" s="40" customFormat="1" spans="1:19">
      <c r="A25" s="41">
        <v>50016</v>
      </c>
      <c r="B25" s="41">
        <v>5</v>
      </c>
      <c r="C25" s="41">
        <f>LOOKUP(L25,参考奖励!D:D,参考奖励!G:G)</f>
        <v>3</v>
      </c>
      <c r="D25" s="42">
        <f>LOOKUP(L25,参考奖励!D:D,参考奖励!E:E)</f>
        <v>290007</v>
      </c>
      <c r="E25" s="43" t="str">
        <f t="shared" si="1"/>
        <v>{4,90005,10}</v>
      </c>
      <c r="F25" s="43" t="str">
        <f t="shared" si="2"/>
        <v>{17,0,26000}</v>
      </c>
      <c r="G25" s="41"/>
      <c r="H25" s="44">
        <f>LOOKUP(L25,参考奖励!D:D,参考奖励!F:F)</f>
        <v>3290005</v>
      </c>
      <c r="I25" s="45">
        <v>1</v>
      </c>
      <c r="J25" s="43">
        <v>0</v>
      </c>
      <c r="K25" s="46">
        <f>LOOKUP(L25,参考奖励!D:D,参考奖励!B:B)</f>
        <v>90005</v>
      </c>
      <c r="L25" s="47" t="s">
        <v>701</v>
      </c>
      <c r="M25" s="45">
        <v>10</v>
      </c>
      <c r="N25" s="42">
        <f>LOOKUP(L25,参考奖励!D:D,参考奖励!A:A)</f>
        <v>4</v>
      </c>
      <c r="O25" s="43">
        <v>17</v>
      </c>
      <c r="P25" s="43">
        <v>0</v>
      </c>
      <c r="Q25" s="45">
        <v>26000</v>
      </c>
      <c r="R25" s="48" t="str">
        <f>LOOKUP(L25,参考奖励!D:D,参考奖励!C:C)</f>
        <v>自然碎片蓝</v>
      </c>
      <c r="S25" s="48"/>
    </row>
    <row r="26" s="40" customFormat="1" spans="1:19">
      <c r="A26" s="41">
        <v>50017</v>
      </c>
      <c r="B26" s="41">
        <v>5</v>
      </c>
      <c r="C26" s="41">
        <f>LOOKUP(L26,参考奖励!D:D,参考奖励!G:G)</f>
        <v>5</v>
      </c>
      <c r="D26" s="42">
        <f>LOOKUP(L26,参考奖励!D:D,参考奖励!E:E)</f>
        <v>290010</v>
      </c>
      <c r="E26" s="43" t="str">
        <f t="shared" si="1"/>
        <v>{4,90008,10}</v>
      </c>
      <c r="F26" s="43" t="str">
        <f t="shared" si="2"/>
        <v>{17,0,33500}</v>
      </c>
      <c r="G26" s="41"/>
      <c r="H26" s="44">
        <f>LOOKUP(L26,参考奖励!D:D,参考奖励!F:F)</f>
        <v>3290008</v>
      </c>
      <c r="I26" s="45">
        <v>1</v>
      </c>
      <c r="J26" s="43">
        <v>0</v>
      </c>
      <c r="K26" s="46">
        <f>LOOKUP(L26,参考奖励!D:D,参考奖励!B:B)</f>
        <v>90008</v>
      </c>
      <c r="L26" s="43" t="s">
        <v>704</v>
      </c>
      <c r="M26" s="45">
        <v>10</v>
      </c>
      <c r="N26" s="42">
        <f>LOOKUP(L26,参考奖励!D:D,参考奖励!A:A)</f>
        <v>4</v>
      </c>
      <c r="O26" s="43">
        <v>17</v>
      </c>
      <c r="P26" s="43">
        <v>0</v>
      </c>
      <c r="Q26" s="45">
        <v>33500</v>
      </c>
      <c r="R26" s="48" t="str">
        <f>LOOKUP(L26,参考奖励!D:D,参考奖励!C:C)</f>
        <v>蛮荒碎片紫</v>
      </c>
      <c r="S26" s="48"/>
    </row>
    <row r="27" s="40" customFormat="1" spans="1:19">
      <c r="A27" s="41">
        <v>50018</v>
      </c>
      <c r="B27" s="41">
        <v>5</v>
      </c>
      <c r="C27" s="41">
        <f>LOOKUP(L27,参考奖励!D:D,参考奖励!G:G)</f>
        <v>3</v>
      </c>
      <c r="D27" s="42">
        <f>LOOKUP(L27,参考奖励!D:D,参考奖励!E:E)</f>
        <v>290011</v>
      </c>
      <c r="E27" s="43" t="str">
        <f t="shared" si="1"/>
        <v>{4,90009,10}</v>
      </c>
      <c r="F27" s="43" t="str">
        <f t="shared" si="2"/>
        <v>{17,0,26000}</v>
      </c>
      <c r="G27" s="41"/>
      <c r="H27" s="44">
        <f>LOOKUP(L27,参考奖励!D:D,参考奖励!F:F)</f>
        <v>3290009</v>
      </c>
      <c r="I27" s="45">
        <v>1</v>
      </c>
      <c r="J27" s="43">
        <v>0</v>
      </c>
      <c r="K27" s="46">
        <f>LOOKUP(L27,参考奖励!D:D,参考奖励!B:B)</f>
        <v>90009</v>
      </c>
      <c r="L27" s="43" t="s">
        <v>705</v>
      </c>
      <c r="M27" s="45">
        <v>10</v>
      </c>
      <c r="N27" s="42">
        <f>LOOKUP(L27,参考奖励!D:D,参考奖励!A:A)</f>
        <v>4</v>
      </c>
      <c r="O27" s="43">
        <v>17</v>
      </c>
      <c r="P27" s="43">
        <v>0</v>
      </c>
      <c r="Q27" s="45">
        <v>26000</v>
      </c>
      <c r="R27" s="48" t="str">
        <f>LOOKUP(L27,参考奖励!D:D,参考奖励!C:C)</f>
        <v>蛮荒碎片蓝</v>
      </c>
      <c r="S27" s="48"/>
    </row>
    <row r="28" s="40" customFormat="1" spans="1:19">
      <c r="A28" s="41">
        <v>50019</v>
      </c>
      <c r="B28" s="41">
        <v>5</v>
      </c>
      <c r="C28" s="41">
        <f>LOOKUP(L28,参考奖励!D:D,参考奖励!G:G)</f>
        <v>5</v>
      </c>
      <c r="D28" s="42">
        <f>LOOKUP(L28,参考奖励!D:D,参考奖励!E:E)</f>
        <v>290018</v>
      </c>
      <c r="E28" s="43" t="str">
        <f t="shared" si="1"/>
        <v>{4,90016,10}</v>
      </c>
      <c r="F28" s="43" t="str">
        <f t="shared" si="2"/>
        <v>{17,0,33500}</v>
      </c>
      <c r="G28" s="41"/>
      <c r="H28" s="44">
        <f>LOOKUP(L28,参考奖励!D:D,参考奖励!F:F)</f>
        <v>3290016</v>
      </c>
      <c r="I28" s="45">
        <v>1</v>
      </c>
      <c r="J28" s="43">
        <v>0</v>
      </c>
      <c r="K28" s="46">
        <f>LOOKUP(L28,参考奖励!D:D,参考奖励!B:B)</f>
        <v>90016</v>
      </c>
      <c r="L28" s="44" t="s">
        <v>851</v>
      </c>
      <c r="M28" s="45">
        <v>10</v>
      </c>
      <c r="N28" s="42">
        <f>LOOKUP(L28,参考奖励!D:D,参考奖励!A:A)</f>
        <v>4</v>
      </c>
      <c r="O28" s="43">
        <v>17</v>
      </c>
      <c r="P28" s="43">
        <v>0</v>
      </c>
      <c r="Q28" s="45">
        <v>33500</v>
      </c>
      <c r="R28" s="48" t="str">
        <f>LOOKUP(L28,参考奖励!D:D,参考奖励!C:C)</f>
        <v>地狱碎片紫</v>
      </c>
      <c r="S28" s="48"/>
    </row>
    <row r="29" s="40" customFormat="1" spans="1:19">
      <c r="A29" s="41">
        <v>50020</v>
      </c>
      <c r="B29" s="41">
        <v>5</v>
      </c>
      <c r="C29" s="41">
        <f>LOOKUP(L29,参考奖励!D:D,参考奖励!G:G)</f>
        <v>3</v>
      </c>
      <c r="D29" s="42">
        <f>LOOKUP(L29,参考奖励!D:D,参考奖励!E:E)</f>
        <v>290019</v>
      </c>
      <c r="E29" s="43" t="str">
        <f t="shared" si="1"/>
        <v>{4,90017,10}</v>
      </c>
      <c r="F29" s="43" t="str">
        <f t="shared" si="2"/>
        <v>{17,0,26000}</v>
      </c>
      <c r="G29" s="41"/>
      <c r="H29" s="44">
        <f>LOOKUP(L29,参考奖励!D:D,参考奖励!F:F)</f>
        <v>3290017</v>
      </c>
      <c r="I29" s="45">
        <v>1</v>
      </c>
      <c r="J29" s="43">
        <v>0</v>
      </c>
      <c r="K29" s="46">
        <f>LOOKUP(L29,参考奖励!D:D,参考奖励!B:B)</f>
        <v>90017</v>
      </c>
      <c r="L29" s="44" t="s">
        <v>852</v>
      </c>
      <c r="M29" s="45">
        <v>10</v>
      </c>
      <c r="N29" s="42">
        <f>LOOKUP(L29,参考奖励!D:D,参考奖励!A:A)</f>
        <v>4</v>
      </c>
      <c r="O29" s="43">
        <v>17</v>
      </c>
      <c r="P29" s="43">
        <v>0</v>
      </c>
      <c r="Q29" s="45">
        <v>26000</v>
      </c>
      <c r="R29" s="48" t="str">
        <f>LOOKUP(L29,参考奖励!D:D,参考奖励!C:C)</f>
        <v>地狱碎片蓝</v>
      </c>
      <c r="S29" s="48"/>
    </row>
    <row r="30" s="40" customFormat="1" spans="1:19">
      <c r="A30" s="41">
        <v>50021</v>
      </c>
      <c r="B30" s="41">
        <v>5</v>
      </c>
      <c r="C30" s="41">
        <f>LOOKUP(L30,参考奖励!D:D,参考奖励!G:G)</f>
        <v>5</v>
      </c>
      <c r="D30" s="42">
        <f>LOOKUP(L30,参考奖励!D:D,参考奖励!E:E)</f>
        <v>290014</v>
      </c>
      <c r="E30" s="43" t="str">
        <f t="shared" si="1"/>
        <v>{4,90012,10}</v>
      </c>
      <c r="F30" s="43" t="str">
        <f t="shared" si="2"/>
        <v>{17,0,33500}</v>
      </c>
      <c r="G30" s="41"/>
      <c r="H30" s="44">
        <f>LOOKUP(L30,参考奖励!D:D,参考奖励!F:F)</f>
        <v>3290012</v>
      </c>
      <c r="I30" s="45">
        <v>1</v>
      </c>
      <c r="J30" s="43">
        <v>0</v>
      </c>
      <c r="K30" s="46">
        <f>LOOKUP(L30,参考奖励!D:D,参考奖励!B:B)</f>
        <v>90012</v>
      </c>
      <c r="L30" s="43" t="s">
        <v>708</v>
      </c>
      <c r="M30" s="45">
        <v>10</v>
      </c>
      <c r="N30" s="42">
        <f>LOOKUP(L30,参考奖励!D:D,参考奖励!A:A)</f>
        <v>4</v>
      </c>
      <c r="O30" s="43">
        <v>17</v>
      </c>
      <c r="P30" s="43">
        <v>0</v>
      </c>
      <c r="Q30" s="45">
        <v>33500</v>
      </c>
      <c r="R30" s="48" t="str">
        <f>LOOKUP(L30,参考奖励!D:D,参考奖励!C:C)</f>
        <v>深渊碎片紫</v>
      </c>
      <c r="S30" s="48"/>
    </row>
    <row r="31" s="40" customFormat="1" spans="1:19">
      <c r="A31" s="41">
        <v>50022</v>
      </c>
      <c r="B31" s="41">
        <v>5</v>
      </c>
      <c r="C31" s="41">
        <f>LOOKUP(L31,参考奖励!D:D,参考奖励!G:G)</f>
        <v>3</v>
      </c>
      <c r="D31" s="42">
        <f>LOOKUP(L31,参考奖励!D:D,参考奖励!E:E)</f>
        <v>290011</v>
      </c>
      <c r="E31" s="43" t="str">
        <f t="shared" si="1"/>
        <v>{4,90009,10}</v>
      </c>
      <c r="F31" s="43" t="str">
        <f t="shared" si="2"/>
        <v>{17,0,26000}</v>
      </c>
      <c r="G31" s="41"/>
      <c r="H31" s="44">
        <f>LOOKUP(L31,参考奖励!D:D,参考奖励!F:F)</f>
        <v>3290009</v>
      </c>
      <c r="I31" s="45">
        <v>1</v>
      </c>
      <c r="J31" s="43">
        <v>0</v>
      </c>
      <c r="K31" s="46">
        <f>LOOKUP(L31,参考奖励!D:D,参考奖励!B:B)</f>
        <v>90009</v>
      </c>
      <c r="L31" s="43" t="s">
        <v>705</v>
      </c>
      <c r="M31" s="45">
        <v>10</v>
      </c>
      <c r="N31" s="42">
        <f>LOOKUP(L31,参考奖励!D:D,参考奖励!A:A)</f>
        <v>4</v>
      </c>
      <c r="O31" s="43">
        <v>17</v>
      </c>
      <c r="P31" s="43">
        <v>0</v>
      </c>
      <c r="Q31" s="45">
        <v>26000</v>
      </c>
      <c r="R31" s="48" t="str">
        <f>LOOKUP(L31,参考奖励!D:D,参考奖励!C:C)</f>
        <v>蛮荒碎片蓝</v>
      </c>
      <c r="S31" s="48"/>
    </row>
    <row r="32" s="40" customFormat="1" spans="1:19">
      <c r="A32" s="41">
        <v>50023</v>
      </c>
      <c r="B32" s="41">
        <v>5</v>
      </c>
      <c r="C32" s="41">
        <f>LOOKUP(L32,参考奖励!D:D,参考奖励!G:G)</f>
        <v>7</v>
      </c>
      <c r="D32" s="42">
        <f>LOOKUP(L32,参考奖励!D:D,参考奖励!E:E)</f>
        <v>1470</v>
      </c>
      <c r="E32" s="43" t="str">
        <f t="shared" si="1"/>
        <v>{3,1127,1}</v>
      </c>
      <c r="F32" s="43" t="str">
        <f t="shared" si="2"/>
        <v>{17,0,72000}</v>
      </c>
      <c r="G32" s="41"/>
      <c r="H32" s="44">
        <f>LOOKUP(L32,参考奖励!D:D,参考奖励!F:F)</f>
        <v>1471</v>
      </c>
      <c r="I32" s="45">
        <v>1</v>
      </c>
      <c r="J32" s="43">
        <v>0</v>
      </c>
      <c r="K32" s="46">
        <f>LOOKUP(L32,参考奖励!D:D,参考奖励!B:B)</f>
        <v>1127</v>
      </c>
      <c r="L32" s="44" t="s">
        <v>1248</v>
      </c>
      <c r="M32" s="45">
        <v>1</v>
      </c>
      <c r="N32" s="42">
        <f>LOOKUP(L32,参考奖励!D:D,参考奖励!A:A)</f>
        <v>3</v>
      </c>
      <c r="O32" s="43">
        <v>17</v>
      </c>
      <c r="P32" s="43">
        <v>0</v>
      </c>
      <c r="Q32" s="45">
        <v>72000</v>
      </c>
      <c r="R32" s="48" t="str">
        <f>LOOKUP(L32,参考奖励!D:D,参考奖励!C:C)</f>
        <v>符石</v>
      </c>
      <c r="S32" s="48"/>
    </row>
    <row r="33" s="40" customFormat="1" spans="1:19">
      <c r="A33" s="41">
        <v>50024</v>
      </c>
      <c r="B33" s="41">
        <v>5</v>
      </c>
      <c r="C33" s="41">
        <f>LOOKUP(L33,参考奖励!D:D,参考奖励!G:G)</f>
        <v>7</v>
      </c>
      <c r="D33" s="42">
        <f>LOOKUP(L33,参考奖励!D:D,参考奖励!E:E)</f>
        <v>1470</v>
      </c>
      <c r="E33" s="43" t="str">
        <f t="shared" si="1"/>
        <v>{3,1127,1}</v>
      </c>
      <c r="F33" s="43" t="str">
        <f t="shared" si="2"/>
        <v>{17,0,56000}</v>
      </c>
      <c r="G33" s="41"/>
      <c r="H33" s="44">
        <f>LOOKUP(L33,参考奖励!D:D,参考奖励!F:F)</f>
        <v>1471</v>
      </c>
      <c r="I33" s="45">
        <v>1</v>
      </c>
      <c r="J33" s="43">
        <v>0</v>
      </c>
      <c r="K33" s="46">
        <f>LOOKUP(L33,参考奖励!D:D,参考奖励!B:B)</f>
        <v>1127</v>
      </c>
      <c r="L33" s="44" t="s">
        <v>1248</v>
      </c>
      <c r="M33" s="45">
        <v>1</v>
      </c>
      <c r="N33" s="42">
        <f>LOOKUP(L33,参考奖励!D:D,参考奖励!A:A)</f>
        <v>3</v>
      </c>
      <c r="O33" s="43">
        <v>17</v>
      </c>
      <c r="P33" s="43">
        <v>0</v>
      </c>
      <c r="Q33" s="45">
        <v>56000</v>
      </c>
      <c r="R33" s="48" t="str">
        <f>LOOKUP(L33,参考奖励!D:D,参考奖励!C:C)</f>
        <v>符石</v>
      </c>
      <c r="S33" s="48"/>
    </row>
    <row r="34" s="40" customFormat="1" spans="1:19">
      <c r="A34" s="41">
        <v>50025</v>
      </c>
      <c r="B34" s="41">
        <v>5</v>
      </c>
      <c r="C34" s="41">
        <f>LOOKUP(L34,参考奖励!D:D,参考奖励!G:G)</f>
        <v>5</v>
      </c>
      <c r="D34" s="42">
        <f>LOOKUP(L34,参考奖励!D:D,参考奖励!E:E)</f>
        <v>1230</v>
      </c>
      <c r="E34" s="43" t="str">
        <f t="shared" si="1"/>
        <v>{3,1114,1}</v>
      </c>
      <c r="F34" s="43" t="str">
        <f t="shared" si="2"/>
        <v>{17,0,3600}</v>
      </c>
      <c r="G34" s="41"/>
      <c r="H34" s="44">
        <f>LOOKUP(L34,参考奖励!D:D,参考奖励!F:F)</f>
        <v>1231</v>
      </c>
      <c r="I34" s="45">
        <v>10</v>
      </c>
      <c r="J34" s="43">
        <v>0</v>
      </c>
      <c r="K34" s="46">
        <f>LOOKUP(L34,参考奖励!D:D,参考奖励!B:B)</f>
        <v>1114</v>
      </c>
      <c r="L34" s="44" t="s">
        <v>1208</v>
      </c>
      <c r="M34" s="45">
        <v>1</v>
      </c>
      <c r="N34" s="42">
        <f>LOOKUP(L34,参考奖励!D:D,参考奖励!A:A)</f>
        <v>3</v>
      </c>
      <c r="O34" s="43">
        <v>17</v>
      </c>
      <c r="P34" s="43">
        <v>0</v>
      </c>
      <c r="Q34" s="45">
        <v>3600</v>
      </c>
      <c r="R34" s="48" t="str">
        <f>LOOKUP(L34,参考奖励!D:D,参考奖励!C:C)</f>
        <v>高级符文经验</v>
      </c>
      <c r="S34" s="48"/>
    </row>
    <row r="35" s="40" customFormat="1" spans="1:19">
      <c r="A35" s="41">
        <v>50026</v>
      </c>
      <c r="B35" s="41">
        <v>5</v>
      </c>
      <c r="C35" s="41">
        <f>LOOKUP(L35,参考奖励!D:D,参考奖励!G:G)</f>
        <v>5</v>
      </c>
      <c r="D35" s="42">
        <f>LOOKUP(L35,参考奖励!D:D,参考奖励!E:E)</f>
        <v>1230</v>
      </c>
      <c r="E35" s="43" t="str">
        <f t="shared" si="1"/>
        <v>{3,1114,1}</v>
      </c>
      <c r="F35" s="43" t="str">
        <f t="shared" si="2"/>
        <v>{17,0,2800}</v>
      </c>
      <c r="G35" s="41"/>
      <c r="H35" s="44">
        <f>LOOKUP(L35,参考奖励!D:D,参考奖励!F:F)</f>
        <v>1231</v>
      </c>
      <c r="I35" s="45">
        <v>10</v>
      </c>
      <c r="J35" s="43">
        <v>0</v>
      </c>
      <c r="K35" s="46">
        <f>LOOKUP(L35,参考奖励!D:D,参考奖励!B:B)</f>
        <v>1114</v>
      </c>
      <c r="L35" s="44" t="s">
        <v>1208</v>
      </c>
      <c r="M35" s="45">
        <v>1</v>
      </c>
      <c r="N35" s="42">
        <f>LOOKUP(L35,参考奖励!D:D,参考奖励!A:A)</f>
        <v>3</v>
      </c>
      <c r="O35" s="43">
        <v>17</v>
      </c>
      <c r="P35" s="43">
        <v>0</v>
      </c>
      <c r="Q35" s="45">
        <v>2800</v>
      </c>
      <c r="R35" s="48" t="str">
        <f>LOOKUP(L35,参考奖励!D:D,参考奖励!C:C)</f>
        <v>高级符文经验</v>
      </c>
      <c r="S35" s="48"/>
    </row>
    <row r="36" spans="1:18">
      <c r="A36" s="41">
        <v>50027</v>
      </c>
      <c r="B36" s="41">
        <v>5</v>
      </c>
      <c r="C36">
        <v>3</v>
      </c>
      <c r="D36">
        <v>453</v>
      </c>
      <c r="E36" s="43" t="str">
        <f t="shared" ref="E36:E50" si="3">$A$3&amp;N36&amp;$B$3&amp;K36&amp;$B$3&amp;M36&amp;$D$3</f>
        <v>{16,2101001,1}</v>
      </c>
      <c r="F36" s="43" t="str">
        <f t="shared" ref="F36:F50" si="4">$A$3&amp;O36&amp;$B$3&amp;P36&amp;$B$3&amp;Q36&amp;$D$3</f>
        <v>{17,0,20000}</v>
      </c>
      <c r="H36">
        <v>665</v>
      </c>
      <c r="I36" s="45">
        <v>1</v>
      </c>
      <c r="J36" s="43">
        <v>0</v>
      </c>
      <c r="K36">
        <v>2101001</v>
      </c>
      <c r="M36" s="45">
        <v>1</v>
      </c>
      <c r="N36">
        <v>16</v>
      </c>
      <c r="O36" s="43">
        <v>17</v>
      </c>
      <c r="P36" s="43">
        <v>0</v>
      </c>
      <c r="Q36" s="45">
        <v>20000</v>
      </c>
      <c r="R36" s="49" t="s">
        <v>1333</v>
      </c>
    </row>
    <row r="37" spans="1:18">
      <c r="A37" s="41">
        <v>50028</v>
      </c>
      <c r="B37" s="41">
        <v>5</v>
      </c>
      <c r="C37">
        <v>5</v>
      </c>
      <c r="D37">
        <v>454</v>
      </c>
      <c r="E37" s="43" t="str">
        <f t="shared" si="3"/>
        <v>{16,3101001,1}</v>
      </c>
      <c r="F37" s="43" t="str">
        <f t="shared" si="4"/>
        <v>{17,0,75000}</v>
      </c>
      <c r="H37">
        <v>666</v>
      </c>
      <c r="I37" s="45">
        <v>1</v>
      </c>
      <c r="J37" s="43">
        <v>0</v>
      </c>
      <c r="K37">
        <v>3101001</v>
      </c>
      <c r="L37" s="7"/>
      <c r="M37" s="45">
        <v>1</v>
      </c>
      <c r="N37">
        <v>16</v>
      </c>
      <c r="O37" s="43">
        <v>17</v>
      </c>
      <c r="P37" s="43">
        <v>0</v>
      </c>
      <c r="Q37">
        <v>75000</v>
      </c>
      <c r="R37" s="49" t="s">
        <v>1334</v>
      </c>
    </row>
    <row r="38" spans="1:18">
      <c r="A38" s="41">
        <v>50029</v>
      </c>
      <c r="B38" s="41">
        <v>5</v>
      </c>
      <c r="C38">
        <v>7</v>
      </c>
      <c r="D38">
        <v>455</v>
      </c>
      <c r="E38" s="43" t="str">
        <f t="shared" si="3"/>
        <v>{16,4101001,1}</v>
      </c>
      <c r="F38" s="43" t="str">
        <f t="shared" si="4"/>
        <v>{17,0,200000}</v>
      </c>
      <c r="H38">
        <v>667</v>
      </c>
      <c r="I38" s="45">
        <v>1</v>
      </c>
      <c r="J38" s="43">
        <v>0</v>
      </c>
      <c r="K38">
        <v>4101001</v>
      </c>
      <c r="M38" s="45">
        <v>1</v>
      </c>
      <c r="N38">
        <v>16</v>
      </c>
      <c r="O38" s="43">
        <v>17</v>
      </c>
      <c r="P38" s="43">
        <v>0</v>
      </c>
      <c r="Q38">
        <v>200000</v>
      </c>
      <c r="R38" s="49" t="s">
        <v>1335</v>
      </c>
    </row>
    <row r="39" spans="1:18">
      <c r="A39" s="41">
        <v>50030</v>
      </c>
      <c r="B39" s="41">
        <v>5</v>
      </c>
      <c r="C39">
        <v>3</v>
      </c>
      <c r="D39">
        <v>458</v>
      </c>
      <c r="E39" s="43" t="str">
        <f t="shared" si="3"/>
        <v>{16,2201001,1}</v>
      </c>
      <c r="F39" s="43" t="str">
        <f t="shared" si="4"/>
        <v>{17,0,20000}</v>
      </c>
      <c r="H39">
        <v>670</v>
      </c>
      <c r="I39" s="45">
        <v>1</v>
      </c>
      <c r="J39" s="43">
        <v>0</v>
      </c>
      <c r="K39">
        <v>2201001</v>
      </c>
      <c r="M39" s="45">
        <v>1</v>
      </c>
      <c r="N39">
        <v>16</v>
      </c>
      <c r="O39" s="43">
        <v>17</v>
      </c>
      <c r="P39" s="43">
        <v>0</v>
      </c>
      <c r="Q39" s="45">
        <v>20000</v>
      </c>
      <c r="R39" s="49" t="s">
        <v>1336</v>
      </c>
    </row>
    <row r="40" spans="1:18">
      <c r="A40" s="41">
        <v>50031</v>
      </c>
      <c r="B40" s="41">
        <v>5</v>
      </c>
      <c r="C40">
        <v>5</v>
      </c>
      <c r="D40">
        <v>459</v>
      </c>
      <c r="E40" s="43" t="str">
        <f t="shared" si="3"/>
        <v>{16,3201001,1}</v>
      </c>
      <c r="F40" s="43" t="str">
        <f t="shared" si="4"/>
        <v>{17,0,75000}</v>
      </c>
      <c r="H40">
        <v>671</v>
      </c>
      <c r="I40" s="45">
        <v>1</v>
      </c>
      <c r="J40" s="43">
        <v>0</v>
      </c>
      <c r="K40">
        <v>3201001</v>
      </c>
      <c r="M40" s="45">
        <v>1</v>
      </c>
      <c r="N40">
        <v>16</v>
      </c>
      <c r="O40" s="43">
        <v>17</v>
      </c>
      <c r="P40" s="43">
        <v>0</v>
      </c>
      <c r="Q40">
        <v>75000</v>
      </c>
      <c r="R40" s="49" t="s">
        <v>1337</v>
      </c>
    </row>
    <row r="41" spans="1:18">
      <c r="A41" s="41">
        <v>50032</v>
      </c>
      <c r="B41" s="41">
        <v>5</v>
      </c>
      <c r="C41">
        <v>7</v>
      </c>
      <c r="D41">
        <v>460</v>
      </c>
      <c r="E41" s="43" t="str">
        <f t="shared" si="3"/>
        <v>{16,4201001,1}</v>
      </c>
      <c r="F41" s="43" t="str">
        <f t="shared" si="4"/>
        <v>{17,0,200000}</v>
      </c>
      <c r="H41">
        <v>672</v>
      </c>
      <c r="I41" s="45">
        <v>1</v>
      </c>
      <c r="J41" s="43">
        <v>0</v>
      </c>
      <c r="K41">
        <v>4201001</v>
      </c>
      <c r="M41" s="45">
        <v>1</v>
      </c>
      <c r="N41">
        <v>16</v>
      </c>
      <c r="O41" s="43">
        <v>17</v>
      </c>
      <c r="P41" s="43">
        <v>0</v>
      </c>
      <c r="Q41">
        <v>200000</v>
      </c>
      <c r="R41" s="49" t="s">
        <v>1338</v>
      </c>
    </row>
    <row r="42" spans="1:18">
      <c r="A42" s="41">
        <v>50033</v>
      </c>
      <c r="B42" s="41">
        <v>5</v>
      </c>
      <c r="C42">
        <v>3</v>
      </c>
      <c r="D42">
        <v>463</v>
      </c>
      <c r="E42" s="43" t="str">
        <f t="shared" si="3"/>
        <v>{16,2301001,1}</v>
      </c>
      <c r="F42" s="43" t="str">
        <f t="shared" si="4"/>
        <v>{17,0,20000}</v>
      </c>
      <c r="H42">
        <v>675</v>
      </c>
      <c r="I42" s="45">
        <v>1</v>
      </c>
      <c r="J42" s="43">
        <v>0</v>
      </c>
      <c r="K42">
        <v>2301001</v>
      </c>
      <c r="M42" s="45">
        <v>1</v>
      </c>
      <c r="N42">
        <v>16</v>
      </c>
      <c r="O42" s="43">
        <v>17</v>
      </c>
      <c r="P42" s="43">
        <v>0</v>
      </c>
      <c r="Q42" s="45">
        <v>20000</v>
      </c>
      <c r="R42" s="49" t="s">
        <v>1339</v>
      </c>
    </row>
    <row r="43" spans="1:18">
      <c r="A43" s="41">
        <v>50034</v>
      </c>
      <c r="B43" s="41">
        <v>5</v>
      </c>
      <c r="C43">
        <v>5</v>
      </c>
      <c r="D43">
        <v>464</v>
      </c>
      <c r="E43" s="43" t="str">
        <f t="shared" si="3"/>
        <v>{16,3301001,1}</v>
      </c>
      <c r="F43" s="43" t="str">
        <f t="shared" si="4"/>
        <v>{17,0,75000}</v>
      </c>
      <c r="H43">
        <v>676</v>
      </c>
      <c r="I43" s="45">
        <v>1</v>
      </c>
      <c r="J43" s="43">
        <v>0</v>
      </c>
      <c r="K43">
        <v>3301001</v>
      </c>
      <c r="M43" s="45">
        <v>1</v>
      </c>
      <c r="N43">
        <v>16</v>
      </c>
      <c r="O43" s="43">
        <v>17</v>
      </c>
      <c r="P43" s="43">
        <v>0</v>
      </c>
      <c r="Q43">
        <v>75000</v>
      </c>
      <c r="R43" s="49" t="s">
        <v>1340</v>
      </c>
    </row>
    <row r="44" spans="1:18">
      <c r="A44" s="41">
        <v>50035</v>
      </c>
      <c r="B44" s="41">
        <v>5</v>
      </c>
      <c r="C44">
        <v>7</v>
      </c>
      <c r="D44">
        <v>465</v>
      </c>
      <c r="E44" s="43" t="str">
        <f t="shared" si="3"/>
        <v>{16,4301001,1}</v>
      </c>
      <c r="F44" s="43" t="str">
        <f t="shared" si="4"/>
        <v>{17,0,200000}</v>
      </c>
      <c r="H44">
        <v>677</v>
      </c>
      <c r="I44" s="45">
        <v>1</v>
      </c>
      <c r="J44" s="43">
        <v>0</v>
      </c>
      <c r="K44">
        <v>4301001</v>
      </c>
      <c r="M44" s="45">
        <v>1</v>
      </c>
      <c r="N44">
        <v>16</v>
      </c>
      <c r="O44" s="43">
        <v>17</v>
      </c>
      <c r="P44" s="43">
        <v>0</v>
      </c>
      <c r="Q44">
        <v>200000</v>
      </c>
      <c r="R44" s="49" t="s">
        <v>1341</v>
      </c>
    </row>
    <row r="45" spans="1:18">
      <c r="A45" s="41">
        <v>50036</v>
      </c>
      <c r="B45" s="41">
        <v>5</v>
      </c>
      <c r="C45">
        <v>3</v>
      </c>
      <c r="D45">
        <v>468</v>
      </c>
      <c r="E45" s="43" t="str">
        <f t="shared" si="3"/>
        <v>{16,2401001,1}</v>
      </c>
      <c r="F45" s="43" t="str">
        <f t="shared" si="4"/>
        <v>{17,0,20000}</v>
      </c>
      <c r="H45">
        <v>680</v>
      </c>
      <c r="I45" s="45">
        <v>1</v>
      </c>
      <c r="J45" s="43">
        <v>0</v>
      </c>
      <c r="K45">
        <v>2401001</v>
      </c>
      <c r="M45" s="45">
        <v>1</v>
      </c>
      <c r="N45">
        <v>16</v>
      </c>
      <c r="O45" s="43">
        <v>17</v>
      </c>
      <c r="P45" s="43">
        <v>0</v>
      </c>
      <c r="Q45" s="45">
        <v>20000</v>
      </c>
      <c r="R45" s="49" t="s">
        <v>1342</v>
      </c>
    </row>
    <row r="46" spans="1:18">
      <c r="A46" s="41">
        <v>50037</v>
      </c>
      <c r="B46" s="41">
        <v>5</v>
      </c>
      <c r="C46">
        <v>5</v>
      </c>
      <c r="D46">
        <v>469</v>
      </c>
      <c r="E46" s="43" t="str">
        <f t="shared" si="3"/>
        <v>{16,3401001,1}</v>
      </c>
      <c r="F46" s="43" t="str">
        <f t="shared" si="4"/>
        <v>{17,0,75000}</v>
      </c>
      <c r="H46">
        <v>681</v>
      </c>
      <c r="I46" s="45">
        <v>1</v>
      </c>
      <c r="J46" s="43">
        <v>0</v>
      </c>
      <c r="K46">
        <v>3401001</v>
      </c>
      <c r="M46" s="45">
        <v>1</v>
      </c>
      <c r="N46">
        <v>16</v>
      </c>
      <c r="O46" s="43">
        <v>17</v>
      </c>
      <c r="P46" s="43">
        <v>0</v>
      </c>
      <c r="Q46">
        <v>75000</v>
      </c>
      <c r="R46" s="49" t="s">
        <v>1343</v>
      </c>
    </row>
    <row r="47" spans="1:18">
      <c r="A47" s="41">
        <v>50038</v>
      </c>
      <c r="B47" s="41">
        <v>5</v>
      </c>
      <c r="C47">
        <v>7</v>
      </c>
      <c r="D47">
        <v>470</v>
      </c>
      <c r="E47" s="43" t="str">
        <f t="shared" si="3"/>
        <v>{16,4401001,1}</v>
      </c>
      <c r="F47" s="43" t="str">
        <f t="shared" si="4"/>
        <v>{17,0,200000}</v>
      </c>
      <c r="H47">
        <v>682</v>
      </c>
      <c r="I47" s="45">
        <v>1</v>
      </c>
      <c r="J47" s="43">
        <v>0</v>
      </c>
      <c r="K47">
        <v>4401001</v>
      </c>
      <c r="M47" s="45">
        <v>1</v>
      </c>
      <c r="N47">
        <v>16</v>
      </c>
      <c r="O47" s="43">
        <v>17</v>
      </c>
      <c r="P47" s="43">
        <v>0</v>
      </c>
      <c r="Q47">
        <v>200000</v>
      </c>
      <c r="R47" s="49" t="s">
        <v>1344</v>
      </c>
    </row>
    <row r="48" spans="1:18">
      <c r="A48" s="41">
        <v>50039</v>
      </c>
      <c r="B48" s="41">
        <v>5</v>
      </c>
      <c r="C48">
        <v>3</v>
      </c>
      <c r="D48">
        <v>473</v>
      </c>
      <c r="E48" s="43" t="str">
        <f t="shared" si="3"/>
        <v>{16,2501001,1}</v>
      </c>
      <c r="F48" s="43" t="str">
        <f t="shared" si="4"/>
        <v>{17,0,20000}</v>
      </c>
      <c r="H48">
        <v>685</v>
      </c>
      <c r="I48" s="45">
        <v>1</v>
      </c>
      <c r="J48" s="43">
        <v>0</v>
      </c>
      <c r="K48">
        <v>2501001</v>
      </c>
      <c r="M48" s="45">
        <v>1</v>
      </c>
      <c r="N48">
        <v>16</v>
      </c>
      <c r="O48" s="43">
        <v>17</v>
      </c>
      <c r="P48" s="43">
        <v>0</v>
      </c>
      <c r="Q48" s="45">
        <v>20000</v>
      </c>
      <c r="R48" s="49" t="s">
        <v>1345</v>
      </c>
    </row>
    <row r="49" spans="1:18">
      <c r="A49" s="41">
        <v>50040</v>
      </c>
      <c r="B49" s="41">
        <v>5</v>
      </c>
      <c r="C49">
        <v>5</v>
      </c>
      <c r="D49">
        <v>474</v>
      </c>
      <c r="E49" s="43" t="str">
        <f t="shared" si="3"/>
        <v>{16,3501001,1}</v>
      </c>
      <c r="F49" s="43" t="str">
        <f t="shared" si="4"/>
        <v>{17,0,75000}</v>
      </c>
      <c r="H49">
        <v>686</v>
      </c>
      <c r="I49" s="45">
        <v>1</v>
      </c>
      <c r="J49" s="43">
        <v>0</v>
      </c>
      <c r="K49">
        <v>3501001</v>
      </c>
      <c r="M49" s="45">
        <v>1</v>
      </c>
      <c r="N49">
        <v>16</v>
      </c>
      <c r="O49" s="43">
        <v>17</v>
      </c>
      <c r="P49" s="43">
        <v>0</v>
      </c>
      <c r="Q49">
        <v>75000</v>
      </c>
      <c r="R49" s="49" t="s">
        <v>1346</v>
      </c>
    </row>
    <row r="50" spans="1:18">
      <c r="A50" s="41">
        <v>50041</v>
      </c>
      <c r="B50" s="41">
        <v>5</v>
      </c>
      <c r="C50">
        <v>7</v>
      </c>
      <c r="D50">
        <v>475</v>
      </c>
      <c r="E50" s="43" t="str">
        <f t="shared" si="3"/>
        <v>{16,4501001,1}</v>
      </c>
      <c r="F50" s="43" t="str">
        <f t="shared" si="4"/>
        <v>{17,0,200000}</v>
      </c>
      <c r="H50">
        <v>687</v>
      </c>
      <c r="I50" s="45">
        <v>1</v>
      </c>
      <c r="J50" s="43">
        <v>0</v>
      </c>
      <c r="K50">
        <v>4501001</v>
      </c>
      <c r="M50" s="45">
        <v>1</v>
      </c>
      <c r="N50">
        <v>16</v>
      </c>
      <c r="O50" s="43">
        <v>17</v>
      </c>
      <c r="P50" s="43">
        <v>0</v>
      </c>
      <c r="Q50">
        <v>200000</v>
      </c>
      <c r="R50" s="49" t="s">
        <v>1347</v>
      </c>
    </row>
    <row r="51" spans="1:18">
      <c r="A51" s="41">
        <v>50042</v>
      </c>
      <c r="B51" s="41">
        <v>5</v>
      </c>
      <c r="C51">
        <v>7</v>
      </c>
      <c r="D51">
        <v>410049</v>
      </c>
      <c r="E51" s="43" t="str">
        <f t="shared" ref="E51:E54" si="5">$A$3&amp;N51&amp;$B$3&amp;K51&amp;$B$3&amp;M51&amp;$D$3</f>
        <v>{5,5009,1}</v>
      </c>
      <c r="F51" s="43" t="str">
        <f t="shared" ref="F51:F54" si="6">$A$3&amp;O51&amp;$B$3&amp;P51&amp;$B$3&amp;Q51&amp;$D$3</f>
        <v>{17,0,50000}</v>
      </c>
      <c r="H51">
        <v>3290088</v>
      </c>
      <c r="I51" s="45">
        <v>1</v>
      </c>
      <c r="J51" s="43">
        <v>0</v>
      </c>
      <c r="K51">
        <v>5009</v>
      </c>
      <c r="M51" s="45">
        <v>1</v>
      </c>
      <c r="N51">
        <v>5</v>
      </c>
      <c r="O51" s="43">
        <v>17</v>
      </c>
      <c r="P51" s="43">
        <v>0</v>
      </c>
      <c r="Q51">
        <v>50000</v>
      </c>
      <c r="R51" s="39" t="s">
        <v>1348</v>
      </c>
    </row>
    <row r="52" spans="1:18">
      <c r="A52" s="41">
        <v>50043</v>
      </c>
      <c r="B52" s="41">
        <v>5</v>
      </c>
      <c r="C52">
        <v>7</v>
      </c>
      <c r="D52">
        <v>410050</v>
      </c>
      <c r="E52" s="43" t="str">
        <f t="shared" si="5"/>
        <v>{5,5010,1}</v>
      </c>
      <c r="F52" s="43" t="str">
        <f t="shared" si="6"/>
        <v>{17,0,50000}</v>
      </c>
      <c r="H52">
        <v>3290089</v>
      </c>
      <c r="I52" s="45">
        <v>1</v>
      </c>
      <c r="J52" s="43">
        <v>0</v>
      </c>
      <c r="K52">
        <v>5010</v>
      </c>
      <c r="M52" s="45">
        <v>1</v>
      </c>
      <c r="N52">
        <v>5</v>
      </c>
      <c r="O52" s="43">
        <v>17</v>
      </c>
      <c r="P52" s="43">
        <v>0</v>
      </c>
      <c r="Q52">
        <v>50000</v>
      </c>
      <c r="R52" s="39" t="s">
        <v>1349</v>
      </c>
    </row>
    <row r="53" spans="1:18">
      <c r="A53" s="41">
        <v>50044</v>
      </c>
      <c r="B53" s="41">
        <v>5</v>
      </c>
      <c r="C53">
        <v>7</v>
      </c>
      <c r="D53">
        <v>410051</v>
      </c>
      <c r="E53" s="43" t="str">
        <f t="shared" si="5"/>
        <v>{5,5011,1}</v>
      </c>
      <c r="F53" s="43" t="str">
        <f t="shared" si="6"/>
        <v>{17,0,50000}</v>
      </c>
      <c r="H53">
        <v>3290090</v>
      </c>
      <c r="I53" s="45">
        <v>1</v>
      </c>
      <c r="J53" s="43">
        <v>0</v>
      </c>
      <c r="K53">
        <v>5011</v>
      </c>
      <c r="M53" s="45">
        <v>1</v>
      </c>
      <c r="N53">
        <v>5</v>
      </c>
      <c r="O53" s="43">
        <v>17</v>
      </c>
      <c r="P53" s="43">
        <v>0</v>
      </c>
      <c r="Q53">
        <v>50000</v>
      </c>
      <c r="R53" s="39" t="s">
        <v>1350</v>
      </c>
    </row>
    <row r="54" spans="1:18">
      <c r="A54" s="41">
        <v>50045</v>
      </c>
      <c r="B54" s="41">
        <v>5</v>
      </c>
      <c r="C54">
        <v>7</v>
      </c>
      <c r="D54">
        <v>410052</v>
      </c>
      <c r="E54" s="43" t="str">
        <f t="shared" si="5"/>
        <v>{5,5012,1}</v>
      </c>
      <c r="F54" s="43" t="str">
        <f t="shared" si="6"/>
        <v>{17,0,50000}</v>
      </c>
      <c r="H54">
        <v>3290091</v>
      </c>
      <c r="I54" s="45">
        <v>1</v>
      </c>
      <c r="J54" s="43">
        <v>0</v>
      </c>
      <c r="K54">
        <v>5012</v>
      </c>
      <c r="M54" s="45">
        <v>1</v>
      </c>
      <c r="N54">
        <v>5</v>
      </c>
      <c r="O54" s="43">
        <v>17</v>
      </c>
      <c r="P54" s="43">
        <v>0</v>
      </c>
      <c r="Q54">
        <v>50000</v>
      </c>
      <c r="R54" s="39" t="s">
        <v>1351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workbookViewId="0">
      <selection activeCell="A1" sqref="A1"/>
    </sheetView>
  </sheetViews>
  <sheetFormatPr defaultColWidth="9" defaultRowHeight="13.5"/>
  <cols>
    <col min="1" max="1" width="11" style="2" customWidth="1"/>
    <col min="2" max="2" width="8.875" style="2" customWidth="1"/>
    <col min="3" max="3" width="11" style="2" customWidth="1"/>
    <col min="4" max="4" width="8.875" style="2" customWidth="1"/>
    <col min="5" max="6" width="16.125" style="2" customWidth="1"/>
    <col min="7" max="7" width="25" style="2" customWidth="1"/>
    <col min="8" max="8" width="23.875" style="2" customWidth="1"/>
    <col min="9" max="9" width="9.375" style="2" customWidth="1"/>
    <col min="10" max="10" width="12.25" style="2" customWidth="1"/>
    <col min="11" max="11" width="9" style="2"/>
    <col min="12" max="12" width="22.875" style="3" customWidth="1"/>
    <col min="13" max="13" width="11.375" style="2" customWidth="1"/>
    <col min="14" max="14" width="12.75" style="2" customWidth="1"/>
    <col min="15" max="17" width="9" style="2"/>
    <col min="18" max="19" width="43.375" customWidth="1"/>
    <col min="20" max="20" width="9" style="2"/>
    <col min="21" max="21" width="20.375" style="2" customWidth="1"/>
    <col min="22" max="22" width="9" style="2"/>
    <col min="23" max="23" width="18.125" style="2" customWidth="1"/>
    <col min="24" max="24" width="11" style="2" customWidth="1"/>
    <col min="25" max="25" width="9" style="2"/>
    <col min="26" max="26" width="63" style="2" customWidth="1"/>
    <col min="27" max="16384" width="9" style="2"/>
  </cols>
  <sheetData>
    <row r="1" spans="1:15">
      <c r="A1" s="5"/>
      <c r="B1" s="5" t="s">
        <v>657</v>
      </c>
      <c r="C1" s="5"/>
      <c r="D1" s="6" t="s">
        <v>1259</v>
      </c>
      <c r="E1" s="6" t="s">
        <v>1260</v>
      </c>
      <c r="F1" s="6" t="s">
        <v>1261</v>
      </c>
      <c r="G1" s="7" t="s">
        <v>1262</v>
      </c>
      <c r="H1" s="6" t="s">
        <v>1263</v>
      </c>
      <c r="I1" s="6" t="s">
        <v>1260</v>
      </c>
      <c r="J1" s="6" t="s">
        <v>1261</v>
      </c>
      <c r="K1" s="6" t="s">
        <v>1262</v>
      </c>
      <c r="L1" s="13" t="s">
        <v>1264</v>
      </c>
      <c r="M1" s="6" t="s">
        <v>1260</v>
      </c>
      <c r="N1" s="6" t="s">
        <v>1261</v>
      </c>
      <c r="O1" s="6" t="s">
        <v>1262</v>
      </c>
    </row>
    <row r="2" spans="2:15">
      <c r="B2" s="2">
        <v>1</v>
      </c>
      <c r="D2" s="6">
        <v>1</v>
      </c>
      <c r="E2" s="6">
        <v>0.00836111111111111</v>
      </c>
      <c r="F2" s="6">
        <v>0.0167222222222222</v>
      </c>
      <c r="G2" s="7">
        <v>0.0167222222222222</v>
      </c>
      <c r="H2" s="2">
        <v>1</v>
      </c>
      <c r="I2" s="6">
        <v>0.344</v>
      </c>
      <c r="J2" s="6">
        <v>0.688</v>
      </c>
      <c r="K2" s="6">
        <v>0.688</v>
      </c>
      <c r="L2" s="3">
        <v>1</v>
      </c>
      <c r="M2" s="2">
        <v>0.0666666666666667</v>
      </c>
      <c r="N2" s="2">
        <v>0.133333333333333</v>
      </c>
      <c r="O2" s="2">
        <v>0.133333333333333</v>
      </c>
    </row>
    <row r="3" spans="1:6">
      <c r="A3" s="2" t="s">
        <v>1249</v>
      </c>
      <c r="B3" s="2" t="s">
        <v>1254</v>
      </c>
      <c r="D3" s="2" t="s">
        <v>1250</v>
      </c>
      <c r="E3" s="5" t="s">
        <v>1265</v>
      </c>
      <c r="F3" s="5" t="s">
        <v>1266</v>
      </c>
    </row>
    <row r="4" spans="1:23">
      <c r="A4" s="8" t="s">
        <v>0</v>
      </c>
      <c r="B4" s="8" t="s">
        <v>1267</v>
      </c>
      <c r="C4" s="8" t="s">
        <v>4</v>
      </c>
      <c r="D4" s="8" t="s">
        <v>3</v>
      </c>
      <c r="E4" s="8" t="s">
        <v>1268</v>
      </c>
      <c r="F4" s="8" t="s">
        <v>1269</v>
      </c>
      <c r="G4" s="8" t="s">
        <v>8</v>
      </c>
      <c r="H4" s="8" t="s">
        <v>9</v>
      </c>
      <c r="I4" s="8" t="s">
        <v>10</v>
      </c>
      <c r="J4" s="8" t="s">
        <v>11</v>
      </c>
      <c r="K4" s="14" t="s">
        <v>1270</v>
      </c>
      <c r="L4" s="15" t="s">
        <v>1271</v>
      </c>
      <c r="M4" s="16" t="s">
        <v>1272</v>
      </c>
      <c r="N4" s="14" t="s">
        <v>1268</v>
      </c>
      <c r="O4" s="16" t="s">
        <v>1273</v>
      </c>
      <c r="P4" s="16" t="s">
        <v>1274</v>
      </c>
      <c r="Q4" s="16" t="s">
        <v>1269</v>
      </c>
      <c r="R4" s="16" t="s">
        <v>1275</v>
      </c>
      <c r="S4" s="16" t="s">
        <v>1276</v>
      </c>
      <c r="T4" s="5"/>
      <c r="U4" s="5"/>
      <c r="W4" s="7"/>
    </row>
    <row r="5" spans="1:23">
      <c r="A5" s="9" t="s">
        <v>24</v>
      </c>
      <c r="B5" s="9" t="s">
        <v>24</v>
      </c>
      <c r="C5" s="9"/>
      <c r="D5" s="9" t="s">
        <v>24</v>
      </c>
      <c r="E5" s="9" t="s">
        <v>24</v>
      </c>
      <c r="F5" s="9" t="s">
        <v>24</v>
      </c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17"/>
      <c r="M5" s="9" t="s">
        <v>24</v>
      </c>
      <c r="N5" s="9"/>
      <c r="O5" s="9"/>
      <c r="P5" s="9" t="s">
        <v>24</v>
      </c>
      <c r="Q5" s="9" t="s">
        <v>24</v>
      </c>
      <c r="W5" s="7"/>
    </row>
    <row r="6" spans="1:23">
      <c r="A6" s="2" t="s">
        <v>26</v>
      </c>
      <c r="B6" s="2" t="s">
        <v>27</v>
      </c>
      <c r="D6" s="2" t="s">
        <v>30</v>
      </c>
      <c r="E6" s="9" t="s">
        <v>1277</v>
      </c>
      <c r="F6" s="9" t="s">
        <v>1278</v>
      </c>
      <c r="G6" s="2" t="s">
        <v>34</v>
      </c>
      <c r="H6" s="2" t="s">
        <v>35</v>
      </c>
      <c r="I6" s="2" t="s">
        <v>36</v>
      </c>
      <c r="J6" s="9" t="s">
        <v>37</v>
      </c>
      <c r="K6" s="9" t="s">
        <v>1279</v>
      </c>
      <c r="L6" s="17"/>
      <c r="M6" s="2" t="s">
        <v>1280</v>
      </c>
      <c r="N6" s="9"/>
      <c r="P6" s="9" t="s">
        <v>1281</v>
      </c>
      <c r="Q6" s="2" t="s">
        <v>32</v>
      </c>
      <c r="T6" s="20"/>
      <c r="U6" s="7"/>
      <c r="W6" s="7"/>
    </row>
    <row r="7" spans="1:23">
      <c r="A7" s="2" t="s">
        <v>50</v>
      </c>
      <c r="B7" s="2" t="s">
        <v>51</v>
      </c>
      <c r="D7" s="2" t="s">
        <v>53</v>
      </c>
      <c r="E7" s="10" t="s">
        <v>52</v>
      </c>
      <c r="F7" s="2" t="s">
        <v>52</v>
      </c>
      <c r="G7" s="2" t="s">
        <v>53</v>
      </c>
      <c r="H7" s="2" t="s">
        <v>53</v>
      </c>
      <c r="I7" s="2" t="s">
        <v>54</v>
      </c>
      <c r="J7" s="10" t="s">
        <v>51</v>
      </c>
      <c r="K7" s="10" t="s">
        <v>51</v>
      </c>
      <c r="L7" s="18"/>
      <c r="M7" s="2" t="s">
        <v>54</v>
      </c>
      <c r="N7" s="10"/>
      <c r="P7" s="10" t="s">
        <v>54</v>
      </c>
      <c r="Q7" s="2" t="s">
        <v>54</v>
      </c>
      <c r="T7" s="20"/>
      <c r="U7" s="7"/>
      <c r="W7" s="7"/>
    </row>
    <row r="8" spans="1:23">
      <c r="A8" s="2" t="s">
        <v>55</v>
      </c>
      <c r="B8" s="2" t="s">
        <v>55</v>
      </c>
      <c r="D8" s="9" t="s">
        <v>55</v>
      </c>
      <c r="E8" s="9" t="s">
        <v>57</v>
      </c>
      <c r="F8" s="9" t="s">
        <v>57</v>
      </c>
      <c r="G8" s="9" t="s">
        <v>58</v>
      </c>
      <c r="H8" s="2" t="s">
        <v>55</v>
      </c>
      <c r="I8" s="2" t="s">
        <v>55</v>
      </c>
      <c r="J8" s="9" t="s">
        <v>55</v>
      </c>
      <c r="K8" s="9" t="s">
        <v>55</v>
      </c>
      <c r="L8" s="17"/>
      <c r="M8" s="2" t="s">
        <v>55</v>
      </c>
      <c r="N8" s="9"/>
      <c r="P8" s="9" t="s">
        <v>55</v>
      </c>
      <c r="Q8" s="2" t="s">
        <v>55</v>
      </c>
      <c r="T8" s="20"/>
      <c r="U8" s="7"/>
      <c r="W8" s="7"/>
    </row>
    <row r="9" s="1" customFormat="1" spans="1:19">
      <c r="A9" s="1" t="s">
        <v>1256</v>
      </c>
      <c r="L9" s="19"/>
      <c r="R9" s="26"/>
      <c r="S9" s="26"/>
    </row>
    <row r="10" spans="1:19">
      <c r="A10" s="2">
        <v>30001</v>
      </c>
      <c r="B10" s="2">
        <v>3</v>
      </c>
      <c r="C10" s="2">
        <f>LOOKUP(L10,参考奖励!D:D,参考奖励!G:G)</f>
        <v>7</v>
      </c>
      <c r="D10" s="12">
        <f>LOOKUP(L10,参考奖励!D:D,参考奖励!E:E)</f>
        <v>410025</v>
      </c>
      <c r="E10" s="7" t="str">
        <f t="shared" ref="E10:E27" si="0">$A$3&amp;N10&amp;$B$3&amp;K10&amp;$B$3&amp;M10&amp;$D$3</f>
        <v>{5,5001,1}</v>
      </c>
      <c r="F10" s="7" t="str">
        <f t="shared" ref="F10:F27" si="1">$A$3&amp;O10&amp;$B$3&amp;P10&amp;$B$3&amp;Q10&amp;$D$3</f>
        <v>{3,1041,200}</v>
      </c>
      <c r="H10" s="5">
        <f>LOOKUP(L10,参考奖励!D:D,参考奖励!F:F)</f>
        <v>3290064</v>
      </c>
      <c r="I10" s="2">
        <v>2</v>
      </c>
      <c r="J10" s="7">
        <v>0</v>
      </c>
      <c r="K10" s="20">
        <f>LOOKUP(L10,参考奖励!D:D,参考奖励!B:B)</f>
        <v>5001</v>
      </c>
      <c r="L10" s="2" t="s">
        <v>886</v>
      </c>
      <c r="M10" s="36">
        <v>1</v>
      </c>
      <c r="N10" s="21">
        <f>LOOKUP(L10,参考奖励!D:D,参考奖励!A:A)</f>
        <v>5</v>
      </c>
      <c r="O10" s="21">
        <v>3</v>
      </c>
      <c r="P10" s="7">
        <v>1041</v>
      </c>
      <c r="Q10" s="36">
        <v>200</v>
      </c>
      <c r="R10" s="6" t="str">
        <f>LOOKUP(L10,参考奖励!D:D,参考奖励!C:C)</f>
        <v>五星低级符文</v>
      </c>
      <c r="S10" s="6"/>
    </row>
    <row r="11" spans="1:19">
      <c r="A11" s="2">
        <v>30002</v>
      </c>
      <c r="B11" s="2">
        <v>3</v>
      </c>
      <c r="C11" s="2">
        <f>LOOKUP(L11,参考奖励!D:D,参考奖励!G:G)</f>
        <v>7</v>
      </c>
      <c r="D11" s="12">
        <f>LOOKUP(L11,参考奖励!D:D,参考奖励!E:E)</f>
        <v>410026</v>
      </c>
      <c r="E11" s="7" t="str">
        <f t="shared" si="0"/>
        <v>{5,5002,1}</v>
      </c>
      <c r="F11" s="7" t="str">
        <f t="shared" si="1"/>
        <v>{3,1041,200}</v>
      </c>
      <c r="H11" s="5">
        <f>LOOKUP(L11,参考奖励!D:D,参考奖励!F:F)</f>
        <v>3290065</v>
      </c>
      <c r="I11" s="2">
        <v>2</v>
      </c>
      <c r="J11" s="7">
        <v>0</v>
      </c>
      <c r="K11" s="20">
        <f>LOOKUP(L11,参考奖励!D:D,参考奖励!B:B)</f>
        <v>5002</v>
      </c>
      <c r="L11" s="2" t="s">
        <v>887</v>
      </c>
      <c r="M11" s="36">
        <v>1</v>
      </c>
      <c r="N11" s="21">
        <f>LOOKUP(L11,参考奖励!D:D,参考奖励!A:A)</f>
        <v>5</v>
      </c>
      <c r="O11" s="21">
        <v>3</v>
      </c>
      <c r="P11" s="7">
        <v>1041</v>
      </c>
      <c r="Q11" s="36">
        <v>200</v>
      </c>
      <c r="R11" s="6" t="str">
        <f>LOOKUP(L11,参考奖励!D:D,参考奖励!C:C)</f>
        <v>五星低级符文</v>
      </c>
      <c r="S11" s="6"/>
    </row>
    <row r="12" spans="1:19">
      <c r="A12" s="2">
        <v>30003</v>
      </c>
      <c r="B12" s="2">
        <v>3</v>
      </c>
      <c r="C12" s="2">
        <f>LOOKUP(L12,参考奖励!D:D,参考奖励!G:G)</f>
        <v>7</v>
      </c>
      <c r="D12" s="12">
        <f>LOOKUP(L12,参考奖励!D:D,参考奖励!E:E)</f>
        <v>410027</v>
      </c>
      <c r="E12" s="7" t="str">
        <f t="shared" si="0"/>
        <v>{5,5003,1}</v>
      </c>
      <c r="F12" s="7" t="str">
        <f t="shared" si="1"/>
        <v>{3,1041,200}</v>
      </c>
      <c r="H12" s="5">
        <f>LOOKUP(L12,参考奖励!D:D,参考奖励!F:F)</f>
        <v>3290066</v>
      </c>
      <c r="I12" s="2">
        <v>2</v>
      </c>
      <c r="J12" s="7">
        <v>0</v>
      </c>
      <c r="K12" s="20">
        <f>LOOKUP(L12,参考奖励!D:D,参考奖励!B:B)</f>
        <v>5003</v>
      </c>
      <c r="L12" s="2" t="s">
        <v>888</v>
      </c>
      <c r="M12" s="36">
        <v>1</v>
      </c>
      <c r="N12" s="21">
        <f>LOOKUP(L12,参考奖励!D:D,参考奖励!A:A)</f>
        <v>5</v>
      </c>
      <c r="O12" s="21">
        <v>3</v>
      </c>
      <c r="P12" s="7">
        <v>1041</v>
      </c>
      <c r="Q12" s="36">
        <v>200</v>
      </c>
      <c r="R12" s="6" t="str">
        <f>LOOKUP(L12,参考奖励!D:D,参考奖励!C:C)</f>
        <v>五星低级符文</v>
      </c>
      <c r="S12" s="6"/>
    </row>
    <row r="13" spans="1:19">
      <c r="A13" s="2">
        <v>30004</v>
      </c>
      <c r="B13" s="2">
        <v>3</v>
      </c>
      <c r="C13" s="2">
        <f>LOOKUP(L13,参考奖励!D:D,参考奖励!G:G)</f>
        <v>7</v>
      </c>
      <c r="D13" s="12">
        <f>LOOKUP(L13,参考奖励!D:D,参考奖励!E:E)</f>
        <v>410028</v>
      </c>
      <c r="E13" s="7" t="str">
        <f t="shared" si="0"/>
        <v>{5,5004,1}</v>
      </c>
      <c r="F13" s="7" t="str">
        <f t="shared" si="1"/>
        <v>{3,1041,200}</v>
      </c>
      <c r="H13" s="5">
        <f>LOOKUP(L13,参考奖励!D:D,参考奖励!F:F)</f>
        <v>3290067</v>
      </c>
      <c r="I13" s="2">
        <v>2</v>
      </c>
      <c r="J13" s="7">
        <v>0</v>
      </c>
      <c r="K13" s="20">
        <f>LOOKUP(L13,参考奖励!D:D,参考奖励!B:B)</f>
        <v>5004</v>
      </c>
      <c r="L13" s="2" t="s">
        <v>889</v>
      </c>
      <c r="M13" s="36">
        <v>1</v>
      </c>
      <c r="N13" s="21">
        <f>LOOKUP(L13,参考奖励!D:D,参考奖励!A:A)</f>
        <v>5</v>
      </c>
      <c r="O13" s="21">
        <v>3</v>
      </c>
      <c r="P13" s="7">
        <v>1041</v>
      </c>
      <c r="Q13" s="36">
        <v>200</v>
      </c>
      <c r="R13" s="6" t="str">
        <f>LOOKUP(L13,参考奖励!D:D,参考奖励!C:C)</f>
        <v>五星低级符文</v>
      </c>
      <c r="S13" s="6"/>
    </row>
    <row r="14" spans="1:19">
      <c r="A14" s="2">
        <v>30005</v>
      </c>
      <c r="B14" s="2">
        <v>3</v>
      </c>
      <c r="C14" s="2">
        <f>LOOKUP(L14,参考奖励!D:D,参考奖励!G:G)</f>
        <v>9</v>
      </c>
      <c r="D14" s="12">
        <f>LOOKUP(L14,参考奖励!D:D,参考奖励!E:E)</f>
        <v>410033</v>
      </c>
      <c r="E14" s="7" t="str">
        <f t="shared" si="0"/>
        <v>{5,6001,1}</v>
      </c>
      <c r="F14" s="7" t="str">
        <f t="shared" si="1"/>
        <v>{3,1041,500}</v>
      </c>
      <c r="H14" s="5">
        <f>LOOKUP(L14,参考奖励!D:D,参考奖励!F:F)</f>
        <v>3290072</v>
      </c>
      <c r="I14" s="2">
        <v>1</v>
      </c>
      <c r="J14" s="7">
        <v>0</v>
      </c>
      <c r="K14" s="20">
        <f>LOOKUP(L14,参考奖励!D:D,参考奖励!B:B)</f>
        <v>6001</v>
      </c>
      <c r="L14" s="2" t="s">
        <v>896</v>
      </c>
      <c r="M14" s="36">
        <v>1</v>
      </c>
      <c r="N14" s="21">
        <f>LOOKUP(L14,参考奖励!D:D,参考奖励!A:A)</f>
        <v>5</v>
      </c>
      <c r="O14" s="21">
        <v>3</v>
      </c>
      <c r="P14" s="7">
        <v>1041</v>
      </c>
      <c r="Q14" s="36">
        <v>500</v>
      </c>
      <c r="R14" s="6" t="str">
        <f>LOOKUP(L14,参考奖励!D:D,参考奖励!C:C)</f>
        <v>六星低级符文</v>
      </c>
      <c r="S14" s="6"/>
    </row>
    <row r="15" spans="1:19">
      <c r="A15" s="2">
        <v>30006</v>
      </c>
      <c r="B15" s="2">
        <v>3</v>
      </c>
      <c r="C15" s="2">
        <f>LOOKUP(L15,参考奖励!D:D,参考奖励!G:G)</f>
        <v>9</v>
      </c>
      <c r="D15" s="12">
        <f>LOOKUP(L15,参考奖励!D:D,参考奖励!E:E)</f>
        <v>410034</v>
      </c>
      <c r="E15" s="7" t="str">
        <f t="shared" si="0"/>
        <v>{5,6002,1}</v>
      </c>
      <c r="F15" s="7" t="str">
        <f t="shared" si="1"/>
        <v>{3,1041,500}</v>
      </c>
      <c r="H15" s="5">
        <f>LOOKUP(L15,参考奖励!D:D,参考奖励!F:F)</f>
        <v>3290073</v>
      </c>
      <c r="I15" s="2">
        <v>1</v>
      </c>
      <c r="J15" s="7">
        <v>0</v>
      </c>
      <c r="K15" s="20">
        <f>LOOKUP(L15,参考奖励!D:D,参考奖励!B:B)</f>
        <v>6002</v>
      </c>
      <c r="L15" s="2" t="s">
        <v>897</v>
      </c>
      <c r="M15" s="36">
        <v>1</v>
      </c>
      <c r="N15" s="21">
        <f>LOOKUP(L15,参考奖励!D:D,参考奖励!A:A)</f>
        <v>5</v>
      </c>
      <c r="O15" s="21">
        <v>3</v>
      </c>
      <c r="P15" s="7">
        <v>1041</v>
      </c>
      <c r="Q15" s="36">
        <v>500</v>
      </c>
      <c r="R15" s="6" t="str">
        <f>LOOKUP(L15,参考奖励!D:D,参考奖励!C:C)</f>
        <v>六星低级符文</v>
      </c>
      <c r="S15" s="6"/>
    </row>
    <row r="16" spans="1:19">
      <c r="A16" s="2">
        <v>30007</v>
      </c>
      <c r="B16" s="2">
        <v>3</v>
      </c>
      <c r="C16" s="2">
        <f>LOOKUP(L16,参考奖励!D:D,参考奖励!G:G)</f>
        <v>9</v>
      </c>
      <c r="D16" s="12">
        <f>LOOKUP(L16,参考奖励!D:D,参考奖励!E:E)</f>
        <v>410035</v>
      </c>
      <c r="E16" s="7" t="str">
        <f t="shared" si="0"/>
        <v>{5,6003,1}</v>
      </c>
      <c r="F16" s="7" t="str">
        <f t="shared" si="1"/>
        <v>{3,1041,500}</v>
      </c>
      <c r="H16" s="5">
        <f>LOOKUP(L16,参考奖励!D:D,参考奖励!F:F)</f>
        <v>3290074</v>
      </c>
      <c r="I16" s="2">
        <v>1</v>
      </c>
      <c r="J16" s="7">
        <v>0</v>
      </c>
      <c r="K16" s="20">
        <f>LOOKUP(L16,参考奖励!D:D,参考奖励!B:B)</f>
        <v>6003</v>
      </c>
      <c r="L16" s="2" t="s">
        <v>898</v>
      </c>
      <c r="M16" s="36">
        <v>1</v>
      </c>
      <c r="N16" s="21">
        <f>LOOKUP(L16,参考奖励!D:D,参考奖励!A:A)</f>
        <v>5</v>
      </c>
      <c r="O16" s="21">
        <v>3</v>
      </c>
      <c r="P16" s="7">
        <v>1041</v>
      </c>
      <c r="Q16" s="36">
        <v>500</v>
      </c>
      <c r="R16" s="6" t="str">
        <f>LOOKUP(L16,参考奖励!D:D,参考奖励!C:C)</f>
        <v>六星低级符文</v>
      </c>
      <c r="S16" s="6"/>
    </row>
    <row r="17" spans="1:19">
      <c r="A17" s="2">
        <v>30008</v>
      </c>
      <c r="B17" s="2">
        <v>3</v>
      </c>
      <c r="C17" s="2">
        <f>LOOKUP(L17,参考奖励!D:D,参考奖励!G:G)</f>
        <v>9</v>
      </c>
      <c r="D17" s="12">
        <f>LOOKUP(L17,参考奖励!D:D,参考奖励!E:E)</f>
        <v>410036</v>
      </c>
      <c r="E17" s="7" t="str">
        <f t="shared" si="0"/>
        <v>{5,6004,1}</v>
      </c>
      <c r="F17" s="7" t="str">
        <f t="shared" si="1"/>
        <v>{3,1041,500}</v>
      </c>
      <c r="H17" s="5">
        <f>LOOKUP(L17,参考奖励!D:D,参考奖励!F:F)</f>
        <v>3290075</v>
      </c>
      <c r="I17" s="2">
        <v>1</v>
      </c>
      <c r="J17" s="7">
        <v>0</v>
      </c>
      <c r="K17" s="20">
        <f>LOOKUP(L17,参考奖励!D:D,参考奖励!B:B)</f>
        <v>6004</v>
      </c>
      <c r="L17" s="2" t="s">
        <v>899</v>
      </c>
      <c r="M17" s="36">
        <v>1</v>
      </c>
      <c r="N17" s="21">
        <f>LOOKUP(L17,参考奖励!D:D,参考奖励!A:A)</f>
        <v>5</v>
      </c>
      <c r="O17" s="21">
        <v>3</v>
      </c>
      <c r="P17" s="7">
        <v>1041</v>
      </c>
      <c r="Q17" s="36">
        <v>500</v>
      </c>
      <c r="R17" s="6" t="str">
        <f>LOOKUP(L17,参考奖励!D:D,参考奖励!C:C)</f>
        <v>六星低级符文</v>
      </c>
      <c r="S17" s="6"/>
    </row>
    <row r="18" spans="1:19">
      <c r="A18" s="2">
        <v>30009</v>
      </c>
      <c r="B18" s="2">
        <v>3</v>
      </c>
      <c r="C18" s="2">
        <v>3</v>
      </c>
      <c r="D18" s="12">
        <f>LOOKUP(L18,参考奖励!D:D,参考奖励!E:E)</f>
        <v>410009</v>
      </c>
      <c r="E18" s="7" t="str">
        <f t="shared" si="0"/>
        <v>{5,3001,1}</v>
      </c>
      <c r="F18" s="7" t="str">
        <f t="shared" si="1"/>
        <v>{3,1041,16}</v>
      </c>
      <c r="H18" s="5">
        <f>LOOKUP(L18,参考奖励!D:D,参考奖励!F:F)</f>
        <v>3290048</v>
      </c>
      <c r="I18" s="2">
        <v>2</v>
      </c>
      <c r="J18" s="7">
        <v>0</v>
      </c>
      <c r="K18" s="20">
        <f>LOOKUP(L18,参考奖励!D:D,参考奖励!B:B)</f>
        <v>3001</v>
      </c>
      <c r="L18" s="2" t="s">
        <v>866</v>
      </c>
      <c r="M18" s="36">
        <v>1</v>
      </c>
      <c r="N18" s="21">
        <f>LOOKUP(L18,参考奖励!D:D,参考奖励!A:A)</f>
        <v>5</v>
      </c>
      <c r="O18" s="21">
        <v>3</v>
      </c>
      <c r="P18" s="7">
        <v>1041</v>
      </c>
      <c r="Q18" s="36">
        <v>16</v>
      </c>
      <c r="R18" s="39" t="s">
        <v>1352</v>
      </c>
      <c r="S18" s="6"/>
    </row>
    <row r="19" spans="1:19">
      <c r="A19" s="2">
        <v>30010</v>
      </c>
      <c r="B19" s="2">
        <v>3</v>
      </c>
      <c r="C19" s="2">
        <v>3</v>
      </c>
      <c r="D19" s="12">
        <f>LOOKUP(L19,参考奖励!D:D,参考奖励!E:E)</f>
        <v>410010</v>
      </c>
      <c r="E19" s="7" t="str">
        <f t="shared" si="0"/>
        <v>{5,3002,1}</v>
      </c>
      <c r="F19" s="7" t="str">
        <f t="shared" si="1"/>
        <v>{3,1041,16}</v>
      </c>
      <c r="H19" s="5">
        <f>LOOKUP(L19,参考奖励!D:D,参考奖励!F:F)</f>
        <v>3290049</v>
      </c>
      <c r="I19" s="2">
        <v>2</v>
      </c>
      <c r="J19" s="7">
        <v>0</v>
      </c>
      <c r="K19" s="20">
        <f>LOOKUP(L19,参考奖励!D:D,参考奖励!B:B)</f>
        <v>3002</v>
      </c>
      <c r="L19" s="2" t="s">
        <v>867</v>
      </c>
      <c r="M19" s="36">
        <v>1</v>
      </c>
      <c r="N19" s="21">
        <f>LOOKUP(L19,参考奖励!D:D,参考奖励!A:A)</f>
        <v>5</v>
      </c>
      <c r="O19" s="21">
        <v>3</v>
      </c>
      <c r="P19" s="7">
        <v>1041</v>
      </c>
      <c r="Q19" s="36">
        <v>16</v>
      </c>
      <c r="R19" s="39" t="s">
        <v>1352</v>
      </c>
      <c r="S19" s="6"/>
    </row>
    <row r="20" spans="1:19">
      <c r="A20" s="2">
        <v>30011</v>
      </c>
      <c r="B20" s="2">
        <v>3</v>
      </c>
      <c r="C20" s="2">
        <v>3</v>
      </c>
      <c r="D20" s="12">
        <f>LOOKUP(L20,参考奖励!D:D,参考奖励!E:E)</f>
        <v>410011</v>
      </c>
      <c r="E20" s="7" t="str">
        <f t="shared" si="0"/>
        <v>{5,3003,1}</v>
      </c>
      <c r="F20" s="7" t="str">
        <f t="shared" si="1"/>
        <v>{3,1041,16}</v>
      </c>
      <c r="H20" s="5">
        <f>LOOKUP(L20,参考奖励!D:D,参考奖励!F:F)</f>
        <v>3290050</v>
      </c>
      <c r="I20" s="2">
        <v>2</v>
      </c>
      <c r="J20" s="7">
        <v>0</v>
      </c>
      <c r="K20" s="20">
        <f>LOOKUP(L20,参考奖励!D:D,参考奖励!B:B)</f>
        <v>3003</v>
      </c>
      <c r="L20" s="2" t="s">
        <v>868</v>
      </c>
      <c r="M20" s="36">
        <v>1</v>
      </c>
      <c r="N20" s="21">
        <f>LOOKUP(L20,参考奖励!D:D,参考奖励!A:A)</f>
        <v>5</v>
      </c>
      <c r="O20" s="21">
        <v>3</v>
      </c>
      <c r="P20" s="7">
        <v>1041</v>
      </c>
      <c r="Q20" s="36">
        <v>16</v>
      </c>
      <c r="R20" s="39" t="s">
        <v>1352</v>
      </c>
      <c r="S20" s="6"/>
    </row>
    <row r="21" spans="1:19">
      <c r="A21" s="2">
        <v>30012</v>
      </c>
      <c r="B21" s="2">
        <v>3</v>
      </c>
      <c r="C21" s="2">
        <v>3</v>
      </c>
      <c r="D21" s="12">
        <f>LOOKUP(L21,参考奖励!D:D,参考奖励!E:E)</f>
        <v>410012</v>
      </c>
      <c r="E21" s="7" t="str">
        <f t="shared" si="0"/>
        <v>{5,3004,1}</v>
      </c>
      <c r="F21" s="7" t="str">
        <f t="shared" si="1"/>
        <v>{3,1041,16}</v>
      </c>
      <c r="H21" s="5">
        <f>LOOKUP(L21,参考奖励!D:D,参考奖励!F:F)</f>
        <v>3290051</v>
      </c>
      <c r="I21" s="2">
        <v>2</v>
      </c>
      <c r="J21" s="7">
        <v>0</v>
      </c>
      <c r="K21" s="20">
        <f>LOOKUP(L21,参考奖励!D:D,参考奖励!B:B)</f>
        <v>3004</v>
      </c>
      <c r="L21" s="2" t="s">
        <v>869</v>
      </c>
      <c r="M21" s="36">
        <v>1</v>
      </c>
      <c r="N21" s="21">
        <f>LOOKUP(L21,参考奖励!D:D,参考奖励!A:A)</f>
        <v>5</v>
      </c>
      <c r="O21" s="21">
        <v>3</v>
      </c>
      <c r="P21" s="7">
        <v>1041</v>
      </c>
      <c r="Q21" s="36">
        <v>16</v>
      </c>
      <c r="R21" s="39" t="s">
        <v>1352</v>
      </c>
      <c r="S21" s="6"/>
    </row>
    <row r="22" spans="1:19">
      <c r="A22" s="2">
        <v>30013</v>
      </c>
      <c r="B22" s="2">
        <v>3</v>
      </c>
      <c r="C22" s="2">
        <f>LOOKUP(L22,参考奖励!D:D,参考奖励!G:G)</f>
        <v>3</v>
      </c>
      <c r="D22" s="12">
        <f>LOOKUP(L22,参考奖励!D:D,参考奖励!E:E)</f>
        <v>1214</v>
      </c>
      <c r="E22" s="7" t="str">
        <f t="shared" si="0"/>
        <v>{3,1113,500}</v>
      </c>
      <c r="F22" s="7" t="str">
        <f t="shared" si="1"/>
        <v>{3,1041,8}</v>
      </c>
      <c r="H22" s="5">
        <f>LOOKUP(L22,参考奖励!D:D,参考奖励!F:F)</f>
        <v>1215</v>
      </c>
      <c r="I22" s="2">
        <v>1</v>
      </c>
      <c r="J22" s="7">
        <v>0</v>
      </c>
      <c r="K22" s="20">
        <f>LOOKUP(L22,参考奖励!D:D,参考奖励!B:B)</f>
        <v>1113</v>
      </c>
      <c r="L22" s="5" t="s">
        <v>1206</v>
      </c>
      <c r="M22" s="36">
        <v>500</v>
      </c>
      <c r="N22" s="21">
        <f>LOOKUP(L22,参考奖励!D:D,参考奖励!A:A)</f>
        <v>3</v>
      </c>
      <c r="O22" s="21">
        <v>3</v>
      </c>
      <c r="P22" s="7">
        <v>1041</v>
      </c>
      <c r="Q22" s="36">
        <v>8</v>
      </c>
      <c r="R22" s="6" t="str">
        <f>LOOKUP(L22,参考奖励!D:D,参考奖励!C:C)</f>
        <v>低级符文经验</v>
      </c>
      <c r="S22" s="6"/>
    </row>
    <row r="23" spans="1:19">
      <c r="A23" s="2">
        <v>30014</v>
      </c>
      <c r="B23" s="2">
        <v>3</v>
      </c>
      <c r="C23" s="2">
        <f>LOOKUP(L23,参考奖励!D:D,参考奖励!G:G)</f>
        <v>3</v>
      </c>
      <c r="D23" s="12">
        <f>LOOKUP(L23,参考奖励!D:D,参考奖励!E:E)</f>
        <v>1214</v>
      </c>
      <c r="E23" s="7" t="str">
        <f t="shared" si="0"/>
        <v>{3,1113,1000}</v>
      </c>
      <c r="F23" s="7" t="str">
        <f t="shared" si="1"/>
        <v>{3,1041,16}</v>
      </c>
      <c r="H23" s="5">
        <f>LOOKUP(L23,参考奖励!D:D,参考奖励!F:F)</f>
        <v>1215</v>
      </c>
      <c r="I23" s="2">
        <v>1</v>
      </c>
      <c r="J23" s="7">
        <v>0</v>
      </c>
      <c r="K23" s="20">
        <f>LOOKUP(L23,参考奖励!D:D,参考奖励!B:B)</f>
        <v>1113</v>
      </c>
      <c r="L23" s="5" t="s">
        <v>1206</v>
      </c>
      <c r="M23" s="36">
        <v>1000</v>
      </c>
      <c r="N23" s="21">
        <f>LOOKUP(L23,参考奖励!D:D,参考奖励!A:A)</f>
        <v>3</v>
      </c>
      <c r="O23" s="21">
        <v>3</v>
      </c>
      <c r="P23" s="7">
        <v>1041</v>
      </c>
      <c r="Q23" s="36">
        <v>16</v>
      </c>
      <c r="R23" s="6" t="str">
        <f>LOOKUP(L23,参考奖励!D:D,参考奖励!C:C)</f>
        <v>低级符文经验</v>
      </c>
      <c r="S23" s="6"/>
    </row>
    <row r="24" spans="1:19">
      <c r="A24" s="2">
        <v>30015</v>
      </c>
      <c r="B24" s="2">
        <v>3</v>
      </c>
      <c r="C24" s="2">
        <f>LOOKUP(L24,参考奖励!D:D,参考奖励!G:G)</f>
        <v>3</v>
      </c>
      <c r="D24" s="12">
        <f>LOOKUP(L24,参考奖励!D:D,参考奖励!E:E)</f>
        <v>1214</v>
      </c>
      <c r="E24" s="7" t="str">
        <f t="shared" si="0"/>
        <v>{3,1113,2000}</v>
      </c>
      <c r="F24" s="7" t="str">
        <f t="shared" si="1"/>
        <v>{3,1041,32}</v>
      </c>
      <c r="H24" s="5">
        <f>LOOKUP(L24,参考奖励!D:D,参考奖励!F:F)</f>
        <v>1215</v>
      </c>
      <c r="I24" s="2">
        <v>1</v>
      </c>
      <c r="J24" s="7">
        <v>0</v>
      </c>
      <c r="K24" s="20">
        <f>LOOKUP(L24,参考奖励!D:D,参考奖励!B:B)</f>
        <v>1113</v>
      </c>
      <c r="L24" s="5" t="s">
        <v>1206</v>
      </c>
      <c r="M24" s="36">
        <v>2000</v>
      </c>
      <c r="N24" s="21">
        <f>LOOKUP(L24,参考奖励!D:D,参考奖励!A:A)</f>
        <v>3</v>
      </c>
      <c r="O24" s="21">
        <v>3</v>
      </c>
      <c r="P24" s="7">
        <v>1041</v>
      </c>
      <c r="Q24" s="36">
        <v>32</v>
      </c>
      <c r="R24" s="6" t="str">
        <f>LOOKUP(L24,参考奖励!D:D,参考奖励!C:C)</f>
        <v>低级符文经验</v>
      </c>
      <c r="S24" s="6"/>
    </row>
    <row r="25" spans="1:19">
      <c r="A25" s="2">
        <v>30016</v>
      </c>
      <c r="B25" s="2">
        <v>3</v>
      </c>
      <c r="C25" s="2">
        <f>LOOKUP(L25,参考奖励!D:D,参考奖励!G:G)</f>
        <v>5</v>
      </c>
      <c r="D25" s="12">
        <f>LOOKUP(L25,参考奖励!D:D,参考奖励!E:E)</f>
        <v>1230</v>
      </c>
      <c r="E25" s="7" t="str">
        <f t="shared" si="0"/>
        <v>{3,1114,5}</v>
      </c>
      <c r="F25" s="7" t="str">
        <f t="shared" si="1"/>
        <v>{3,1041,80}</v>
      </c>
      <c r="H25" s="5">
        <f>LOOKUP(L25,参考奖励!D:D,参考奖励!F:F)</f>
        <v>1231</v>
      </c>
      <c r="I25" s="2">
        <v>1</v>
      </c>
      <c r="J25" s="7">
        <v>0</v>
      </c>
      <c r="K25" s="20">
        <f>LOOKUP(L25,参考奖励!D:D,参考奖励!B:B)</f>
        <v>1114</v>
      </c>
      <c r="L25" s="5" t="s">
        <v>1208</v>
      </c>
      <c r="M25" s="36">
        <v>5</v>
      </c>
      <c r="N25" s="21">
        <f>LOOKUP(L25,参考奖励!D:D,参考奖励!A:A)</f>
        <v>3</v>
      </c>
      <c r="O25" s="21">
        <v>3</v>
      </c>
      <c r="P25" s="7">
        <v>1041</v>
      </c>
      <c r="Q25" s="36">
        <v>80</v>
      </c>
      <c r="R25" s="6" t="str">
        <f>LOOKUP(L25,参考奖励!D:D,参考奖励!C:C)</f>
        <v>高级符文经验</v>
      </c>
      <c r="S25" s="6"/>
    </row>
    <row r="26" spans="1:19">
      <c r="A26" s="2">
        <v>30017</v>
      </c>
      <c r="B26" s="2">
        <v>3</v>
      </c>
      <c r="C26" s="2">
        <f>LOOKUP(L26,参考奖励!D:D,参考奖励!G:G)</f>
        <v>5</v>
      </c>
      <c r="D26" s="12">
        <f>LOOKUP(L26,参考奖励!D:D,参考奖励!E:E)</f>
        <v>1230</v>
      </c>
      <c r="E26" s="7" t="str">
        <f t="shared" si="0"/>
        <v>{3,1114,10}</v>
      </c>
      <c r="F26" s="7" t="str">
        <f t="shared" si="1"/>
        <v>{3,1041,160}</v>
      </c>
      <c r="H26" s="5">
        <f>LOOKUP(L26,参考奖励!D:D,参考奖励!F:F)</f>
        <v>1231</v>
      </c>
      <c r="I26" s="2">
        <v>1</v>
      </c>
      <c r="J26" s="7">
        <v>0</v>
      </c>
      <c r="K26" s="20">
        <f>LOOKUP(L26,参考奖励!D:D,参考奖励!B:B)</f>
        <v>1114</v>
      </c>
      <c r="L26" s="5" t="s">
        <v>1208</v>
      </c>
      <c r="M26" s="36">
        <v>10</v>
      </c>
      <c r="N26" s="21">
        <f>LOOKUP(L26,参考奖励!D:D,参考奖励!A:A)</f>
        <v>3</v>
      </c>
      <c r="O26" s="21">
        <v>3</v>
      </c>
      <c r="P26" s="7">
        <v>1041</v>
      </c>
      <c r="Q26" s="36">
        <v>160</v>
      </c>
      <c r="R26" s="6" t="str">
        <f>LOOKUP(L26,参考奖励!D:D,参考奖励!C:C)</f>
        <v>高级符文经验</v>
      </c>
      <c r="S26" s="6"/>
    </row>
    <row r="27" spans="1:19">
      <c r="A27" s="2">
        <v>30018</v>
      </c>
      <c r="B27" s="2">
        <v>3</v>
      </c>
      <c r="C27" s="2">
        <f>LOOKUP(L27,参考奖励!D:D,参考奖励!G:G)</f>
        <v>5</v>
      </c>
      <c r="D27" s="12">
        <f>LOOKUP(L27,参考奖励!D:D,参考奖励!E:E)</f>
        <v>1230</v>
      </c>
      <c r="E27" s="7" t="str">
        <f t="shared" si="0"/>
        <v>{3,1114,20}</v>
      </c>
      <c r="F27" s="7" t="str">
        <f t="shared" si="1"/>
        <v>{3,1041,320}</v>
      </c>
      <c r="H27" s="5">
        <f>LOOKUP(L27,参考奖励!D:D,参考奖励!F:F)</f>
        <v>1231</v>
      </c>
      <c r="I27" s="2">
        <v>1</v>
      </c>
      <c r="J27" s="7">
        <v>0</v>
      </c>
      <c r="K27" s="20">
        <f>LOOKUP(L27,参考奖励!D:D,参考奖励!B:B)</f>
        <v>1114</v>
      </c>
      <c r="L27" s="5" t="s">
        <v>1208</v>
      </c>
      <c r="M27" s="36">
        <v>20</v>
      </c>
      <c r="N27" s="21">
        <f>LOOKUP(L27,参考奖励!D:D,参考奖励!A:A)</f>
        <v>3</v>
      </c>
      <c r="O27" s="21">
        <v>3</v>
      </c>
      <c r="P27" s="7">
        <v>1041</v>
      </c>
      <c r="Q27" s="36">
        <v>320</v>
      </c>
      <c r="R27" s="6" t="str">
        <f>LOOKUP(L27,参考奖励!D:D,参考奖励!C:C)</f>
        <v>高级符文经验</v>
      </c>
      <c r="S27" s="6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9"/>
  <sheetViews>
    <sheetView workbookViewId="0">
      <selection activeCell="A1" sqref="A1"/>
    </sheetView>
  </sheetViews>
  <sheetFormatPr defaultColWidth="9" defaultRowHeight="13.5"/>
  <cols>
    <col min="1" max="1" width="11" style="2" customWidth="1"/>
    <col min="2" max="2" width="8.875" style="2" customWidth="1"/>
    <col min="3" max="3" width="11" style="2" customWidth="1"/>
    <col min="4" max="4" width="8.875" style="2" customWidth="1"/>
    <col min="5" max="6" width="16.125" style="2" customWidth="1"/>
    <col min="7" max="7" width="25" style="2" customWidth="1"/>
    <col min="8" max="8" width="23.875" style="2" customWidth="1"/>
    <col min="9" max="9" width="9.375" style="2" customWidth="1"/>
    <col min="10" max="10" width="12.25" style="2" customWidth="1"/>
    <col min="11" max="11" width="9" style="2"/>
    <col min="12" max="12" width="22.875" style="3" customWidth="1"/>
    <col min="13" max="13" width="11.375" style="2" customWidth="1"/>
    <col min="14" max="14" width="12.75" style="2" customWidth="1"/>
    <col min="15" max="17" width="9" style="2"/>
    <col min="18" max="19" width="43.375" customWidth="1"/>
    <col min="20" max="20" width="9" style="2"/>
    <col min="21" max="21" width="20.375" style="2" customWidth="1"/>
    <col min="22" max="22" width="9" style="2"/>
    <col min="23" max="23" width="18.125" style="2" customWidth="1"/>
    <col min="24" max="24" width="11" style="2" customWidth="1"/>
    <col min="25" max="25" width="9" style="2"/>
    <col min="26" max="26" width="63" style="2" customWidth="1"/>
    <col min="27" max="16384" width="9" style="2"/>
  </cols>
  <sheetData>
    <row r="1" spans="1:15">
      <c r="A1" s="5"/>
      <c r="B1" s="5" t="s">
        <v>657</v>
      </c>
      <c r="C1" s="5"/>
      <c r="D1" s="6" t="s">
        <v>1259</v>
      </c>
      <c r="E1" s="6" t="s">
        <v>1260</v>
      </c>
      <c r="F1" s="6" t="s">
        <v>1261</v>
      </c>
      <c r="G1" s="7" t="s">
        <v>1262</v>
      </c>
      <c r="H1" s="6" t="s">
        <v>1263</v>
      </c>
      <c r="I1" s="6" t="s">
        <v>1260</v>
      </c>
      <c r="J1" s="6" t="s">
        <v>1261</v>
      </c>
      <c r="K1" s="6" t="s">
        <v>1262</v>
      </c>
      <c r="L1" s="13" t="s">
        <v>1264</v>
      </c>
      <c r="M1" s="6" t="s">
        <v>1260</v>
      </c>
      <c r="N1" s="6" t="s">
        <v>1261</v>
      </c>
      <c r="O1" s="6" t="s">
        <v>1262</v>
      </c>
    </row>
    <row r="2" spans="2:15">
      <c r="B2" s="2">
        <v>1</v>
      </c>
      <c r="D2" s="6">
        <v>1</v>
      </c>
      <c r="E2" s="6">
        <v>0.00836111111111111</v>
      </c>
      <c r="F2" s="6">
        <v>0.0167222222222222</v>
      </c>
      <c r="G2" s="7">
        <v>0.0167222222222222</v>
      </c>
      <c r="H2" s="2">
        <v>1</v>
      </c>
      <c r="I2" s="6">
        <v>0.344</v>
      </c>
      <c r="J2" s="6">
        <v>0.688</v>
      </c>
      <c r="K2" s="6">
        <v>0.688</v>
      </c>
      <c r="L2" s="3">
        <v>1</v>
      </c>
      <c r="M2" s="2">
        <v>0.0666666666666667</v>
      </c>
      <c r="N2" s="2">
        <v>0.133333333333333</v>
      </c>
      <c r="O2" s="2">
        <v>0.133333333333333</v>
      </c>
    </row>
    <row r="3" spans="1:6">
      <c r="A3" s="2" t="s">
        <v>1249</v>
      </c>
      <c r="B3" s="2" t="s">
        <v>1254</v>
      </c>
      <c r="D3" s="2" t="s">
        <v>1250</v>
      </c>
      <c r="E3" s="5" t="s">
        <v>1265</v>
      </c>
      <c r="F3" s="5" t="s">
        <v>1266</v>
      </c>
    </row>
    <row r="4" spans="1:23">
      <c r="A4" s="8" t="s">
        <v>0</v>
      </c>
      <c r="B4" s="8" t="s">
        <v>1267</v>
      </c>
      <c r="C4" s="8" t="s">
        <v>4</v>
      </c>
      <c r="D4" s="8" t="s">
        <v>3</v>
      </c>
      <c r="E4" s="8" t="s">
        <v>1268</v>
      </c>
      <c r="F4" s="8" t="s">
        <v>1269</v>
      </c>
      <c r="G4" s="8" t="s">
        <v>8</v>
      </c>
      <c r="H4" s="8" t="s">
        <v>9</v>
      </c>
      <c r="I4" s="8" t="s">
        <v>10</v>
      </c>
      <c r="J4" s="8" t="s">
        <v>11</v>
      </c>
      <c r="K4" s="14" t="s">
        <v>1270</v>
      </c>
      <c r="L4" s="15" t="s">
        <v>1271</v>
      </c>
      <c r="M4" s="16" t="s">
        <v>1272</v>
      </c>
      <c r="N4" s="14" t="s">
        <v>1268</v>
      </c>
      <c r="O4" s="16" t="s">
        <v>1273</v>
      </c>
      <c r="P4" s="16" t="s">
        <v>1274</v>
      </c>
      <c r="Q4" s="16" t="s">
        <v>1269</v>
      </c>
      <c r="R4" s="16" t="s">
        <v>1275</v>
      </c>
      <c r="S4" s="16" t="s">
        <v>1276</v>
      </c>
      <c r="T4" s="5"/>
      <c r="U4" s="5"/>
      <c r="W4" s="7"/>
    </row>
    <row r="5" spans="1:23">
      <c r="A5" s="9" t="s">
        <v>24</v>
      </c>
      <c r="B5" s="9" t="s">
        <v>24</v>
      </c>
      <c r="C5" s="9"/>
      <c r="D5" s="9" t="s">
        <v>24</v>
      </c>
      <c r="E5" s="9" t="s">
        <v>24</v>
      </c>
      <c r="F5" s="9" t="s">
        <v>24</v>
      </c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17"/>
      <c r="M5" s="9" t="s">
        <v>24</v>
      </c>
      <c r="N5" s="9"/>
      <c r="O5" s="9"/>
      <c r="P5" s="9" t="s">
        <v>24</v>
      </c>
      <c r="Q5" s="9" t="s">
        <v>24</v>
      </c>
      <c r="W5" s="7"/>
    </row>
    <row r="6" spans="1:23">
      <c r="A6" s="2" t="s">
        <v>26</v>
      </c>
      <c r="B6" s="2" t="s">
        <v>27</v>
      </c>
      <c r="D6" s="2" t="s">
        <v>30</v>
      </c>
      <c r="E6" s="9" t="s">
        <v>1277</v>
      </c>
      <c r="F6" s="9" t="s">
        <v>1278</v>
      </c>
      <c r="G6" s="2" t="s">
        <v>34</v>
      </c>
      <c r="H6" s="2" t="s">
        <v>35</v>
      </c>
      <c r="I6" s="2" t="s">
        <v>36</v>
      </c>
      <c r="J6" s="9" t="s">
        <v>37</v>
      </c>
      <c r="K6" s="9" t="s">
        <v>1279</v>
      </c>
      <c r="L6" s="17"/>
      <c r="M6" s="2" t="s">
        <v>1280</v>
      </c>
      <c r="N6" s="9"/>
      <c r="P6" s="9" t="s">
        <v>1281</v>
      </c>
      <c r="Q6" s="2" t="s">
        <v>32</v>
      </c>
      <c r="T6" s="20"/>
      <c r="U6" s="7"/>
      <c r="W6" s="7"/>
    </row>
    <row r="7" spans="1:23">
      <c r="A7" s="2" t="s">
        <v>50</v>
      </c>
      <c r="B7" s="2" t="s">
        <v>51</v>
      </c>
      <c r="D7" s="2" t="s">
        <v>53</v>
      </c>
      <c r="E7" s="10" t="s">
        <v>52</v>
      </c>
      <c r="F7" s="2" t="s">
        <v>52</v>
      </c>
      <c r="G7" s="2" t="s">
        <v>53</v>
      </c>
      <c r="H7" s="2" t="s">
        <v>53</v>
      </c>
      <c r="I7" s="2" t="s">
        <v>54</v>
      </c>
      <c r="J7" s="10" t="s">
        <v>51</v>
      </c>
      <c r="K7" s="10" t="s">
        <v>51</v>
      </c>
      <c r="L7" s="18"/>
      <c r="M7" s="2" t="s">
        <v>54</v>
      </c>
      <c r="N7" s="10"/>
      <c r="P7" s="10" t="s">
        <v>54</v>
      </c>
      <c r="Q7" s="2" t="s">
        <v>54</v>
      </c>
      <c r="T7" s="20"/>
      <c r="U7" s="7"/>
      <c r="W7" s="7"/>
    </row>
    <row r="8" spans="1:23">
      <c r="A8" s="2" t="s">
        <v>55</v>
      </c>
      <c r="B8" s="2" t="s">
        <v>55</v>
      </c>
      <c r="D8" s="9" t="s">
        <v>55</v>
      </c>
      <c r="E8" s="9" t="s">
        <v>57</v>
      </c>
      <c r="F8" s="9" t="s">
        <v>57</v>
      </c>
      <c r="G8" s="9" t="s">
        <v>58</v>
      </c>
      <c r="H8" s="2" t="s">
        <v>55</v>
      </c>
      <c r="I8" s="2" t="s">
        <v>55</v>
      </c>
      <c r="J8" s="9" t="s">
        <v>55</v>
      </c>
      <c r="K8" s="9" t="s">
        <v>55</v>
      </c>
      <c r="L8" s="17"/>
      <c r="M8" s="2" t="s">
        <v>55</v>
      </c>
      <c r="N8" s="9"/>
      <c r="P8" s="9" t="s">
        <v>55</v>
      </c>
      <c r="Q8" s="2" t="s">
        <v>55</v>
      </c>
      <c r="T8" s="20"/>
      <c r="U8" s="7"/>
      <c r="W8" s="7"/>
    </row>
    <row r="9" s="1" customFormat="1" spans="1:19">
      <c r="A9" s="11" t="s">
        <v>1332</v>
      </c>
      <c r="L9" s="19"/>
      <c r="R9" s="26"/>
      <c r="S9" s="26"/>
    </row>
    <row r="10" spans="1:19">
      <c r="A10" s="2">
        <v>10001</v>
      </c>
      <c r="B10" s="2">
        <v>1</v>
      </c>
      <c r="C10" s="2">
        <f>LOOKUP(L10,参考奖励!D:D,参考奖励!G:G)</f>
        <v>5</v>
      </c>
      <c r="D10" s="12">
        <f>LOOKUP(L10,参考奖励!D:D,参考奖励!E:E)</f>
        <v>293010</v>
      </c>
      <c r="E10" s="7" t="str">
        <f t="shared" ref="E10" si="0">$A$3&amp;N10&amp;$B$3&amp;K10&amp;$B$3&amp;M10&amp;$D$3</f>
        <v>{4,98010,1}</v>
      </c>
      <c r="F10" s="7" t="str">
        <f t="shared" ref="F10" si="1">$A$3&amp;O10&amp;$B$3&amp;P10&amp;$B$3&amp;Q10&amp;$D$3</f>
        <v>{3,1020,100}</v>
      </c>
      <c r="H10" s="5">
        <f>LOOKUP(L10,参考奖励!D:D,参考奖励!F:F)</f>
        <v>3298010</v>
      </c>
      <c r="I10" s="2">
        <v>50</v>
      </c>
      <c r="J10" s="7">
        <v>0</v>
      </c>
      <c r="K10" s="20">
        <f>LOOKUP(L10,参考奖励!D:D,参考奖励!B:B)</f>
        <v>98010</v>
      </c>
      <c r="L10" s="2" t="s">
        <v>1238</v>
      </c>
      <c r="M10" s="32">
        <v>1</v>
      </c>
      <c r="N10" s="21">
        <f>LOOKUP(L10,参考奖励!D:D,参考奖励!A:A)</f>
        <v>4</v>
      </c>
      <c r="O10" s="7">
        <v>3</v>
      </c>
      <c r="P10" s="7">
        <v>1020</v>
      </c>
      <c r="Q10" s="36">
        <v>100</v>
      </c>
      <c r="R10" s="6" t="str">
        <f>LOOKUP(L10,参考奖励!D:D,参考奖励!C:C)</f>
        <v>暗夜少女碎片</v>
      </c>
      <c r="S10" s="6"/>
    </row>
    <row r="11" spans="1:19">
      <c r="A11" s="2">
        <v>10002</v>
      </c>
      <c r="B11" s="2">
        <v>1</v>
      </c>
      <c r="C11" s="2">
        <f>LOOKUP(L11,参考奖励!D:D,参考奖励!G:G)</f>
        <v>5</v>
      </c>
      <c r="D11" s="12">
        <f>LOOKUP(L11,参考奖励!D:D,参考奖励!E:E)</f>
        <v>293008</v>
      </c>
      <c r="E11" s="7" t="str">
        <f t="shared" ref="E11:E29" si="2">$A$3&amp;N11&amp;$B$3&amp;K11&amp;$B$3&amp;M11&amp;$D$3</f>
        <v>{4,98008,1}</v>
      </c>
      <c r="F11" s="7" t="str">
        <f t="shared" ref="F11:F29" si="3">$A$3&amp;O11&amp;$B$3&amp;P11&amp;$B$3&amp;Q11&amp;$D$3</f>
        <v>{3,1020,100}</v>
      </c>
      <c r="H11" s="5">
        <f>LOOKUP(L11,参考奖励!D:D,参考奖励!F:F)</f>
        <v>3298008</v>
      </c>
      <c r="I11" s="2">
        <v>50</v>
      </c>
      <c r="J11" s="7">
        <v>0</v>
      </c>
      <c r="K11" s="20">
        <f>LOOKUP(L11,参考奖励!D:D,参考奖励!B:B)</f>
        <v>98008</v>
      </c>
      <c r="L11" s="2" t="s">
        <v>1236</v>
      </c>
      <c r="M11" s="32">
        <v>1</v>
      </c>
      <c r="N11" s="21">
        <f>LOOKUP(L11,参考奖励!D:D,参考奖励!A:A)</f>
        <v>4</v>
      </c>
      <c r="O11" s="7">
        <v>3</v>
      </c>
      <c r="P11" s="7">
        <v>1020</v>
      </c>
      <c r="Q11" s="36">
        <v>100</v>
      </c>
      <c r="R11" s="6" t="str">
        <f>LOOKUP(L11,参考奖励!D:D,参考奖励!C:C)</f>
        <v>炎魔女碎片</v>
      </c>
      <c r="S11" s="6"/>
    </row>
    <row r="12" spans="1:19">
      <c r="A12" s="2">
        <v>10003</v>
      </c>
      <c r="B12" s="2">
        <v>1</v>
      </c>
      <c r="C12" s="2">
        <f>LOOKUP(L12,参考奖励!D:D,参考奖励!G:G)</f>
        <v>3</v>
      </c>
      <c r="D12" s="12">
        <f>LOOKUP(L12,参考奖励!D:D,参考奖励!E:E)</f>
        <v>290003</v>
      </c>
      <c r="E12" s="7" t="str">
        <f t="shared" si="2"/>
        <v>{4,90001,1}</v>
      </c>
      <c r="F12" s="7" t="str">
        <f t="shared" si="3"/>
        <v>{3,1020,9}</v>
      </c>
      <c r="H12" s="5">
        <f>LOOKUP(L12,参考奖励!D:D,参考奖励!F:F)</f>
        <v>3290001</v>
      </c>
      <c r="I12" s="2">
        <v>40</v>
      </c>
      <c r="J12" s="7">
        <v>0</v>
      </c>
      <c r="K12" s="20">
        <f>LOOKUP(L12,参考奖励!D:D,参考奖励!B:B)</f>
        <v>90001</v>
      </c>
      <c r="L12" s="23" t="s">
        <v>697</v>
      </c>
      <c r="M12" s="32">
        <v>1</v>
      </c>
      <c r="N12" s="21">
        <f>LOOKUP(L12,参考奖励!D:D,参考奖励!A:A)</f>
        <v>4</v>
      </c>
      <c r="O12" s="7">
        <v>3</v>
      </c>
      <c r="P12" s="7">
        <v>1020</v>
      </c>
      <c r="Q12" s="36">
        <v>9</v>
      </c>
      <c r="R12" s="6" t="str">
        <f>LOOKUP(L12,参考奖励!D:D,参考奖励!C:C)</f>
        <v>通用碎片蓝</v>
      </c>
      <c r="S12" s="6"/>
    </row>
    <row r="13" spans="1:19">
      <c r="A13" s="2">
        <v>10004</v>
      </c>
      <c r="B13" s="2">
        <v>1</v>
      </c>
      <c r="C13" s="2">
        <f>LOOKUP(L13,参考奖励!D:D,参考奖励!G:G)</f>
        <v>5</v>
      </c>
      <c r="D13" s="12">
        <f>LOOKUP(L13,参考奖励!D:D,参考奖励!E:E)</f>
        <v>290002</v>
      </c>
      <c r="E13" s="7" t="str">
        <f t="shared" si="2"/>
        <v>{4,90000,1}</v>
      </c>
      <c r="F13" s="7" t="str">
        <f t="shared" si="3"/>
        <v>{3,1020,50}</v>
      </c>
      <c r="H13" s="5">
        <f>LOOKUP(L13,参考奖励!D:D,参考奖励!F:F)</f>
        <v>3290000</v>
      </c>
      <c r="I13" s="2">
        <v>50</v>
      </c>
      <c r="J13" s="7">
        <v>0</v>
      </c>
      <c r="K13" s="20">
        <f>LOOKUP(L13,参考奖励!D:D,参考奖励!B:B)</f>
        <v>90000</v>
      </c>
      <c r="L13" s="23" t="s">
        <v>696</v>
      </c>
      <c r="M13" s="32">
        <v>1</v>
      </c>
      <c r="N13" s="21">
        <f>LOOKUP(L13,参考奖励!D:D,参考奖励!A:A)</f>
        <v>4</v>
      </c>
      <c r="O13" s="7">
        <v>3</v>
      </c>
      <c r="P13" s="7">
        <v>1020</v>
      </c>
      <c r="Q13" s="36">
        <v>50</v>
      </c>
      <c r="R13" s="6" t="str">
        <f>LOOKUP(L13,参考奖励!D:D,参考奖励!C:C)</f>
        <v>通用碎片紫</v>
      </c>
      <c r="S13" s="6"/>
    </row>
    <row r="14" spans="1:19">
      <c r="A14" s="2">
        <v>10005</v>
      </c>
      <c r="B14" s="2">
        <v>1</v>
      </c>
      <c r="C14" s="2">
        <f>LOOKUP(L14,参考奖励!D:D,参考奖励!G:G)</f>
        <v>7</v>
      </c>
      <c r="D14" s="12">
        <f>LOOKUP(L14,参考奖励!D:D,参考奖励!E:E)</f>
        <v>201007</v>
      </c>
      <c r="E14" s="7" t="str">
        <f t="shared" si="2"/>
        <v>{3,1007,100}</v>
      </c>
      <c r="F14" s="7" t="str">
        <f t="shared" si="3"/>
        <v>{3,1020,350}</v>
      </c>
      <c r="H14" s="5">
        <f>LOOKUP(L14,参考奖励!D:D,参考奖励!F:F)</f>
        <v>301007</v>
      </c>
      <c r="I14" s="2">
        <v>1</v>
      </c>
      <c r="J14" s="7">
        <v>0</v>
      </c>
      <c r="K14" s="20">
        <f>LOOKUP(L14,参考奖励!D:D,参考奖励!B:B)</f>
        <v>1007</v>
      </c>
      <c r="L14" s="7" t="s">
        <v>667</v>
      </c>
      <c r="M14" s="32">
        <v>100</v>
      </c>
      <c r="N14" s="21">
        <f>LOOKUP(L14,参考奖励!D:D,参考奖励!A:A)</f>
        <v>3</v>
      </c>
      <c r="O14" s="7">
        <v>3</v>
      </c>
      <c r="P14" s="7">
        <v>1020</v>
      </c>
      <c r="Q14" s="36">
        <v>350</v>
      </c>
      <c r="R14" s="6" t="str">
        <f>LOOKUP(L14,参考奖励!D:D,参考奖励!C:C)</f>
        <v>远古精华</v>
      </c>
      <c r="S14" s="6"/>
    </row>
    <row r="15" s="28" customFormat="1" spans="1:19">
      <c r="A15" s="28">
        <v>10006</v>
      </c>
      <c r="B15" s="28">
        <v>1</v>
      </c>
      <c r="C15" s="28">
        <f>LOOKUP(L15,参考奖励!D:D,参考奖励!G:G)</f>
        <v>3</v>
      </c>
      <c r="D15" s="29">
        <f>LOOKUP(L15,参考奖励!D:D,参考奖励!E:E)</f>
        <v>293013</v>
      </c>
      <c r="E15" s="30" t="str">
        <f t="shared" si="2"/>
        <v>{4,93013,20}</v>
      </c>
      <c r="F15" s="30" t="str">
        <f t="shared" si="3"/>
        <v>{3,1020,360}</v>
      </c>
      <c r="H15" s="31">
        <f>LOOKUP(L15,参考奖励!D:D,参考奖励!F:F)</f>
        <v>3293013</v>
      </c>
      <c r="I15" s="28">
        <v>1</v>
      </c>
      <c r="J15" s="30">
        <v>0</v>
      </c>
      <c r="K15" s="33">
        <f>LOOKUP(L15,参考奖励!D:D,参考奖励!B:B)</f>
        <v>93013</v>
      </c>
      <c r="L15" s="30" t="s">
        <v>786</v>
      </c>
      <c r="M15" s="34">
        <v>20</v>
      </c>
      <c r="N15" s="29">
        <f>LOOKUP(L15,参考奖励!D:D,参考奖励!A:A)</f>
        <v>4</v>
      </c>
      <c r="O15" s="30">
        <v>3</v>
      </c>
      <c r="P15" s="30">
        <v>1020</v>
      </c>
      <c r="Q15" s="37">
        <v>360</v>
      </c>
      <c r="R15" s="38" t="str">
        <f>LOOKUP(L15,参考奖励!D:D,参考奖励!C:C)</f>
        <v>独角兽碎片</v>
      </c>
      <c r="S15" s="38"/>
    </row>
    <row r="16" s="28" customFormat="1" spans="1:19">
      <c r="A16" s="28">
        <v>10007</v>
      </c>
      <c r="B16" s="28">
        <v>1</v>
      </c>
      <c r="C16" s="28">
        <f>LOOKUP(L16,参考奖励!D:D,参考奖励!G:G)</f>
        <v>3</v>
      </c>
      <c r="D16" s="29">
        <f>LOOKUP(L16,参考奖励!D:D,参考奖励!E:E)</f>
        <v>293015</v>
      </c>
      <c r="E16" s="30" t="str">
        <f t="shared" si="2"/>
        <v>{4,93015,20}</v>
      </c>
      <c r="F16" s="30" t="str">
        <f t="shared" si="3"/>
        <v>{3,1020,360}</v>
      </c>
      <c r="H16" s="31">
        <f>LOOKUP(L16,参考奖励!D:D,参考奖励!F:F)</f>
        <v>3293015</v>
      </c>
      <c r="I16" s="28">
        <v>1</v>
      </c>
      <c r="J16" s="30">
        <v>0</v>
      </c>
      <c r="K16" s="33">
        <f>LOOKUP(L16,参考奖励!D:D,参考奖励!B:B)</f>
        <v>93015</v>
      </c>
      <c r="L16" s="30" t="s">
        <v>789</v>
      </c>
      <c r="M16" s="34">
        <v>20</v>
      </c>
      <c r="N16" s="29">
        <f>LOOKUP(L16,参考奖励!D:D,参考奖励!A:A)</f>
        <v>4</v>
      </c>
      <c r="O16" s="30">
        <v>3</v>
      </c>
      <c r="P16" s="30">
        <v>1020</v>
      </c>
      <c r="Q16" s="37">
        <v>360</v>
      </c>
      <c r="R16" s="38" t="str">
        <f>LOOKUP(L16,参考奖励!D:D,参考奖励!C:C)</f>
        <v>古树精碎片</v>
      </c>
      <c r="S16" s="38"/>
    </row>
    <row r="17" s="28" customFormat="1" spans="1:19">
      <c r="A17" s="28">
        <v>10008</v>
      </c>
      <c r="B17" s="28">
        <v>1</v>
      </c>
      <c r="C17" s="28">
        <f>LOOKUP(L17,参考奖励!D:D,参考奖励!G:G)</f>
        <v>3</v>
      </c>
      <c r="D17" s="29">
        <f>LOOKUP(L17,参考奖励!D:D,参考奖励!E:E)</f>
        <v>292017</v>
      </c>
      <c r="E17" s="30" t="str">
        <f t="shared" si="2"/>
        <v>{4,92017,20}</v>
      </c>
      <c r="F17" s="30" t="str">
        <f t="shared" si="3"/>
        <v>{3,1020,360}</v>
      </c>
      <c r="H17" s="31">
        <f>LOOKUP(L17,参考奖励!D:D,参考奖励!F:F)</f>
        <v>3292017</v>
      </c>
      <c r="I17" s="28">
        <v>1</v>
      </c>
      <c r="J17" s="30">
        <v>0</v>
      </c>
      <c r="K17" s="33">
        <f>LOOKUP(L17,参考奖励!D:D,参考奖励!B:B)</f>
        <v>92017</v>
      </c>
      <c r="L17" s="35" t="s">
        <v>764</v>
      </c>
      <c r="M17" s="34">
        <v>20</v>
      </c>
      <c r="N17" s="29">
        <f>LOOKUP(L17,参考奖励!D:D,参考奖励!A:A)</f>
        <v>4</v>
      </c>
      <c r="O17" s="30">
        <v>3</v>
      </c>
      <c r="P17" s="30">
        <v>1020</v>
      </c>
      <c r="Q17" s="37">
        <v>360</v>
      </c>
      <c r="R17" s="38" t="str">
        <f>LOOKUP(L17,参考奖励!D:D,参考奖励!C:C)</f>
        <v>皮克西碎片</v>
      </c>
      <c r="S17" s="38"/>
    </row>
    <row r="18" s="28" customFormat="1" spans="1:19">
      <c r="A18" s="28">
        <v>10009</v>
      </c>
      <c r="B18" s="28">
        <v>1</v>
      </c>
      <c r="C18" s="28">
        <f>LOOKUP(L18,参考奖励!D:D,参考奖励!G:G)</f>
        <v>3</v>
      </c>
      <c r="D18" s="29">
        <f>LOOKUP(L18,参考奖励!D:D,参考奖励!E:E)</f>
        <v>293016</v>
      </c>
      <c r="E18" s="30" t="str">
        <f t="shared" si="2"/>
        <v>{4,93016,20}</v>
      </c>
      <c r="F18" s="30" t="str">
        <f t="shared" si="3"/>
        <v>{3,1020,360}</v>
      </c>
      <c r="H18" s="31">
        <f>LOOKUP(L18,参考奖励!D:D,参考奖励!F:F)</f>
        <v>3293016</v>
      </c>
      <c r="I18" s="28">
        <v>1</v>
      </c>
      <c r="J18" s="30">
        <v>0</v>
      </c>
      <c r="K18" s="33">
        <f>LOOKUP(L18,参考奖励!D:D,参考奖励!B:B)</f>
        <v>93016</v>
      </c>
      <c r="L18" s="30" t="s">
        <v>790</v>
      </c>
      <c r="M18" s="34">
        <v>20</v>
      </c>
      <c r="N18" s="29">
        <f>LOOKUP(L18,参考奖励!D:D,参考奖励!A:A)</f>
        <v>4</v>
      </c>
      <c r="O18" s="30">
        <v>3</v>
      </c>
      <c r="P18" s="30">
        <v>1020</v>
      </c>
      <c r="Q18" s="37">
        <v>360</v>
      </c>
      <c r="R18" s="38" t="str">
        <f>LOOKUP(L18,参考奖励!D:D,参考奖励!C:C)</f>
        <v>佩利冬碎片</v>
      </c>
      <c r="S18" s="38"/>
    </row>
    <row r="19" s="28" customFormat="1" spans="1:19">
      <c r="A19" s="28">
        <v>10010</v>
      </c>
      <c r="B19" s="28">
        <v>1</v>
      </c>
      <c r="C19" s="28">
        <f>LOOKUP(L19,参考奖励!D:D,参考奖励!G:G)</f>
        <v>3</v>
      </c>
      <c r="D19" s="29">
        <f>LOOKUP(L19,参考奖励!D:D,参考奖励!E:E)</f>
        <v>292011</v>
      </c>
      <c r="E19" s="30" t="str">
        <f t="shared" si="2"/>
        <v>{4,92011,20}</v>
      </c>
      <c r="F19" s="30" t="str">
        <f t="shared" si="3"/>
        <v>{3,1020,360}</v>
      </c>
      <c r="H19" s="31">
        <f>LOOKUP(L19,参考奖励!D:D,参考奖励!F:F)</f>
        <v>3292011</v>
      </c>
      <c r="I19" s="28">
        <v>1</v>
      </c>
      <c r="J19" s="30">
        <v>0</v>
      </c>
      <c r="K19" s="33">
        <f>LOOKUP(L19,参考奖励!D:D,参考奖励!B:B)</f>
        <v>92011</v>
      </c>
      <c r="L19" s="35" t="s">
        <v>756</v>
      </c>
      <c r="M19" s="34">
        <v>20</v>
      </c>
      <c r="N19" s="29">
        <f>LOOKUP(L19,参考奖励!D:D,参考奖励!A:A)</f>
        <v>4</v>
      </c>
      <c r="O19" s="30">
        <v>3</v>
      </c>
      <c r="P19" s="30">
        <v>1020</v>
      </c>
      <c r="Q19" s="37">
        <v>360</v>
      </c>
      <c r="R19" s="38" t="str">
        <f>LOOKUP(L19,参考奖励!D:D,参考奖励!C:C)</f>
        <v>猫又碎片</v>
      </c>
      <c r="S19" s="38"/>
    </row>
    <row r="20" s="28" customFormat="1" spans="1:19">
      <c r="A20" s="28">
        <v>10011</v>
      </c>
      <c r="B20" s="28">
        <v>1</v>
      </c>
      <c r="C20" s="28">
        <f>LOOKUP(L20,参考奖励!D:D,参考奖励!G:G)</f>
        <v>3</v>
      </c>
      <c r="D20" s="29">
        <f>LOOKUP(L20,参考奖励!D:D,参考奖励!E:E)</f>
        <v>292009</v>
      </c>
      <c r="E20" s="30" t="str">
        <f t="shared" si="2"/>
        <v>{4,92009,20}</v>
      </c>
      <c r="F20" s="30" t="str">
        <f t="shared" si="3"/>
        <v>{3,1020,360}</v>
      </c>
      <c r="H20" s="31">
        <f>LOOKUP(L20,参考奖励!D:D,参考奖励!F:F)</f>
        <v>3292009</v>
      </c>
      <c r="I20" s="28">
        <v>1</v>
      </c>
      <c r="J20" s="30">
        <v>0</v>
      </c>
      <c r="K20" s="33">
        <f>LOOKUP(L20,参考奖励!D:D,参考奖励!B:B)</f>
        <v>92009</v>
      </c>
      <c r="L20" s="30" t="s">
        <v>754</v>
      </c>
      <c r="M20" s="34">
        <v>20</v>
      </c>
      <c r="N20" s="29">
        <f>LOOKUP(L20,参考奖励!D:D,参考奖励!A:A)</f>
        <v>4</v>
      </c>
      <c r="O20" s="30">
        <v>3</v>
      </c>
      <c r="P20" s="30">
        <v>1020</v>
      </c>
      <c r="Q20" s="37">
        <v>360</v>
      </c>
      <c r="R20" s="38" t="str">
        <f>LOOKUP(L20,参考奖励!D:D,参考奖励!C:C)</f>
        <v>娜迦碎片</v>
      </c>
      <c r="S20" s="38"/>
    </row>
    <row r="21" s="28" customFormat="1" spans="1:19">
      <c r="A21" s="28">
        <v>10012</v>
      </c>
      <c r="B21" s="28">
        <v>1</v>
      </c>
      <c r="C21" s="28">
        <f>LOOKUP(L21,参考奖励!D:D,参考奖励!G:G)</f>
        <v>3</v>
      </c>
      <c r="D21" s="29">
        <f>LOOKUP(L21,参考奖励!D:D,参考奖励!E:E)</f>
        <v>293006</v>
      </c>
      <c r="E21" s="30" t="str">
        <f t="shared" si="2"/>
        <v>{4,93006,20}</v>
      </c>
      <c r="F21" s="30" t="str">
        <f t="shared" si="3"/>
        <v>{3,1020,360}</v>
      </c>
      <c r="H21" s="31">
        <f>LOOKUP(L21,参考奖励!D:D,参考奖励!F:F)</f>
        <v>3293006</v>
      </c>
      <c r="I21" s="28">
        <v>1</v>
      </c>
      <c r="J21" s="30">
        <v>0</v>
      </c>
      <c r="K21" s="33">
        <f>LOOKUP(L21,参考奖励!D:D,参考奖励!B:B)</f>
        <v>93006</v>
      </c>
      <c r="L21" s="35" t="s">
        <v>777</v>
      </c>
      <c r="M21" s="34">
        <v>20</v>
      </c>
      <c r="N21" s="29">
        <f>LOOKUP(L21,参考奖励!D:D,参考奖励!A:A)</f>
        <v>4</v>
      </c>
      <c r="O21" s="30">
        <v>3</v>
      </c>
      <c r="P21" s="30">
        <v>1020</v>
      </c>
      <c r="Q21" s="37">
        <v>360</v>
      </c>
      <c r="R21" s="38" t="str">
        <f>LOOKUP(L21,参考奖励!D:D,参考奖励!C:C)</f>
        <v>海妖碎片</v>
      </c>
      <c r="S21" s="38"/>
    </row>
    <row r="22" s="28" customFormat="1" spans="1:19">
      <c r="A22" s="28">
        <v>10013</v>
      </c>
      <c r="B22" s="28">
        <v>1</v>
      </c>
      <c r="C22" s="28">
        <f>LOOKUP(L22,参考奖励!D:D,参考奖励!G:G)</f>
        <v>3</v>
      </c>
      <c r="D22" s="29">
        <f>LOOKUP(L22,参考奖励!D:D,参考奖励!E:E)</f>
        <v>293001</v>
      </c>
      <c r="E22" s="30" t="str">
        <f t="shared" si="2"/>
        <v>{4,93001,20}</v>
      </c>
      <c r="F22" s="30" t="str">
        <f t="shared" si="3"/>
        <v>{3,1020,360}</v>
      </c>
      <c r="H22" s="31">
        <f>LOOKUP(L22,参考奖励!D:D,参考奖励!F:F)</f>
        <v>3293001</v>
      </c>
      <c r="I22" s="28">
        <v>1</v>
      </c>
      <c r="J22" s="30">
        <v>0</v>
      </c>
      <c r="K22" s="33">
        <f>LOOKUP(L22,参考奖励!D:D,参考奖励!B:B)</f>
        <v>93001</v>
      </c>
      <c r="L22" s="30" t="s">
        <v>770</v>
      </c>
      <c r="M22" s="34">
        <v>20</v>
      </c>
      <c r="N22" s="29">
        <f>LOOKUP(L22,参考奖励!D:D,参考奖励!A:A)</f>
        <v>4</v>
      </c>
      <c r="O22" s="30">
        <v>3</v>
      </c>
      <c r="P22" s="30">
        <v>1020</v>
      </c>
      <c r="Q22" s="37">
        <v>360</v>
      </c>
      <c r="R22" s="38" t="str">
        <f>LOOKUP(L22,参考奖励!D:D,参考奖励!C:C)</f>
        <v>魅魔碎片</v>
      </c>
      <c r="S22" s="38"/>
    </row>
    <row r="23" s="28" customFormat="1" spans="1:19">
      <c r="A23" s="28">
        <v>10014</v>
      </c>
      <c r="B23" s="28">
        <v>1</v>
      </c>
      <c r="C23" s="28">
        <f>LOOKUP(L23,参考奖励!D:D,参考奖励!G:G)</f>
        <v>3</v>
      </c>
      <c r="D23" s="29">
        <f>LOOKUP(L23,参考奖励!D:D,参考奖励!E:E)</f>
        <v>293005</v>
      </c>
      <c r="E23" s="30" t="str">
        <f t="shared" si="2"/>
        <v>{4,93005,20}</v>
      </c>
      <c r="F23" s="30" t="str">
        <f t="shared" si="3"/>
        <v>{3,1020,360}</v>
      </c>
      <c r="H23" s="31">
        <f>LOOKUP(L23,参考奖励!D:D,参考奖励!F:F)</f>
        <v>3293005</v>
      </c>
      <c r="I23" s="28">
        <v>1</v>
      </c>
      <c r="J23" s="30">
        <v>0</v>
      </c>
      <c r="K23" s="33">
        <f>LOOKUP(L23,参考奖励!D:D,参考奖励!B:B)</f>
        <v>93005</v>
      </c>
      <c r="L23" s="30" t="s">
        <v>776</v>
      </c>
      <c r="M23" s="34">
        <v>20</v>
      </c>
      <c r="N23" s="29">
        <f>LOOKUP(L23,参考奖励!D:D,参考奖励!A:A)</f>
        <v>4</v>
      </c>
      <c r="O23" s="30">
        <v>3</v>
      </c>
      <c r="P23" s="30">
        <v>1020</v>
      </c>
      <c r="Q23" s="37">
        <v>360</v>
      </c>
      <c r="R23" s="38" t="str">
        <f>LOOKUP(L23,参考奖励!D:D,参考奖励!C:C)</f>
        <v>络新妇碎片</v>
      </c>
      <c r="S23" s="38"/>
    </row>
    <row r="24" s="28" customFormat="1" spans="1:19">
      <c r="A24" s="28">
        <v>10015</v>
      </c>
      <c r="B24" s="28">
        <v>1</v>
      </c>
      <c r="C24" s="28">
        <f>LOOKUP(L24,参考奖励!D:D,参考奖励!G:G)</f>
        <v>5</v>
      </c>
      <c r="D24" s="29">
        <f>LOOKUP(L24,参考奖励!D:D,参考奖励!E:E)</f>
        <v>290002</v>
      </c>
      <c r="E24" s="30" t="str">
        <f t="shared" si="2"/>
        <v>{4,90000,10}</v>
      </c>
      <c r="F24" s="30" t="str">
        <f t="shared" si="3"/>
        <v>{3,1020,450}</v>
      </c>
      <c r="H24" s="31">
        <f>LOOKUP(L24,参考奖励!D:D,参考奖励!F:F)</f>
        <v>3290000</v>
      </c>
      <c r="I24" s="28">
        <v>1</v>
      </c>
      <c r="J24" s="30">
        <v>0</v>
      </c>
      <c r="K24" s="33">
        <f>LOOKUP(L24,参考奖励!D:D,参考奖励!B:B)</f>
        <v>90000</v>
      </c>
      <c r="L24" s="35" t="s">
        <v>696</v>
      </c>
      <c r="M24" s="34">
        <v>10</v>
      </c>
      <c r="N24" s="29">
        <f>LOOKUP(L24,参考奖励!D:D,参考奖励!A:A)</f>
        <v>4</v>
      </c>
      <c r="O24" s="30">
        <v>3</v>
      </c>
      <c r="P24" s="30">
        <v>1020</v>
      </c>
      <c r="Q24" s="37">
        <v>450</v>
      </c>
      <c r="R24" s="38" t="str">
        <f>LOOKUP(L24,参考奖励!D:D,参考奖励!C:C)</f>
        <v>通用碎片紫</v>
      </c>
      <c r="S24" s="38"/>
    </row>
    <row r="25" s="28" customFormat="1" spans="1:19">
      <c r="A25" s="28">
        <v>10016</v>
      </c>
      <c r="B25" s="28">
        <v>1</v>
      </c>
      <c r="C25" s="28">
        <f>LOOKUP(L25,参考奖励!D:D,参考奖励!G:G)</f>
        <v>5</v>
      </c>
      <c r="D25" s="29">
        <f>LOOKUP(L25,参考奖励!D:D,参考奖励!E:E)</f>
        <v>290002</v>
      </c>
      <c r="E25" s="30" t="str">
        <f t="shared" si="2"/>
        <v>{4,90000,10}</v>
      </c>
      <c r="F25" s="30" t="str">
        <f t="shared" si="3"/>
        <v>{3,1020,350}</v>
      </c>
      <c r="H25" s="31">
        <f>LOOKUP(L25,参考奖励!D:D,参考奖励!F:F)</f>
        <v>3290000</v>
      </c>
      <c r="I25" s="28">
        <v>1</v>
      </c>
      <c r="J25" s="30">
        <v>0</v>
      </c>
      <c r="K25" s="33">
        <f>LOOKUP(L25,参考奖励!D:D,参考奖励!B:B)</f>
        <v>90000</v>
      </c>
      <c r="L25" s="35" t="s">
        <v>696</v>
      </c>
      <c r="M25" s="34">
        <v>10</v>
      </c>
      <c r="N25" s="29">
        <f>LOOKUP(L25,参考奖励!D:D,参考奖励!A:A)</f>
        <v>4</v>
      </c>
      <c r="O25" s="30">
        <v>3</v>
      </c>
      <c r="P25" s="30">
        <v>1020</v>
      </c>
      <c r="Q25" s="37">
        <v>350</v>
      </c>
      <c r="R25" s="38" t="str">
        <f>LOOKUP(L25,参考奖励!D:D,参考奖励!C:C)</f>
        <v>通用碎片紫</v>
      </c>
      <c r="S25" s="38"/>
    </row>
    <row r="26" s="28" customFormat="1" spans="1:19">
      <c r="A26" s="28">
        <v>10017</v>
      </c>
      <c r="B26" s="28">
        <v>1</v>
      </c>
      <c r="C26" s="28">
        <f>LOOKUP(L26,参考奖励!D:D,参考奖励!G:G)</f>
        <v>3</v>
      </c>
      <c r="D26" s="29">
        <f>LOOKUP(L26,参考奖励!D:D,参考奖励!E:E)</f>
        <v>290003</v>
      </c>
      <c r="E26" s="30" t="str">
        <f t="shared" si="2"/>
        <v>{4,90001,10}</v>
      </c>
      <c r="F26" s="30" t="str">
        <f t="shared" si="3"/>
        <v>{3,1020,81}</v>
      </c>
      <c r="H26" s="31">
        <f>LOOKUP(L26,参考奖励!D:D,参考奖励!F:F)</f>
        <v>3290001</v>
      </c>
      <c r="I26" s="28">
        <v>1</v>
      </c>
      <c r="J26" s="30">
        <v>0</v>
      </c>
      <c r="K26" s="33">
        <f>LOOKUP(L26,参考奖励!D:D,参考奖励!B:B)</f>
        <v>90001</v>
      </c>
      <c r="L26" s="35" t="s">
        <v>697</v>
      </c>
      <c r="M26" s="34">
        <v>10</v>
      </c>
      <c r="N26" s="29">
        <f>LOOKUP(L26,参考奖励!D:D,参考奖励!A:A)</f>
        <v>4</v>
      </c>
      <c r="O26" s="30">
        <v>3</v>
      </c>
      <c r="P26" s="30">
        <v>1020</v>
      </c>
      <c r="Q26" s="37">
        <v>81</v>
      </c>
      <c r="R26" s="38" t="str">
        <f>LOOKUP(L26,参考奖励!D:D,参考奖励!C:C)</f>
        <v>通用碎片蓝</v>
      </c>
      <c r="S26" s="38"/>
    </row>
    <row r="27" s="28" customFormat="1" spans="1:19">
      <c r="A27" s="28">
        <v>10018</v>
      </c>
      <c r="B27" s="28">
        <v>1</v>
      </c>
      <c r="C27" s="28">
        <f>LOOKUP(L27,参考奖励!D:D,参考奖励!G:G)</f>
        <v>3</v>
      </c>
      <c r="D27" s="29">
        <f>LOOKUP(L27,参考奖励!D:D,参考奖励!E:E)</f>
        <v>290003</v>
      </c>
      <c r="E27" s="30" t="str">
        <f t="shared" si="2"/>
        <v>{4,90001,10}</v>
      </c>
      <c r="F27" s="30" t="str">
        <f t="shared" si="3"/>
        <v>{3,1020,63}</v>
      </c>
      <c r="H27" s="31">
        <f>LOOKUP(L27,参考奖励!D:D,参考奖励!F:F)</f>
        <v>3290001</v>
      </c>
      <c r="I27" s="28">
        <v>1</v>
      </c>
      <c r="J27" s="30">
        <v>0</v>
      </c>
      <c r="K27" s="33">
        <f>LOOKUP(L27,参考奖励!D:D,参考奖励!B:B)</f>
        <v>90001</v>
      </c>
      <c r="L27" s="35" t="s">
        <v>697</v>
      </c>
      <c r="M27" s="34">
        <v>10</v>
      </c>
      <c r="N27" s="29">
        <f>LOOKUP(L27,参考奖励!D:D,参考奖励!A:A)</f>
        <v>4</v>
      </c>
      <c r="O27" s="30">
        <v>3</v>
      </c>
      <c r="P27" s="30">
        <v>1020</v>
      </c>
      <c r="Q27" s="37">
        <v>63</v>
      </c>
      <c r="R27" s="38" t="str">
        <f>LOOKUP(L27,参考奖励!D:D,参考奖励!C:C)</f>
        <v>通用碎片蓝</v>
      </c>
      <c r="S27" s="38"/>
    </row>
    <row r="28" s="28" customFormat="1" spans="1:19">
      <c r="A28" s="28">
        <v>10019</v>
      </c>
      <c r="B28" s="28">
        <v>1</v>
      </c>
      <c r="C28" s="28">
        <f>LOOKUP(L28,参考奖励!D:D,参考奖励!G:G)</f>
        <v>7</v>
      </c>
      <c r="D28" s="29">
        <f>LOOKUP(L28,参考奖励!D:D,参考奖励!E:E)</f>
        <v>201007</v>
      </c>
      <c r="E28" s="30" t="str">
        <f t="shared" si="2"/>
        <v>{3,1007,100}</v>
      </c>
      <c r="F28" s="30" t="str">
        <f t="shared" si="3"/>
        <v>{3,1020,315}</v>
      </c>
      <c r="H28" s="31">
        <f>LOOKUP(L28,参考奖励!D:D,参考奖励!F:F)</f>
        <v>301007</v>
      </c>
      <c r="I28" s="28">
        <v>1</v>
      </c>
      <c r="J28" s="30">
        <v>0</v>
      </c>
      <c r="K28" s="33">
        <f>LOOKUP(L28,参考奖励!D:D,参考奖励!B:B)</f>
        <v>1007</v>
      </c>
      <c r="L28" s="30" t="s">
        <v>667</v>
      </c>
      <c r="M28" s="34">
        <v>100</v>
      </c>
      <c r="N28" s="29">
        <f>LOOKUP(L28,参考奖励!D:D,参考奖励!A:A)</f>
        <v>3</v>
      </c>
      <c r="O28" s="30">
        <v>3</v>
      </c>
      <c r="P28" s="30">
        <v>1020</v>
      </c>
      <c r="Q28" s="37">
        <v>315</v>
      </c>
      <c r="R28" s="38" t="str">
        <f>LOOKUP(L28,参考奖励!D:D,参考奖励!C:C)</f>
        <v>远古精华</v>
      </c>
      <c r="S28" s="38"/>
    </row>
    <row r="29" s="28" customFormat="1" spans="1:19">
      <c r="A29" s="28">
        <v>10020</v>
      </c>
      <c r="B29" s="28">
        <v>1</v>
      </c>
      <c r="C29" s="28">
        <f>LOOKUP(L29,参考奖励!D:D,参考奖励!G:G)</f>
        <v>7</v>
      </c>
      <c r="D29" s="29">
        <f>LOOKUP(L29,参考奖励!D:D,参考奖励!E:E)</f>
        <v>201007</v>
      </c>
      <c r="E29" s="30" t="str">
        <f t="shared" si="2"/>
        <v>{3,1007,100}</v>
      </c>
      <c r="F29" s="30" t="str">
        <f t="shared" si="3"/>
        <v>{3,1020,245}</v>
      </c>
      <c r="H29" s="31">
        <f>LOOKUP(L29,参考奖励!D:D,参考奖励!F:F)</f>
        <v>301007</v>
      </c>
      <c r="I29" s="28">
        <v>1</v>
      </c>
      <c r="J29" s="30">
        <v>0</v>
      </c>
      <c r="K29" s="33">
        <f>LOOKUP(L29,参考奖励!D:D,参考奖励!B:B)</f>
        <v>1007</v>
      </c>
      <c r="L29" s="30" t="s">
        <v>667</v>
      </c>
      <c r="M29" s="34">
        <v>100</v>
      </c>
      <c r="N29" s="29">
        <f>LOOKUP(L29,参考奖励!D:D,参考奖励!A:A)</f>
        <v>3</v>
      </c>
      <c r="O29" s="30">
        <v>3</v>
      </c>
      <c r="P29" s="30">
        <v>1020</v>
      </c>
      <c r="Q29" s="37">
        <v>245</v>
      </c>
      <c r="R29" s="38" t="str">
        <f>LOOKUP(L29,参考奖励!D:D,参考奖励!C:C)</f>
        <v>远古精华</v>
      </c>
      <c r="S29" s="38"/>
    </row>
    <row r="30" spans="4:19">
      <c r="D30" s="12"/>
      <c r="E30" s="7"/>
      <c r="F30" s="7"/>
      <c r="H30" s="5"/>
      <c r="J30" s="7"/>
      <c r="K30" s="20"/>
      <c r="L30" s="2"/>
      <c r="M30" s="32"/>
      <c r="N30" s="21"/>
      <c r="O30" s="7"/>
      <c r="P30" s="7"/>
      <c r="Q30" s="36"/>
      <c r="R30" s="6"/>
      <c r="S30" s="6"/>
    </row>
    <row r="31" spans="4:18">
      <c r="D31" s="12"/>
      <c r="E31" s="7"/>
      <c r="F31" s="7"/>
      <c r="H31" s="5"/>
      <c r="J31" s="7"/>
      <c r="K31" s="20"/>
      <c r="L31" s="2"/>
      <c r="M31" s="32"/>
      <c r="N31" s="21"/>
      <c r="O31" s="7"/>
      <c r="P31" s="7"/>
      <c r="Q31" s="36"/>
      <c r="R31" s="6"/>
    </row>
    <row r="32" spans="4:18">
      <c r="D32" s="12"/>
      <c r="E32" s="7"/>
      <c r="F32" s="7"/>
      <c r="H32" s="5"/>
      <c r="J32" s="7"/>
      <c r="K32" s="20"/>
      <c r="L32" s="2"/>
      <c r="M32" s="32"/>
      <c r="N32" s="21"/>
      <c r="O32" s="7"/>
      <c r="P32" s="7"/>
      <c r="Q32" s="36"/>
      <c r="R32" s="6"/>
    </row>
    <row r="33" spans="4:18">
      <c r="D33" s="12"/>
      <c r="E33" s="7"/>
      <c r="F33" s="7"/>
      <c r="H33" s="5"/>
      <c r="J33" s="7"/>
      <c r="K33" s="20"/>
      <c r="L33" s="2"/>
      <c r="M33" s="32"/>
      <c r="N33" s="21"/>
      <c r="O33" s="7"/>
      <c r="P33" s="7"/>
      <c r="Q33" s="36"/>
      <c r="R33" s="6"/>
    </row>
    <row r="34" spans="4:18">
      <c r="D34" s="12"/>
      <c r="E34" s="7"/>
      <c r="F34" s="7"/>
      <c r="H34" s="5"/>
      <c r="J34" s="7"/>
      <c r="K34" s="20"/>
      <c r="L34" s="2"/>
      <c r="M34" s="32"/>
      <c r="N34" s="21"/>
      <c r="O34" s="7"/>
      <c r="P34" s="7"/>
      <c r="Q34" s="36"/>
      <c r="R34" s="6"/>
    </row>
    <row r="35" spans="4:19">
      <c r="D35" s="12"/>
      <c r="E35" s="7"/>
      <c r="F35" s="7"/>
      <c r="H35" s="5"/>
      <c r="J35" s="7"/>
      <c r="K35" s="20"/>
      <c r="L35" s="23"/>
      <c r="M35" s="32"/>
      <c r="N35" s="21"/>
      <c r="O35" s="7"/>
      <c r="P35" s="7"/>
      <c r="Q35" s="36"/>
      <c r="R35" s="6"/>
      <c r="S35" s="6"/>
    </row>
    <row r="36" spans="4:19">
      <c r="D36" s="12"/>
      <c r="E36" s="7"/>
      <c r="F36" s="7"/>
      <c r="H36" s="5"/>
      <c r="J36" s="7"/>
      <c r="K36" s="20"/>
      <c r="L36" s="23"/>
      <c r="M36" s="32"/>
      <c r="N36" s="21"/>
      <c r="O36" s="7"/>
      <c r="P36" s="7"/>
      <c r="Q36" s="36"/>
      <c r="R36" s="6"/>
      <c r="S36" s="6"/>
    </row>
    <row r="37" spans="4:19">
      <c r="D37" s="12"/>
      <c r="E37" s="7"/>
      <c r="F37" s="7"/>
      <c r="H37" s="5"/>
      <c r="J37" s="7"/>
      <c r="K37" s="20"/>
      <c r="L37" s="23"/>
      <c r="M37" s="32"/>
      <c r="N37" s="21"/>
      <c r="O37" s="7"/>
      <c r="P37" s="7"/>
      <c r="Q37" s="36"/>
      <c r="R37" s="6"/>
      <c r="S37" s="6"/>
    </row>
    <row r="38" spans="4:19">
      <c r="D38" s="12"/>
      <c r="E38" s="7"/>
      <c r="F38" s="7"/>
      <c r="H38" s="5"/>
      <c r="J38" s="7"/>
      <c r="K38" s="20"/>
      <c r="L38" s="23"/>
      <c r="M38" s="32"/>
      <c r="N38" s="21"/>
      <c r="O38" s="7"/>
      <c r="P38" s="7"/>
      <c r="Q38" s="36"/>
      <c r="R38" s="6"/>
      <c r="S38" s="6"/>
    </row>
    <row r="39" spans="4:19">
      <c r="D39" s="12"/>
      <c r="E39" s="7"/>
      <c r="F39" s="7"/>
      <c r="H39" s="5"/>
      <c r="J39" s="7"/>
      <c r="K39" s="20"/>
      <c r="L39" s="23"/>
      <c r="M39" s="32"/>
      <c r="N39" s="21"/>
      <c r="O39" s="7"/>
      <c r="P39" s="7"/>
      <c r="Q39" s="36"/>
      <c r="R39" s="6"/>
      <c r="S39" s="6"/>
    </row>
    <row r="40" spans="4:19">
      <c r="D40" s="12"/>
      <c r="E40" s="7"/>
      <c r="F40" s="7"/>
      <c r="H40" s="5"/>
      <c r="J40" s="7"/>
      <c r="K40" s="20"/>
      <c r="L40" s="23"/>
      <c r="M40" s="32"/>
      <c r="N40" s="21"/>
      <c r="O40" s="7"/>
      <c r="P40" s="7"/>
      <c r="Q40" s="36"/>
      <c r="R40" s="6"/>
      <c r="S40" s="6"/>
    </row>
    <row r="41" spans="4:19">
      <c r="D41" s="12"/>
      <c r="E41" s="7"/>
      <c r="F41" s="7"/>
      <c r="H41" s="5"/>
      <c r="J41" s="7"/>
      <c r="K41" s="20"/>
      <c r="L41" s="23"/>
      <c r="M41" s="32"/>
      <c r="N41" s="21"/>
      <c r="O41" s="7"/>
      <c r="P41" s="7"/>
      <c r="Q41" s="36"/>
      <c r="R41" s="6"/>
      <c r="S41" s="6"/>
    </row>
    <row r="42" spans="4:19">
      <c r="D42" s="12"/>
      <c r="E42" s="7"/>
      <c r="F42" s="7"/>
      <c r="H42" s="5"/>
      <c r="J42" s="7"/>
      <c r="K42" s="20"/>
      <c r="L42" s="23"/>
      <c r="M42" s="36"/>
      <c r="N42" s="21"/>
      <c r="O42" s="7"/>
      <c r="P42" s="7"/>
      <c r="Q42" s="36"/>
      <c r="R42" s="6"/>
      <c r="S42" s="6"/>
    </row>
    <row r="43" spans="4:19">
      <c r="D43" s="12"/>
      <c r="E43" s="7"/>
      <c r="F43" s="7"/>
      <c r="H43" s="5"/>
      <c r="J43" s="7"/>
      <c r="K43" s="20"/>
      <c r="L43" s="23"/>
      <c r="M43" s="32"/>
      <c r="N43" s="21"/>
      <c r="O43" s="7"/>
      <c r="P43" s="7"/>
      <c r="Q43" s="36"/>
      <c r="R43" s="6"/>
      <c r="S43" s="6"/>
    </row>
    <row r="44" spans="4:19">
      <c r="D44" s="12"/>
      <c r="E44" s="7"/>
      <c r="F44" s="7"/>
      <c r="H44" s="5"/>
      <c r="J44" s="7"/>
      <c r="K44" s="20"/>
      <c r="L44" s="7"/>
      <c r="M44" s="32"/>
      <c r="N44" s="21"/>
      <c r="O44" s="7"/>
      <c r="P44" s="7"/>
      <c r="Q44" s="36"/>
      <c r="R44" s="6"/>
      <c r="S44" s="6"/>
    </row>
    <row r="45" spans="4:19">
      <c r="D45" s="12"/>
      <c r="E45" s="7"/>
      <c r="F45" s="7"/>
      <c r="H45" s="5"/>
      <c r="J45" s="7"/>
      <c r="K45" s="20"/>
      <c r="L45" s="7"/>
      <c r="M45" s="32"/>
      <c r="N45" s="21"/>
      <c r="O45" s="7"/>
      <c r="P45" s="7"/>
      <c r="Q45" s="36"/>
      <c r="R45" s="6"/>
      <c r="S45" s="6"/>
    </row>
    <row r="46" spans="4:19">
      <c r="D46" s="12"/>
      <c r="E46" s="7"/>
      <c r="F46" s="7"/>
      <c r="H46" s="5"/>
      <c r="J46" s="7"/>
      <c r="K46" s="20"/>
      <c r="L46" s="7"/>
      <c r="M46" s="32"/>
      <c r="N46" s="21"/>
      <c r="O46" s="7"/>
      <c r="P46" s="7"/>
      <c r="Q46" s="36"/>
      <c r="R46" s="6"/>
      <c r="S46" s="6"/>
    </row>
    <row r="47" spans="4:18">
      <c r="D47" s="12"/>
      <c r="E47" s="7"/>
      <c r="F47" s="7"/>
      <c r="H47" s="5"/>
      <c r="J47" s="7"/>
      <c r="K47" s="20"/>
      <c r="L47" s="7"/>
      <c r="M47" s="32"/>
      <c r="N47" s="21"/>
      <c r="O47" s="7"/>
      <c r="P47" s="7"/>
      <c r="Q47" s="36"/>
      <c r="R47" s="6"/>
    </row>
    <row r="48" spans="4:18">
      <c r="D48" s="12"/>
      <c r="E48" s="7"/>
      <c r="F48" s="7"/>
      <c r="H48" s="5"/>
      <c r="J48" s="7"/>
      <c r="K48" s="20"/>
      <c r="L48" s="7"/>
      <c r="M48" s="32"/>
      <c r="N48" s="21"/>
      <c r="O48" s="7"/>
      <c r="P48" s="7"/>
      <c r="Q48" s="36"/>
      <c r="R48" s="6"/>
    </row>
    <row r="49" spans="4:18">
      <c r="D49" s="12"/>
      <c r="E49" s="7"/>
      <c r="F49" s="7"/>
      <c r="H49" s="5"/>
      <c r="J49" s="7"/>
      <c r="K49" s="20"/>
      <c r="L49" s="7"/>
      <c r="M49" s="32"/>
      <c r="N49" s="21"/>
      <c r="O49" s="7"/>
      <c r="P49" s="7"/>
      <c r="Q49" s="36"/>
      <c r="R49" s="6"/>
    </row>
    <row r="50" spans="4:18">
      <c r="D50" s="12"/>
      <c r="E50" s="7"/>
      <c r="F50" s="7"/>
      <c r="H50" s="5"/>
      <c r="J50" s="7"/>
      <c r="K50" s="20"/>
      <c r="L50" s="7"/>
      <c r="M50" s="32"/>
      <c r="N50" s="21"/>
      <c r="O50" s="7"/>
      <c r="P50" s="7"/>
      <c r="Q50" s="36"/>
      <c r="R50" s="6"/>
    </row>
    <row r="51" spans="4:18">
      <c r="D51" s="12"/>
      <c r="E51" s="7"/>
      <c r="F51" s="7"/>
      <c r="H51" s="5"/>
      <c r="J51" s="7"/>
      <c r="K51" s="20"/>
      <c r="L51" s="2"/>
      <c r="M51" s="32"/>
      <c r="N51" s="21"/>
      <c r="O51" s="7"/>
      <c r="P51" s="7"/>
      <c r="Q51" s="36"/>
      <c r="R51" s="6"/>
    </row>
    <row r="52" spans="4:18">
      <c r="D52" s="12"/>
      <c r="E52" s="7"/>
      <c r="F52" s="7"/>
      <c r="H52" s="5"/>
      <c r="J52" s="7"/>
      <c r="K52" s="20"/>
      <c r="L52" s="2"/>
      <c r="M52" s="32"/>
      <c r="N52" s="21"/>
      <c r="O52" s="7"/>
      <c r="P52" s="7"/>
      <c r="Q52" s="36"/>
      <c r="R52" s="6"/>
    </row>
    <row r="53" spans="4:18">
      <c r="D53" s="12"/>
      <c r="E53" s="7"/>
      <c r="F53" s="7"/>
      <c r="H53" s="5"/>
      <c r="J53" s="7"/>
      <c r="K53" s="20"/>
      <c r="L53" s="2"/>
      <c r="M53" s="32"/>
      <c r="N53" s="21"/>
      <c r="O53" s="7"/>
      <c r="P53" s="7"/>
      <c r="Q53" s="36"/>
      <c r="R53" s="6"/>
    </row>
    <row r="54" spans="4:18">
      <c r="D54" s="12"/>
      <c r="E54" s="7"/>
      <c r="F54" s="7"/>
      <c r="H54" s="5"/>
      <c r="J54" s="7"/>
      <c r="K54" s="20"/>
      <c r="L54" s="2"/>
      <c r="M54" s="32"/>
      <c r="N54" s="21"/>
      <c r="O54" s="7"/>
      <c r="P54" s="7"/>
      <c r="Q54" s="36"/>
      <c r="R54" s="6"/>
    </row>
    <row r="55" spans="4:18">
      <c r="D55" s="12"/>
      <c r="E55" s="7"/>
      <c r="F55" s="7"/>
      <c r="H55" s="5"/>
      <c r="J55" s="7"/>
      <c r="K55" s="20"/>
      <c r="L55" s="2"/>
      <c r="M55" s="32"/>
      <c r="N55" s="21"/>
      <c r="O55" s="7"/>
      <c r="P55" s="7"/>
      <c r="Q55" s="36"/>
      <c r="R55" s="6"/>
    </row>
    <row r="56" spans="4:18">
      <c r="D56" s="12"/>
      <c r="E56" s="7"/>
      <c r="F56" s="7"/>
      <c r="H56" s="5"/>
      <c r="J56" s="7"/>
      <c r="K56" s="20"/>
      <c r="L56" s="2"/>
      <c r="M56" s="32"/>
      <c r="N56" s="21"/>
      <c r="O56" s="7"/>
      <c r="P56" s="7"/>
      <c r="Q56" s="36"/>
      <c r="R56" s="6"/>
    </row>
    <row r="57" spans="4:18">
      <c r="D57" s="12"/>
      <c r="E57" s="7"/>
      <c r="F57" s="7"/>
      <c r="H57" s="5"/>
      <c r="J57" s="7"/>
      <c r="K57" s="20"/>
      <c r="L57" s="2"/>
      <c r="M57" s="32"/>
      <c r="N57" s="21"/>
      <c r="O57" s="7"/>
      <c r="P57" s="7"/>
      <c r="Q57" s="36"/>
      <c r="R57" s="6"/>
    </row>
    <row r="58" spans="4:18">
      <c r="D58" s="12"/>
      <c r="E58" s="7"/>
      <c r="F58" s="7"/>
      <c r="H58" s="5"/>
      <c r="J58" s="7"/>
      <c r="K58" s="20"/>
      <c r="L58" s="2"/>
      <c r="M58" s="32"/>
      <c r="N58" s="21"/>
      <c r="O58" s="7"/>
      <c r="P58" s="7"/>
      <c r="Q58" s="36"/>
      <c r="R58" s="6"/>
    </row>
    <row r="59" spans="4:18">
      <c r="D59" s="12"/>
      <c r="E59" s="7"/>
      <c r="F59" s="7"/>
      <c r="H59" s="5"/>
      <c r="J59" s="7"/>
      <c r="K59" s="20"/>
      <c r="L59" s="2"/>
      <c r="M59" s="32"/>
      <c r="N59" s="21"/>
      <c r="O59" s="7"/>
      <c r="P59" s="7"/>
      <c r="Q59" s="36"/>
      <c r="R59" s="6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F38" sqref="F38"/>
    </sheetView>
  </sheetViews>
  <sheetFormatPr defaultColWidth="9" defaultRowHeight="13.5"/>
  <cols>
    <col min="1" max="1" width="11" style="2" customWidth="1"/>
    <col min="2" max="2" width="8.875" style="2" customWidth="1"/>
    <col min="3" max="3" width="11" style="2" customWidth="1"/>
    <col min="4" max="4" width="8.875" style="2" customWidth="1"/>
    <col min="5" max="6" width="16.125" style="2" customWidth="1"/>
    <col min="7" max="7" width="25" style="2" customWidth="1"/>
    <col min="8" max="8" width="23.875" style="2" customWidth="1"/>
    <col min="9" max="9" width="9.375" style="2" customWidth="1"/>
    <col min="10" max="10" width="12.25" style="2" customWidth="1"/>
    <col min="11" max="11" width="9" style="2"/>
    <col min="12" max="12" width="22.875" style="3" customWidth="1"/>
    <col min="13" max="13" width="11.375" style="2" customWidth="1"/>
    <col min="14" max="14" width="12.75" style="2" customWidth="1"/>
    <col min="15" max="17" width="9" style="2"/>
    <col min="18" max="19" width="43.375" customWidth="1"/>
    <col min="20" max="20" width="9" style="2"/>
    <col min="21" max="21" width="20.375" style="2" customWidth="1"/>
    <col min="22" max="22" width="9" style="2"/>
    <col min="23" max="23" width="18.125" style="2" customWidth="1"/>
    <col min="24" max="24" width="11" style="2" customWidth="1"/>
    <col min="25" max="25" width="9" style="2"/>
    <col min="26" max="26" width="63" style="2" customWidth="1"/>
    <col min="27" max="16384" width="9" style="2"/>
  </cols>
  <sheetData>
    <row r="1" spans="1:15">
      <c r="A1" s="5"/>
      <c r="B1" s="5" t="s">
        <v>657</v>
      </c>
      <c r="C1" s="5"/>
      <c r="D1" s="6" t="s">
        <v>1259</v>
      </c>
      <c r="E1" s="6" t="s">
        <v>1260</v>
      </c>
      <c r="F1" s="6" t="s">
        <v>1261</v>
      </c>
      <c r="G1" s="7" t="s">
        <v>1262</v>
      </c>
      <c r="H1" s="6" t="s">
        <v>1263</v>
      </c>
      <c r="I1" s="6" t="s">
        <v>1260</v>
      </c>
      <c r="J1" s="6" t="s">
        <v>1261</v>
      </c>
      <c r="K1" s="6" t="s">
        <v>1262</v>
      </c>
      <c r="L1" s="13" t="s">
        <v>1264</v>
      </c>
      <c r="M1" s="6" t="s">
        <v>1260</v>
      </c>
      <c r="N1" s="6" t="s">
        <v>1261</v>
      </c>
      <c r="O1" s="6" t="s">
        <v>1262</v>
      </c>
    </row>
    <row r="2" spans="2:15">
      <c r="B2" s="2">
        <v>1</v>
      </c>
      <c r="D2" s="6">
        <v>1</v>
      </c>
      <c r="E2" s="6">
        <v>0.00836111111111111</v>
      </c>
      <c r="F2" s="6">
        <v>0.0167222222222222</v>
      </c>
      <c r="G2" s="7">
        <v>0.0167222222222222</v>
      </c>
      <c r="H2" s="2">
        <v>1</v>
      </c>
      <c r="I2" s="6">
        <v>0.344</v>
      </c>
      <c r="J2" s="6">
        <v>0.688</v>
      </c>
      <c r="K2" s="6">
        <v>0.688</v>
      </c>
      <c r="L2" s="3">
        <v>1</v>
      </c>
      <c r="M2" s="2">
        <v>0.0666666666666667</v>
      </c>
      <c r="N2" s="2">
        <v>0.133333333333333</v>
      </c>
      <c r="O2" s="2">
        <v>0.133333333333333</v>
      </c>
    </row>
    <row r="3" spans="1:6">
      <c r="A3" s="2" t="s">
        <v>1249</v>
      </c>
      <c r="B3" s="2" t="s">
        <v>1254</v>
      </c>
      <c r="D3" s="2" t="s">
        <v>1250</v>
      </c>
      <c r="E3" s="5" t="s">
        <v>1265</v>
      </c>
      <c r="F3" s="5" t="s">
        <v>1266</v>
      </c>
    </row>
    <row r="4" spans="1:23">
      <c r="A4" s="8" t="s">
        <v>0</v>
      </c>
      <c r="B4" s="8" t="s">
        <v>1267</v>
      </c>
      <c r="C4" s="8" t="s">
        <v>4</v>
      </c>
      <c r="D4" s="8" t="s">
        <v>3</v>
      </c>
      <c r="E4" s="8" t="s">
        <v>1268</v>
      </c>
      <c r="F4" s="8" t="s">
        <v>1269</v>
      </c>
      <c r="G4" s="8" t="s">
        <v>8</v>
      </c>
      <c r="H4" s="8" t="s">
        <v>9</v>
      </c>
      <c r="I4" s="8" t="s">
        <v>10</v>
      </c>
      <c r="J4" s="8" t="s">
        <v>11</v>
      </c>
      <c r="K4" s="14" t="s">
        <v>1270</v>
      </c>
      <c r="L4" s="15" t="s">
        <v>1271</v>
      </c>
      <c r="M4" s="16" t="s">
        <v>1272</v>
      </c>
      <c r="N4" s="14" t="s">
        <v>1268</v>
      </c>
      <c r="O4" s="16" t="s">
        <v>1273</v>
      </c>
      <c r="P4" s="16" t="s">
        <v>1274</v>
      </c>
      <c r="Q4" s="16" t="s">
        <v>1269</v>
      </c>
      <c r="R4" s="16" t="s">
        <v>1275</v>
      </c>
      <c r="S4" s="16" t="s">
        <v>1276</v>
      </c>
      <c r="T4" s="5"/>
      <c r="U4" s="5"/>
      <c r="W4" s="7"/>
    </row>
    <row r="5" spans="1:23">
      <c r="A5" s="9" t="s">
        <v>24</v>
      </c>
      <c r="B5" s="9" t="s">
        <v>24</v>
      </c>
      <c r="C5" s="9"/>
      <c r="D5" s="9" t="s">
        <v>24</v>
      </c>
      <c r="E5" s="9" t="s">
        <v>24</v>
      </c>
      <c r="F5" s="9" t="s">
        <v>24</v>
      </c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17"/>
      <c r="M5" s="9" t="s">
        <v>24</v>
      </c>
      <c r="N5" s="9"/>
      <c r="O5" s="9"/>
      <c r="P5" s="9" t="s">
        <v>24</v>
      </c>
      <c r="Q5" s="9" t="s">
        <v>24</v>
      </c>
      <c r="W5" s="7"/>
    </row>
    <row r="6" spans="1:23">
      <c r="A6" s="2" t="s">
        <v>26</v>
      </c>
      <c r="B6" s="2" t="s">
        <v>27</v>
      </c>
      <c r="D6" s="2" t="s">
        <v>30</v>
      </c>
      <c r="E6" s="9" t="s">
        <v>1277</v>
      </c>
      <c r="F6" s="9" t="s">
        <v>1278</v>
      </c>
      <c r="G6" s="2" t="s">
        <v>34</v>
      </c>
      <c r="H6" s="2" t="s">
        <v>35</v>
      </c>
      <c r="I6" s="2" t="s">
        <v>36</v>
      </c>
      <c r="J6" s="9" t="s">
        <v>37</v>
      </c>
      <c r="K6" s="9" t="s">
        <v>1279</v>
      </c>
      <c r="L6" s="17"/>
      <c r="M6" s="2" t="s">
        <v>1280</v>
      </c>
      <c r="N6" s="9"/>
      <c r="P6" s="9" t="s">
        <v>1281</v>
      </c>
      <c r="Q6" s="2" t="s">
        <v>32</v>
      </c>
      <c r="T6" s="20"/>
      <c r="U6" s="7"/>
      <c r="W6" s="7"/>
    </row>
    <row r="7" spans="1:23">
      <c r="A7" s="2" t="s">
        <v>50</v>
      </c>
      <c r="B7" s="2" t="s">
        <v>51</v>
      </c>
      <c r="D7" s="2" t="s">
        <v>53</v>
      </c>
      <c r="E7" s="10" t="s">
        <v>52</v>
      </c>
      <c r="F7" s="2" t="s">
        <v>52</v>
      </c>
      <c r="G7" s="2" t="s">
        <v>53</v>
      </c>
      <c r="H7" s="2" t="s">
        <v>53</v>
      </c>
      <c r="I7" s="2" t="s">
        <v>54</v>
      </c>
      <c r="J7" s="10" t="s">
        <v>51</v>
      </c>
      <c r="K7" s="10" t="s">
        <v>51</v>
      </c>
      <c r="L7" s="18"/>
      <c r="M7" s="2" t="s">
        <v>54</v>
      </c>
      <c r="N7" s="10"/>
      <c r="P7" s="10" t="s">
        <v>54</v>
      </c>
      <c r="Q7" s="2" t="s">
        <v>54</v>
      </c>
      <c r="T7" s="20"/>
      <c r="U7" s="7"/>
      <c r="W7" s="7"/>
    </row>
    <row r="8" spans="1:23">
      <c r="A8" s="2" t="s">
        <v>55</v>
      </c>
      <c r="B8" s="2" t="s">
        <v>55</v>
      </c>
      <c r="D8" s="9" t="s">
        <v>55</v>
      </c>
      <c r="E8" s="9" t="s">
        <v>57</v>
      </c>
      <c r="F8" s="9" t="s">
        <v>57</v>
      </c>
      <c r="G8" s="9" t="s">
        <v>58</v>
      </c>
      <c r="H8" s="2" t="s">
        <v>55</v>
      </c>
      <c r="I8" s="2" t="s">
        <v>55</v>
      </c>
      <c r="J8" s="9" t="s">
        <v>55</v>
      </c>
      <c r="K8" s="9" t="s">
        <v>55</v>
      </c>
      <c r="L8" s="17"/>
      <c r="M8" s="2" t="s">
        <v>55</v>
      </c>
      <c r="N8" s="9"/>
      <c r="P8" s="9" t="s">
        <v>55</v>
      </c>
      <c r="Q8" s="2" t="s">
        <v>55</v>
      </c>
      <c r="T8" s="20"/>
      <c r="U8" s="7"/>
      <c r="W8" s="7"/>
    </row>
    <row r="9" s="1" customFormat="1" spans="1:19">
      <c r="A9" s="11" t="s">
        <v>1332</v>
      </c>
      <c r="L9" s="19"/>
      <c r="R9" s="26"/>
      <c r="S9" s="26"/>
    </row>
    <row r="10" spans="1:19">
      <c r="A10" s="2">
        <v>60001</v>
      </c>
      <c r="B10" s="2">
        <v>6</v>
      </c>
      <c r="C10" s="2">
        <f>LOOKUP(L10,参考奖励!D:D,参考奖励!G:G)</f>
        <v>5</v>
      </c>
      <c r="D10" s="12">
        <f>LOOKUP(L10,参考奖励!D:D,参考奖励!E:E)</f>
        <v>294028</v>
      </c>
      <c r="E10" s="7" t="str">
        <f t="shared" ref="E10" si="0">$A$3&amp;N10&amp;$B$3&amp;K10&amp;$B$3&amp;M10&amp;$D$3</f>
        <v>{4,94028,1}</v>
      </c>
      <c r="F10" s="7" t="str">
        <f t="shared" ref="F10" si="1">$A$3&amp;O10&amp;$B$3&amp;P10&amp;$B$3&amp;Q10&amp;$D$3</f>
        <v>{3,1116,60}</v>
      </c>
      <c r="H10" s="5">
        <f>LOOKUP(L10,参考奖励!D:D,参考奖励!F:F)</f>
        <v>3294028</v>
      </c>
      <c r="I10" s="2">
        <v>50</v>
      </c>
      <c r="J10" s="7">
        <v>0</v>
      </c>
      <c r="K10" s="20">
        <f>LOOKUP(L10,参考奖励!D:D,参考奖励!B:B)</f>
        <v>94028</v>
      </c>
      <c r="L10" s="7" t="s">
        <v>834</v>
      </c>
      <c r="M10" s="32">
        <v>1</v>
      </c>
      <c r="N10" s="21">
        <f>LOOKUP(L10,参考奖励!D:D,参考奖励!A:A)</f>
        <v>4</v>
      </c>
      <c r="O10" s="7">
        <v>3</v>
      </c>
      <c r="P10" s="7">
        <v>1116</v>
      </c>
      <c r="Q10" s="36">
        <v>60</v>
      </c>
      <c r="R10" s="6" t="str">
        <f>LOOKUP(L10,参考奖励!D:D,参考奖励!C:C)</f>
        <v>霜巨人碎片</v>
      </c>
      <c r="S10" s="6"/>
    </row>
    <row r="11" spans="1:19">
      <c r="A11" s="2">
        <v>60002</v>
      </c>
      <c r="B11" s="2">
        <v>6</v>
      </c>
      <c r="C11" s="2">
        <f>LOOKUP(L11,参考奖励!D:D,参考奖励!G:G)</f>
        <v>5</v>
      </c>
      <c r="D11" s="12">
        <f>LOOKUP(L11,参考奖励!D:D,参考奖励!E:E)</f>
        <v>294022</v>
      </c>
      <c r="E11" s="7" t="str">
        <f t="shared" ref="E11:E33" si="2">$A$3&amp;N11&amp;$B$3&amp;K11&amp;$B$3&amp;M11&amp;$D$3</f>
        <v>{4,94022,1}</v>
      </c>
      <c r="F11" s="7" t="str">
        <f t="shared" ref="F11:F33" si="3">$A$3&amp;O11&amp;$B$3&amp;P11&amp;$B$3&amp;Q11&amp;$D$3</f>
        <v>{3,1116,60}</v>
      </c>
      <c r="H11" s="5">
        <f>LOOKUP(L11,参考奖励!D:D,参考奖励!F:F)</f>
        <v>3294022</v>
      </c>
      <c r="I11" s="2">
        <v>50</v>
      </c>
      <c r="J11" s="7">
        <v>0</v>
      </c>
      <c r="K11" s="20">
        <f>LOOKUP(L11,参考奖励!D:D,参考奖励!B:B)</f>
        <v>94022</v>
      </c>
      <c r="L11" s="23" t="s">
        <v>827</v>
      </c>
      <c r="M11" s="32">
        <v>1</v>
      </c>
      <c r="N11" s="21">
        <f>LOOKUP(L11,参考奖励!D:D,参考奖励!A:A)</f>
        <v>4</v>
      </c>
      <c r="O11" s="7">
        <v>3</v>
      </c>
      <c r="P11" s="7">
        <v>1116</v>
      </c>
      <c r="Q11" s="36">
        <v>60</v>
      </c>
      <c r="R11" s="6" t="str">
        <f>LOOKUP(L11,参考奖励!D:D,参考奖励!C:C)</f>
        <v>瓦尔基里碎片</v>
      </c>
      <c r="S11" s="6"/>
    </row>
    <row r="12" spans="1:19">
      <c r="A12" s="2">
        <v>60003</v>
      </c>
      <c r="B12" s="2">
        <v>6</v>
      </c>
      <c r="C12" s="2">
        <f>LOOKUP(L12,参考奖励!D:D,参考奖励!G:G)</f>
        <v>5</v>
      </c>
      <c r="D12" s="12">
        <f>LOOKUP(L12,参考奖励!D:D,参考奖励!E:E)</f>
        <v>294034</v>
      </c>
      <c r="E12" s="7" t="str">
        <f t="shared" si="2"/>
        <v>{4,94034,1}</v>
      </c>
      <c r="F12" s="7" t="str">
        <f t="shared" si="3"/>
        <v>{3,1116,60}</v>
      </c>
      <c r="H12" s="5">
        <f>LOOKUP(L12,参考奖励!D:D,参考奖励!F:F)</f>
        <v>3294034</v>
      </c>
      <c r="I12" s="2">
        <v>50</v>
      </c>
      <c r="J12" s="7">
        <v>0</v>
      </c>
      <c r="K12" s="20">
        <f>LOOKUP(L12,参考奖励!D:D,参考奖励!B:B)</f>
        <v>94034</v>
      </c>
      <c r="L12" s="23" t="s">
        <v>843</v>
      </c>
      <c r="M12" s="32">
        <v>1</v>
      </c>
      <c r="N12" s="21">
        <f>LOOKUP(L12,参考奖励!D:D,参考奖励!A:A)</f>
        <v>4</v>
      </c>
      <c r="O12" s="7">
        <v>3</v>
      </c>
      <c r="P12" s="7">
        <v>1116</v>
      </c>
      <c r="Q12" s="36">
        <v>60</v>
      </c>
      <c r="R12" s="6" t="str">
        <f>LOOKUP(L12,参考奖励!D:D,参考奖励!C:C)</f>
        <v>九尾妖姬碎片</v>
      </c>
      <c r="S12" s="6"/>
    </row>
    <row r="13" spans="1:19">
      <c r="A13" s="2">
        <v>60004</v>
      </c>
      <c r="B13" s="2">
        <v>6</v>
      </c>
      <c r="C13" s="2">
        <f>LOOKUP(L13,参考奖励!D:D,参考奖励!G:G)</f>
        <v>5</v>
      </c>
      <c r="D13" s="12">
        <f>LOOKUP(L13,参考奖励!D:D,参考奖励!E:E)</f>
        <v>294040</v>
      </c>
      <c r="E13" s="7" t="str">
        <f t="shared" si="2"/>
        <v>{4,94040,1}</v>
      </c>
      <c r="F13" s="7" t="str">
        <f t="shared" si="3"/>
        <v>{3,1116,60}</v>
      </c>
      <c r="H13" s="5">
        <f>LOOKUP(L13,参考奖励!D:D,参考奖励!F:F)</f>
        <v>3294040</v>
      </c>
      <c r="I13" s="2">
        <v>50</v>
      </c>
      <c r="J13" s="7">
        <v>0</v>
      </c>
      <c r="K13" s="20">
        <f>LOOKUP(L13,参考奖励!D:D,参考奖励!B:B)</f>
        <v>94040</v>
      </c>
      <c r="L13" s="23" t="s">
        <v>850</v>
      </c>
      <c r="M13" s="32">
        <v>1</v>
      </c>
      <c r="N13" s="21">
        <f>LOOKUP(L13,参考奖励!D:D,参考奖励!A:A)</f>
        <v>4</v>
      </c>
      <c r="O13" s="7">
        <v>3</v>
      </c>
      <c r="P13" s="7">
        <v>1116</v>
      </c>
      <c r="Q13" s="36">
        <v>60</v>
      </c>
      <c r="R13" s="6" t="str">
        <f>LOOKUP(L13,参考奖励!D:D,参考奖励!C:C)</f>
        <v>刑天碎片</v>
      </c>
      <c r="S13" s="6"/>
    </row>
    <row r="14" spans="1:19">
      <c r="A14" s="2">
        <v>60005</v>
      </c>
      <c r="B14" s="2">
        <v>6</v>
      </c>
      <c r="C14" s="2">
        <f>LOOKUP(L14,参考奖励!D:D,参考奖励!G:G)</f>
        <v>7</v>
      </c>
      <c r="D14" s="12">
        <f>LOOKUP(L14,参考奖励!D:D,参考奖励!E:E)</f>
        <v>201006</v>
      </c>
      <c r="E14" s="7" t="str">
        <f t="shared" si="2"/>
        <v>{3,1006,1}</v>
      </c>
      <c r="F14" s="7" t="str">
        <f t="shared" si="3"/>
        <v>{3,1116,235}</v>
      </c>
      <c r="H14" s="5">
        <f>LOOKUP(L14,参考奖励!D:D,参考奖励!F:F)</f>
        <v>301006</v>
      </c>
      <c r="I14" s="2">
        <v>1</v>
      </c>
      <c r="J14" s="7">
        <v>0</v>
      </c>
      <c r="K14" s="20">
        <f>LOOKUP(L14,参考奖励!D:D,参考奖励!B:B)</f>
        <v>1006</v>
      </c>
      <c r="L14" s="23" t="s">
        <v>666</v>
      </c>
      <c r="M14" s="32">
        <v>1</v>
      </c>
      <c r="N14" s="21">
        <f>LOOKUP(L14,参考奖励!D:D,参考奖励!A:A)</f>
        <v>3</v>
      </c>
      <c r="O14" s="7">
        <v>3</v>
      </c>
      <c r="P14" s="7">
        <v>1116</v>
      </c>
      <c r="Q14" s="36">
        <v>235</v>
      </c>
      <c r="R14" s="6" t="str">
        <f>LOOKUP(L14,参考奖励!D:D,参考奖励!C:C)</f>
        <v>远古契约</v>
      </c>
      <c r="S14" s="6"/>
    </row>
    <row r="15" spans="1:19">
      <c r="A15" s="2">
        <v>60006</v>
      </c>
      <c r="B15" s="2">
        <v>6</v>
      </c>
      <c r="C15" s="2">
        <f>LOOKUP(L15,参考奖励!D:D,参考奖励!G:G)</f>
        <v>3</v>
      </c>
      <c r="D15" s="12">
        <f>LOOKUP(L15,参考奖励!D:D,参考奖励!E:E)</f>
        <v>290003</v>
      </c>
      <c r="E15" s="7" t="str">
        <f t="shared" si="2"/>
        <v>{4,90001,1}</v>
      </c>
      <c r="F15" s="7" t="str">
        <f t="shared" si="3"/>
        <v>{3,1116,5}</v>
      </c>
      <c r="H15" s="5">
        <f>LOOKUP(L15,参考奖励!D:D,参考奖励!F:F)</f>
        <v>3290001</v>
      </c>
      <c r="I15" s="2">
        <v>40</v>
      </c>
      <c r="J15" s="7">
        <v>0</v>
      </c>
      <c r="K15" s="20">
        <f>LOOKUP(L15,参考奖励!D:D,参考奖励!B:B)</f>
        <v>90001</v>
      </c>
      <c r="L15" s="23" t="s">
        <v>697</v>
      </c>
      <c r="M15" s="32">
        <v>1</v>
      </c>
      <c r="N15" s="21">
        <f>LOOKUP(L15,参考奖励!D:D,参考奖励!A:A)</f>
        <v>4</v>
      </c>
      <c r="O15" s="7">
        <v>3</v>
      </c>
      <c r="P15" s="7">
        <v>1116</v>
      </c>
      <c r="Q15" s="36">
        <v>5</v>
      </c>
      <c r="R15" s="6" t="str">
        <f>LOOKUP(L15,参考奖励!D:D,参考奖励!C:C)</f>
        <v>通用碎片蓝</v>
      </c>
      <c r="S15" s="6"/>
    </row>
    <row r="16" s="28" customFormat="1" spans="1:19">
      <c r="A16" s="28">
        <v>60007</v>
      </c>
      <c r="B16" s="28">
        <v>6</v>
      </c>
      <c r="C16" s="28">
        <f>LOOKUP(L16,参考奖励!D:D,参考奖励!G:G)</f>
        <v>5</v>
      </c>
      <c r="D16" s="29">
        <f>LOOKUP(L16,参考奖励!D:D,参考奖励!E:E)</f>
        <v>294021</v>
      </c>
      <c r="E16" s="30" t="str">
        <f t="shared" si="2"/>
        <v>{4,94021,10}</v>
      </c>
      <c r="F16" s="30" t="str">
        <f t="shared" si="3"/>
        <v>{3,1116,600}</v>
      </c>
      <c r="H16" s="31">
        <f>LOOKUP(L16,参考奖励!D:D,参考奖励!F:F)</f>
        <v>3294021</v>
      </c>
      <c r="I16" s="28">
        <v>1</v>
      </c>
      <c r="J16" s="30">
        <v>0</v>
      </c>
      <c r="K16" s="33">
        <f>LOOKUP(L16,参考奖励!D:D,参考奖励!B:B)</f>
        <v>94021</v>
      </c>
      <c r="L16" s="30" t="s">
        <v>826</v>
      </c>
      <c r="M16" s="34">
        <v>10</v>
      </c>
      <c r="N16" s="29">
        <f>LOOKUP(L16,参考奖励!D:D,参考奖励!A:A)</f>
        <v>4</v>
      </c>
      <c r="O16" s="30">
        <v>3</v>
      </c>
      <c r="P16" s="30">
        <v>1116</v>
      </c>
      <c r="Q16" s="37">
        <v>600</v>
      </c>
      <c r="R16" s="38" t="str">
        <f>LOOKUP(L16,参考奖励!D:D,参考奖励!C:C)</f>
        <v>巫妖碎片</v>
      </c>
      <c r="S16" s="38"/>
    </row>
    <row r="17" s="28" customFormat="1" spans="1:19">
      <c r="A17" s="28">
        <v>60008</v>
      </c>
      <c r="B17" s="28">
        <v>6</v>
      </c>
      <c r="C17" s="28">
        <f>LOOKUP(L17,参考奖励!D:D,参考奖励!G:G)</f>
        <v>5</v>
      </c>
      <c r="D17" s="29">
        <f>LOOKUP(L17,参考奖励!D:D,参考奖励!E:E)</f>
        <v>294001</v>
      </c>
      <c r="E17" s="30" t="str">
        <f t="shared" si="2"/>
        <v>{4,94001,10}</v>
      </c>
      <c r="F17" s="30" t="str">
        <f t="shared" si="3"/>
        <v>{3,1116,600}</v>
      </c>
      <c r="H17" s="31">
        <f>LOOKUP(L17,参考奖励!D:D,参考奖励!F:F)</f>
        <v>3294001</v>
      </c>
      <c r="I17" s="28">
        <v>1</v>
      </c>
      <c r="J17" s="30">
        <v>0</v>
      </c>
      <c r="K17" s="33">
        <f>LOOKUP(L17,参考奖励!D:D,参考奖励!B:B)</f>
        <v>94001</v>
      </c>
      <c r="L17" s="30" t="s">
        <v>799</v>
      </c>
      <c r="M17" s="34">
        <v>10</v>
      </c>
      <c r="N17" s="29">
        <f>LOOKUP(L17,参考奖励!D:D,参考奖励!A:A)</f>
        <v>4</v>
      </c>
      <c r="O17" s="30">
        <v>3</v>
      </c>
      <c r="P17" s="30">
        <v>1116</v>
      </c>
      <c r="Q17" s="37">
        <v>600</v>
      </c>
      <c r="R17" s="38" t="str">
        <f>LOOKUP(L17,参考奖励!D:D,参考奖励!C:C)</f>
        <v>魔界花碎片</v>
      </c>
      <c r="S17" s="38"/>
    </row>
    <row r="18" s="28" customFormat="1" spans="1:19">
      <c r="A18" s="28">
        <v>60009</v>
      </c>
      <c r="B18" s="28">
        <v>6</v>
      </c>
      <c r="C18" s="28">
        <f>LOOKUP(L18,参考奖励!D:D,参考奖励!G:G)</f>
        <v>5</v>
      </c>
      <c r="D18" s="29">
        <f>LOOKUP(L18,参考奖励!D:D,参考奖励!E:E)</f>
        <v>294033</v>
      </c>
      <c r="E18" s="30" t="str">
        <f t="shared" si="2"/>
        <v>{4,94033,10}</v>
      </c>
      <c r="F18" s="30" t="str">
        <f t="shared" si="3"/>
        <v>{3,1116,600}</v>
      </c>
      <c r="H18" s="31">
        <f>LOOKUP(L18,参考奖励!D:D,参考奖励!F:F)</f>
        <v>3294033</v>
      </c>
      <c r="I18" s="28">
        <v>1</v>
      </c>
      <c r="J18" s="30">
        <v>0</v>
      </c>
      <c r="K18" s="33">
        <f>LOOKUP(L18,参考奖励!D:D,参考奖励!B:B)</f>
        <v>94033</v>
      </c>
      <c r="L18" s="30" t="s">
        <v>841</v>
      </c>
      <c r="M18" s="34">
        <v>10</v>
      </c>
      <c r="N18" s="29">
        <f>LOOKUP(L18,参考奖励!D:D,参考奖励!A:A)</f>
        <v>4</v>
      </c>
      <c r="O18" s="30">
        <v>3</v>
      </c>
      <c r="P18" s="30">
        <v>1116</v>
      </c>
      <c r="Q18" s="37">
        <v>600</v>
      </c>
      <c r="R18" s="38" t="str">
        <f>LOOKUP(L18,参考奖励!D:D,参考奖励!C:C)</f>
        <v>暗影之主碎片</v>
      </c>
      <c r="S18" s="38"/>
    </row>
    <row r="19" s="28" customFormat="1" spans="1:19">
      <c r="A19" s="28">
        <v>60010</v>
      </c>
      <c r="B19" s="28">
        <v>6</v>
      </c>
      <c r="C19" s="28">
        <f>LOOKUP(L19,参考奖励!D:D,参考奖励!G:G)</f>
        <v>5</v>
      </c>
      <c r="D19" s="29">
        <f>LOOKUP(L19,参考奖励!D:D,参考奖励!E:E)</f>
        <v>294014</v>
      </c>
      <c r="E19" s="30" t="str">
        <f t="shared" si="2"/>
        <v>{4,94014,10}</v>
      </c>
      <c r="F19" s="30" t="str">
        <f t="shared" si="3"/>
        <v>{3,1116,600}</v>
      </c>
      <c r="H19" s="31">
        <f>LOOKUP(L19,参考奖励!D:D,参考奖励!F:F)</f>
        <v>3294014</v>
      </c>
      <c r="I19" s="28">
        <v>1</v>
      </c>
      <c r="J19" s="30">
        <v>0</v>
      </c>
      <c r="K19" s="33">
        <f>LOOKUP(L19,参考奖励!D:D,参考奖励!B:B)</f>
        <v>94014</v>
      </c>
      <c r="L19" s="30" t="s">
        <v>817</v>
      </c>
      <c r="M19" s="34">
        <v>10</v>
      </c>
      <c r="N19" s="29">
        <f>LOOKUP(L19,参考奖励!D:D,参考奖励!A:A)</f>
        <v>4</v>
      </c>
      <c r="O19" s="30">
        <v>3</v>
      </c>
      <c r="P19" s="30">
        <v>1116</v>
      </c>
      <c r="Q19" s="37">
        <v>600</v>
      </c>
      <c r="R19" s="38" t="str">
        <f>LOOKUP(L19,参考奖励!D:D,参考奖励!C:C)</f>
        <v>迦楼罗碎片</v>
      </c>
      <c r="S19" s="38"/>
    </row>
    <row r="20" s="28" customFormat="1" spans="1:19">
      <c r="A20" s="28">
        <v>60011</v>
      </c>
      <c r="B20" s="28">
        <v>6</v>
      </c>
      <c r="C20" s="28">
        <f>LOOKUP(L20,参考奖励!D:D,参考奖励!G:G)</f>
        <v>5</v>
      </c>
      <c r="D20" s="29">
        <f>LOOKUP(L20,参考奖励!D:D,参考奖励!E:E)</f>
        <v>294004</v>
      </c>
      <c r="E20" s="30" t="str">
        <f t="shared" si="2"/>
        <v>{4,94004,10}</v>
      </c>
      <c r="F20" s="30" t="str">
        <f t="shared" si="3"/>
        <v>{3,1116,600}</v>
      </c>
      <c r="H20" s="31">
        <f>LOOKUP(L20,参考奖励!D:D,参考奖励!F:F)</f>
        <v>3294004</v>
      </c>
      <c r="I20" s="28">
        <v>1</v>
      </c>
      <c r="J20" s="30">
        <v>0</v>
      </c>
      <c r="K20" s="33">
        <f>LOOKUP(L20,参考奖励!D:D,参考奖励!B:B)</f>
        <v>94004</v>
      </c>
      <c r="L20" s="35" t="s">
        <v>803</v>
      </c>
      <c r="M20" s="34">
        <v>10</v>
      </c>
      <c r="N20" s="29">
        <f>LOOKUP(L20,参考奖励!D:D,参考奖励!A:A)</f>
        <v>4</v>
      </c>
      <c r="O20" s="30">
        <v>3</v>
      </c>
      <c r="P20" s="30">
        <v>1116</v>
      </c>
      <c r="Q20" s="37">
        <v>600</v>
      </c>
      <c r="R20" s="38" t="str">
        <f>LOOKUP(L20,参考奖励!D:D,参考奖励!C:C)</f>
        <v>恶魔领主碎片</v>
      </c>
      <c r="S20" s="38"/>
    </row>
    <row r="21" s="28" customFormat="1" spans="1:19">
      <c r="A21" s="28">
        <v>60012</v>
      </c>
      <c r="B21" s="28">
        <v>6</v>
      </c>
      <c r="C21" s="28">
        <f>LOOKUP(L21,参考奖励!D:D,参考奖励!G:G)</f>
        <v>5</v>
      </c>
      <c r="D21" s="29">
        <f>LOOKUP(L21,参考奖励!D:D,参考奖励!E:E)</f>
        <v>293013</v>
      </c>
      <c r="E21" s="30" t="str">
        <f t="shared" si="2"/>
        <v>{4,98013,10}</v>
      </c>
      <c r="F21" s="30" t="str">
        <f t="shared" si="3"/>
        <v>{3,1116,450}</v>
      </c>
      <c r="H21" s="31">
        <f>LOOKUP(L21,参考奖励!D:D,参考奖励!F:F)</f>
        <v>3298013</v>
      </c>
      <c r="I21" s="28">
        <v>1</v>
      </c>
      <c r="J21" s="30">
        <v>0</v>
      </c>
      <c r="K21" s="33">
        <f>LOOKUP(L21,参考奖励!D:D,参考奖励!B:B)</f>
        <v>98013</v>
      </c>
      <c r="L21" s="28" t="s">
        <v>1240</v>
      </c>
      <c r="M21" s="34">
        <v>10</v>
      </c>
      <c r="N21" s="29">
        <f>LOOKUP(L21,参考奖励!D:D,参考奖励!A:A)</f>
        <v>4</v>
      </c>
      <c r="O21" s="30">
        <v>3</v>
      </c>
      <c r="P21" s="30">
        <v>1116</v>
      </c>
      <c r="Q21" s="37">
        <v>450</v>
      </c>
      <c r="R21" s="38" t="str">
        <f>LOOKUP(L21,参考奖励!D:D,参考奖励!C:C)</f>
        <v>独角兽碎片</v>
      </c>
      <c r="S21" s="38"/>
    </row>
    <row r="22" s="28" customFormat="1" spans="1:19">
      <c r="A22" s="28">
        <v>60013</v>
      </c>
      <c r="B22" s="28">
        <v>6</v>
      </c>
      <c r="C22" s="28">
        <f>LOOKUP(L22,参考奖励!D:D,参考奖励!G:G)</f>
        <v>5</v>
      </c>
      <c r="D22" s="29">
        <f>LOOKUP(L22,参考奖励!D:D,参考奖励!E:E)</f>
        <v>293015</v>
      </c>
      <c r="E22" s="30" t="str">
        <f t="shared" si="2"/>
        <v>{4,98015,10}</v>
      </c>
      <c r="F22" s="30" t="str">
        <f t="shared" si="3"/>
        <v>{3,1116,450}</v>
      </c>
      <c r="H22" s="31">
        <f>LOOKUP(L22,参考奖励!D:D,参考奖励!F:F)</f>
        <v>3298015</v>
      </c>
      <c r="I22" s="28">
        <v>1</v>
      </c>
      <c r="J22" s="30">
        <v>0</v>
      </c>
      <c r="K22" s="33">
        <f>LOOKUP(L22,参考奖励!D:D,参考奖励!B:B)</f>
        <v>98015</v>
      </c>
      <c r="L22" s="28" t="s">
        <v>1241</v>
      </c>
      <c r="M22" s="34">
        <v>10</v>
      </c>
      <c r="N22" s="29">
        <f>LOOKUP(L22,参考奖励!D:D,参考奖励!A:A)</f>
        <v>4</v>
      </c>
      <c r="O22" s="30">
        <v>3</v>
      </c>
      <c r="P22" s="30">
        <v>1116</v>
      </c>
      <c r="Q22" s="37">
        <v>450</v>
      </c>
      <c r="R22" s="38" t="str">
        <f>LOOKUP(L22,参考奖励!D:D,参考奖励!C:C)</f>
        <v>古树精碎片</v>
      </c>
      <c r="S22" s="38"/>
    </row>
    <row r="23" s="28" customFormat="1" spans="1:19">
      <c r="A23" s="28">
        <v>60014</v>
      </c>
      <c r="B23" s="28">
        <v>6</v>
      </c>
      <c r="C23" s="28">
        <f>LOOKUP(L23,参考奖励!D:D,参考奖励!G:G)</f>
        <v>5</v>
      </c>
      <c r="D23" s="29">
        <f>LOOKUP(L23,参考奖励!D:D,参考奖励!E:E)</f>
        <v>292017</v>
      </c>
      <c r="E23" s="30" t="str">
        <f t="shared" si="2"/>
        <v>{4,97017,10}</v>
      </c>
      <c r="F23" s="30" t="str">
        <f t="shared" si="3"/>
        <v>{3,1116,450}</v>
      </c>
      <c r="H23" s="31">
        <f>LOOKUP(L23,参考奖励!D:D,参考奖励!F:F)</f>
        <v>3297017</v>
      </c>
      <c r="I23" s="28">
        <v>1</v>
      </c>
      <c r="J23" s="30">
        <v>0</v>
      </c>
      <c r="K23" s="33">
        <f>LOOKUP(L23,参考奖励!D:D,参考奖励!B:B)</f>
        <v>97017</v>
      </c>
      <c r="L23" s="28" t="s">
        <v>1229</v>
      </c>
      <c r="M23" s="34">
        <v>10</v>
      </c>
      <c r="N23" s="29">
        <f>LOOKUP(L23,参考奖励!D:D,参考奖励!A:A)</f>
        <v>4</v>
      </c>
      <c r="O23" s="30">
        <v>3</v>
      </c>
      <c r="P23" s="30">
        <v>1116</v>
      </c>
      <c r="Q23" s="37">
        <v>450</v>
      </c>
      <c r="R23" s="38" t="str">
        <f>LOOKUP(L23,参考奖励!D:D,参考奖励!C:C)</f>
        <v>皮克西碎片</v>
      </c>
      <c r="S23" s="38"/>
    </row>
    <row r="24" s="28" customFormat="1" spans="1:19">
      <c r="A24" s="28">
        <v>60015</v>
      </c>
      <c r="B24" s="28">
        <v>6</v>
      </c>
      <c r="C24" s="28">
        <f>LOOKUP(L24,参考奖励!D:D,参考奖励!G:G)</f>
        <v>5</v>
      </c>
      <c r="D24" s="29">
        <f>LOOKUP(L24,参考奖励!D:D,参考奖励!E:E)</f>
        <v>293016</v>
      </c>
      <c r="E24" s="30" t="str">
        <f t="shared" si="2"/>
        <v>{4,98016,10}</v>
      </c>
      <c r="F24" s="30" t="str">
        <f t="shared" si="3"/>
        <v>{3,1116,450}</v>
      </c>
      <c r="H24" s="31">
        <f>LOOKUP(L24,参考奖励!D:D,参考奖励!F:F)</f>
        <v>3298016</v>
      </c>
      <c r="I24" s="28">
        <v>1</v>
      </c>
      <c r="J24" s="30">
        <v>0</v>
      </c>
      <c r="K24" s="33">
        <f>LOOKUP(L24,参考奖励!D:D,参考奖励!B:B)</f>
        <v>98016</v>
      </c>
      <c r="L24" s="28" t="s">
        <v>1242</v>
      </c>
      <c r="M24" s="34">
        <v>10</v>
      </c>
      <c r="N24" s="29">
        <f>LOOKUP(L24,参考奖励!D:D,参考奖励!A:A)</f>
        <v>4</v>
      </c>
      <c r="O24" s="30">
        <v>3</v>
      </c>
      <c r="P24" s="30">
        <v>1116</v>
      </c>
      <c r="Q24" s="37">
        <v>450</v>
      </c>
      <c r="R24" s="38" t="str">
        <f>LOOKUP(L24,参考奖励!D:D,参考奖励!C:C)</f>
        <v>佩利冬碎片</v>
      </c>
      <c r="S24" s="38"/>
    </row>
    <row r="25" s="28" customFormat="1" spans="1:19">
      <c r="A25" s="28">
        <v>60016</v>
      </c>
      <c r="B25" s="28">
        <v>6</v>
      </c>
      <c r="C25" s="28">
        <f>LOOKUP(L25,参考奖励!D:D,参考奖励!G:G)</f>
        <v>5</v>
      </c>
      <c r="D25" s="29">
        <f>LOOKUP(L25,参考奖励!D:D,参考奖励!E:E)</f>
        <v>292011</v>
      </c>
      <c r="E25" s="30" t="str">
        <f t="shared" si="2"/>
        <v>{4,97011,10}</v>
      </c>
      <c r="F25" s="30" t="str">
        <f t="shared" si="3"/>
        <v>{3,1116,450}</v>
      </c>
      <c r="H25" s="31">
        <f>LOOKUP(L25,参考奖励!D:D,参考奖励!F:F)</f>
        <v>3297011</v>
      </c>
      <c r="I25" s="28">
        <v>1</v>
      </c>
      <c r="J25" s="30">
        <v>0</v>
      </c>
      <c r="K25" s="33">
        <f>LOOKUP(L25,参考奖励!D:D,参考奖励!B:B)</f>
        <v>97011</v>
      </c>
      <c r="L25" s="28" t="s">
        <v>1224</v>
      </c>
      <c r="M25" s="34">
        <v>10</v>
      </c>
      <c r="N25" s="29">
        <f>LOOKUP(L25,参考奖励!D:D,参考奖励!A:A)</f>
        <v>4</v>
      </c>
      <c r="O25" s="30">
        <v>3</v>
      </c>
      <c r="P25" s="30">
        <v>1116</v>
      </c>
      <c r="Q25" s="37">
        <v>450</v>
      </c>
      <c r="R25" s="38" t="str">
        <f>LOOKUP(L25,参考奖励!D:D,参考奖励!C:C)</f>
        <v>猫又碎片</v>
      </c>
      <c r="S25" s="38"/>
    </row>
    <row r="26" s="28" customFormat="1" spans="1:19">
      <c r="A26" s="28">
        <v>60017</v>
      </c>
      <c r="B26" s="28">
        <v>6</v>
      </c>
      <c r="C26" s="28">
        <f>LOOKUP(L26,参考奖励!D:D,参考奖励!G:G)</f>
        <v>5</v>
      </c>
      <c r="D26" s="29">
        <f>LOOKUP(L26,参考奖励!D:D,参考奖励!E:E)</f>
        <v>292009</v>
      </c>
      <c r="E26" s="30" t="str">
        <f t="shared" si="2"/>
        <v>{4,97009,10}</v>
      </c>
      <c r="F26" s="30" t="str">
        <f t="shared" si="3"/>
        <v>{3,1116,450}</v>
      </c>
      <c r="H26" s="31">
        <f>LOOKUP(L26,参考奖励!D:D,参考奖励!F:F)</f>
        <v>3297009</v>
      </c>
      <c r="I26" s="28">
        <v>1</v>
      </c>
      <c r="J26" s="30">
        <v>0</v>
      </c>
      <c r="K26" s="33">
        <f>LOOKUP(L26,参考奖励!D:D,参考奖励!B:B)</f>
        <v>97009</v>
      </c>
      <c r="L26" s="28" t="s">
        <v>1222</v>
      </c>
      <c r="M26" s="34">
        <v>10</v>
      </c>
      <c r="N26" s="29">
        <f>LOOKUP(L26,参考奖励!D:D,参考奖励!A:A)</f>
        <v>4</v>
      </c>
      <c r="O26" s="30">
        <v>3</v>
      </c>
      <c r="P26" s="30">
        <v>1116</v>
      </c>
      <c r="Q26" s="37">
        <v>450</v>
      </c>
      <c r="R26" s="38" t="str">
        <f>LOOKUP(L26,参考奖励!D:D,参考奖励!C:C)</f>
        <v>娜迦碎片</v>
      </c>
      <c r="S26" s="38"/>
    </row>
    <row r="27" s="28" customFormat="1" spans="1:19">
      <c r="A27" s="28">
        <v>60018</v>
      </c>
      <c r="B27" s="28">
        <v>6</v>
      </c>
      <c r="C27" s="28">
        <f>LOOKUP(L27,参考奖励!D:D,参考奖励!G:G)</f>
        <v>5</v>
      </c>
      <c r="D27" s="29">
        <f>LOOKUP(L27,参考奖励!D:D,参考奖励!E:E)</f>
        <v>293006</v>
      </c>
      <c r="E27" s="30" t="str">
        <f t="shared" si="2"/>
        <v>{4,98006,10}</v>
      </c>
      <c r="F27" s="30" t="str">
        <f t="shared" si="3"/>
        <v>{3,1116,450}</v>
      </c>
      <c r="H27" s="31">
        <f>LOOKUP(L27,参考奖励!D:D,参考奖励!F:F)</f>
        <v>3298006</v>
      </c>
      <c r="I27" s="28">
        <v>1</v>
      </c>
      <c r="J27" s="30">
        <v>0</v>
      </c>
      <c r="K27" s="33">
        <f>LOOKUP(L27,参考奖励!D:D,参考奖励!B:B)</f>
        <v>98006</v>
      </c>
      <c r="L27" s="28" t="s">
        <v>1235</v>
      </c>
      <c r="M27" s="34">
        <v>10</v>
      </c>
      <c r="N27" s="29">
        <f>LOOKUP(L27,参考奖励!D:D,参考奖励!A:A)</f>
        <v>4</v>
      </c>
      <c r="O27" s="30">
        <v>3</v>
      </c>
      <c r="P27" s="30">
        <v>1116</v>
      </c>
      <c r="Q27" s="37">
        <v>450</v>
      </c>
      <c r="R27" s="38" t="str">
        <f>LOOKUP(L27,参考奖励!D:D,参考奖励!C:C)</f>
        <v>海妖碎片</v>
      </c>
      <c r="S27" s="38"/>
    </row>
    <row r="28" s="28" customFormat="1" spans="1:19">
      <c r="A28" s="28">
        <v>60019</v>
      </c>
      <c r="B28" s="28">
        <v>6</v>
      </c>
      <c r="C28" s="28">
        <f>LOOKUP(L28,参考奖励!D:D,参考奖励!G:G)</f>
        <v>5</v>
      </c>
      <c r="D28" s="29">
        <f>LOOKUP(L28,参考奖励!D:D,参考奖励!E:E)</f>
        <v>293001</v>
      </c>
      <c r="E28" s="30" t="str">
        <f t="shared" si="2"/>
        <v>{4,98001,10}</v>
      </c>
      <c r="F28" s="30" t="str">
        <f t="shared" si="3"/>
        <v>{3,1116,450}</v>
      </c>
      <c r="H28" s="31">
        <f>LOOKUP(L28,参考奖励!D:D,参考奖励!F:F)</f>
        <v>3298001</v>
      </c>
      <c r="I28" s="28">
        <v>1</v>
      </c>
      <c r="J28" s="30">
        <v>0</v>
      </c>
      <c r="K28" s="33">
        <f>LOOKUP(L28,参考奖励!D:D,参考奖励!B:B)</f>
        <v>98001</v>
      </c>
      <c r="L28" s="28" t="s">
        <v>1231</v>
      </c>
      <c r="M28" s="34">
        <v>10</v>
      </c>
      <c r="N28" s="29">
        <f>LOOKUP(L28,参考奖励!D:D,参考奖励!A:A)</f>
        <v>4</v>
      </c>
      <c r="O28" s="30">
        <v>3</v>
      </c>
      <c r="P28" s="30">
        <v>1116</v>
      </c>
      <c r="Q28" s="37">
        <v>450</v>
      </c>
      <c r="R28" s="38" t="str">
        <f>LOOKUP(L28,参考奖励!D:D,参考奖励!C:C)</f>
        <v>魅魔碎片</v>
      </c>
      <c r="S28" s="38"/>
    </row>
    <row r="29" s="28" customFormat="1" spans="1:19">
      <c r="A29" s="28">
        <v>60020</v>
      </c>
      <c r="B29" s="28">
        <v>6</v>
      </c>
      <c r="C29" s="28">
        <f>LOOKUP(L29,参考奖励!D:D,参考奖励!G:G)</f>
        <v>5</v>
      </c>
      <c r="D29" s="29">
        <f>LOOKUP(L29,参考奖励!D:D,参考奖励!E:E)</f>
        <v>293005</v>
      </c>
      <c r="E29" s="30" t="str">
        <f t="shared" si="2"/>
        <v>{4,98005,10}</v>
      </c>
      <c r="F29" s="30" t="str">
        <f t="shared" si="3"/>
        <v>{3,1116,450}</v>
      </c>
      <c r="H29" s="31">
        <f>LOOKUP(L29,参考奖励!D:D,参考奖励!F:F)</f>
        <v>3298005</v>
      </c>
      <c r="I29" s="28">
        <v>1</v>
      </c>
      <c r="J29" s="30">
        <v>0</v>
      </c>
      <c r="K29" s="33">
        <f>LOOKUP(L29,参考奖励!D:D,参考奖励!B:B)</f>
        <v>98005</v>
      </c>
      <c r="L29" s="28" t="s">
        <v>1234</v>
      </c>
      <c r="M29" s="34">
        <v>10</v>
      </c>
      <c r="N29" s="29">
        <f>LOOKUP(L29,参考奖励!D:D,参考奖励!A:A)</f>
        <v>4</v>
      </c>
      <c r="O29" s="30">
        <v>3</v>
      </c>
      <c r="P29" s="30">
        <v>1116</v>
      </c>
      <c r="Q29" s="37">
        <v>450</v>
      </c>
      <c r="R29" s="38" t="str">
        <f>LOOKUP(L29,参考奖励!D:D,参考奖励!C:C)</f>
        <v>络新妇碎片</v>
      </c>
      <c r="S29" s="38"/>
    </row>
    <row r="30" s="28" customFormat="1" spans="1:19">
      <c r="A30" s="28">
        <v>60021</v>
      </c>
      <c r="B30" s="28">
        <v>6</v>
      </c>
      <c r="C30" s="28">
        <f>LOOKUP(L30,参考奖励!D:D,参考奖励!G:G)</f>
        <v>7</v>
      </c>
      <c r="D30" s="29">
        <f>LOOKUP(L30,参考奖励!D:D,参考奖励!E:E)</f>
        <v>201006</v>
      </c>
      <c r="E30" s="30" t="str">
        <f t="shared" si="2"/>
        <v>{3,1006,1}</v>
      </c>
      <c r="F30" s="30" t="str">
        <f t="shared" si="3"/>
        <v>{3,1116,211}</v>
      </c>
      <c r="H30" s="31">
        <f>LOOKUP(L30,参考奖励!D:D,参考奖励!F:F)</f>
        <v>301006</v>
      </c>
      <c r="I30" s="28">
        <v>1</v>
      </c>
      <c r="J30" s="30">
        <v>0</v>
      </c>
      <c r="K30" s="33">
        <f>LOOKUP(L30,参考奖励!D:D,参考奖励!B:B)</f>
        <v>1006</v>
      </c>
      <c r="L30" s="35" t="s">
        <v>666</v>
      </c>
      <c r="M30" s="34">
        <v>1</v>
      </c>
      <c r="N30" s="29">
        <f>LOOKUP(L30,参考奖励!D:D,参考奖励!A:A)</f>
        <v>3</v>
      </c>
      <c r="O30" s="30">
        <v>3</v>
      </c>
      <c r="P30" s="30">
        <v>1116</v>
      </c>
      <c r="Q30" s="37">
        <v>211</v>
      </c>
      <c r="R30" s="38" t="str">
        <f>LOOKUP(L30,参考奖励!D:D,参考奖励!C:C)</f>
        <v>远古契约</v>
      </c>
      <c r="S30" s="38"/>
    </row>
    <row r="31" s="28" customFormat="1" spans="1:19">
      <c r="A31" s="28">
        <v>60022</v>
      </c>
      <c r="B31" s="28">
        <v>6</v>
      </c>
      <c r="C31" s="28">
        <f>LOOKUP(L31,参考奖励!D:D,参考奖励!G:G)</f>
        <v>7</v>
      </c>
      <c r="D31" s="29">
        <f>LOOKUP(L31,参考奖励!D:D,参考奖励!E:E)</f>
        <v>201006</v>
      </c>
      <c r="E31" s="30" t="str">
        <f t="shared" si="2"/>
        <v>{3,1006,1}</v>
      </c>
      <c r="F31" s="30" t="str">
        <f t="shared" si="3"/>
        <v>{3,1116,164}</v>
      </c>
      <c r="H31" s="31">
        <f>LOOKUP(L31,参考奖励!D:D,参考奖励!F:F)</f>
        <v>301006</v>
      </c>
      <c r="I31" s="28">
        <v>1</v>
      </c>
      <c r="J31" s="30">
        <v>0</v>
      </c>
      <c r="K31" s="33">
        <f>LOOKUP(L31,参考奖励!D:D,参考奖励!B:B)</f>
        <v>1006</v>
      </c>
      <c r="L31" s="35" t="s">
        <v>666</v>
      </c>
      <c r="M31" s="34">
        <v>1</v>
      </c>
      <c r="N31" s="29">
        <f>LOOKUP(L31,参考奖励!D:D,参考奖励!A:A)</f>
        <v>3</v>
      </c>
      <c r="O31" s="30">
        <v>3</v>
      </c>
      <c r="P31" s="30">
        <v>1116</v>
      </c>
      <c r="Q31" s="37">
        <v>164</v>
      </c>
      <c r="R31" s="38" t="str">
        <f>LOOKUP(L31,参考奖励!D:D,参考奖励!C:C)</f>
        <v>远古契约</v>
      </c>
      <c r="S31" s="38"/>
    </row>
    <row r="32" s="28" customFormat="1" spans="1:19">
      <c r="A32" s="28">
        <v>60023</v>
      </c>
      <c r="B32" s="28">
        <v>6</v>
      </c>
      <c r="C32" s="28">
        <f>LOOKUP(L32,参考奖励!D:D,参考奖励!G:G)</f>
        <v>3</v>
      </c>
      <c r="D32" s="29">
        <f>LOOKUP(L32,参考奖励!D:D,参考奖励!E:E)</f>
        <v>290003</v>
      </c>
      <c r="E32" s="30" t="str">
        <f t="shared" si="2"/>
        <v>{4,90001,10}</v>
      </c>
      <c r="F32" s="30" t="str">
        <f t="shared" si="3"/>
        <v>{3,1116,45}</v>
      </c>
      <c r="H32" s="31">
        <f>LOOKUP(L32,参考奖励!D:D,参考奖励!F:F)</f>
        <v>3290001</v>
      </c>
      <c r="I32" s="28">
        <v>1</v>
      </c>
      <c r="J32" s="30">
        <v>0</v>
      </c>
      <c r="K32" s="33">
        <f>LOOKUP(L32,参考奖励!D:D,参考奖励!B:B)</f>
        <v>90001</v>
      </c>
      <c r="L32" s="35" t="s">
        <v>697</v>
      </c>
      <c r="M32" s="34">
        <v>10</v>
      </c>
      <c r="N32" s="29">
        <f>LOOKUP(L32,参考奖励!D:D,参考奖励!A:A)</f>
        <v>4</v>
      </c>
      <c r="O32" s="30">
        <v>3</v>
      </c>
      <c r="P32" s="30">
        <v>1116</v>
      </c>
      <c r="Q32" s="37">
        <v>45</v>
      </c>
      <c r="R32" s="38" t="str">
        <f>LOOKUP(L32,参考奖励!D:D,参考奖励!C:C)</f>
        <v>通用碎片蓝</v>
      </c>
      <c r="S32" s="38"/>
    </row>
    <row r="33" s="28" customFormat="1" spans="1:19">
      <c r="A33" s="28">
        <v>60024</v>
      </c>
      <c r="B33" s="28">
        <v>6</v>
      </c>
      <c r="C33" s="28">
        <f>LOOKUP(L33,参考奖励!D:D,参考奖励!G:G)</f>
        <v>3</v>
      </c>
      <c r="D33" s="29">
        <f>LOOKUP(L33,参考奖励!D:D,参考奖励!E:E)</f>
        <v>290003</v>
      </c>
      <c r="E33" s="30" t="str">
        <f t="shared" si="2"/>
        <v>{4,90001,10}</v>
      </c>
      <c r="F33" s="30" t="str">
        <f t="shared" si="3"/>
        <v>{3,1116,35}</v>
      </c>
      <c r="H33" s="31">
        <f>LOOKUP(L33,参考奖励!D:D,参考奖励!F:F)</f>
        <v>3290001</v>
      </c>
      <c r="I33" s="28">
        <v>1</v>
      </c>
      <c r="J33" s="30">
        <v>0</v>
      </c>
      <c r="K33" s="33">
        <f>LOOKUP(L33,参考奖励!D:D,参考奖励!B:B)</f>
        <v>90001</v>
      </c>
      <c r="L33" s="35" t="s">
        <v>697</v>
      </c>
      <c r="M33" s="34">
        <v>10</v>
      </c>
      <c r="N33" s="29">
        <f>LOOKUP(L33,参考奖励!D:D,参考奖励!A:A)</f>
        <v>4</v>
      </c>
      <c r="O33" s="30">
        <v>3</v>
      </c>
      <c r="P33" s="30">
        <v>1116</v>
      </c>
      <c r="Q33" s="37">
        <v>35</v>
      </c>
      <c r="R33" s="38" t="str">
        <f>LOOKUP(L33,参考奖励!D:D,参考奖励!C:C)</f>
        <v>通用碎片蓝</v>
      </c>
      <c r="S33" s="38"/>
    </row>
    <row r="34" spans="4:19">
      <c r="D34" s="12"/>
      <c r="E34" s="7"/>
      <c r="F34" s="7"/>
      <c r="H34" s="5"/>
      <c r="J34" s="7"/>
      <c r="K34" s="20"/>
      <c r="L34" s="23"/>
      <c r="M34" s="32"/>
      <c r="N34" s="21"/>
      <c r="O34" s="7"/>
      <c r="P34" s="7"/>
      <c r="Q34" s="36"/>
      <c r="R34" s="6"/>
      <c r="S34" s="6"/>
    </row>
    <row r="35" spans="4:18">
      <c r="D35" s="12"/>
      <c r="E35" s="7"/>
      <c r="F35" s="7"/>
      <c r="H35" s="5"/>
      <c r="J35" s="7"/>
      <c r="K35" s="20"/>
      <c r="L35" s="7"/>
      <c r="M35" s="32"/>
      <c r="N35" s="21"/>
      <c r="O35" s="7"/>
      <c r="P35" s="7"/>
      <c r="Q35" s="36"/>
      <c r="R35" s="6"/>
    </row>
  </sheetData>
  <conditionalFormatting sqref="H54">
    <cfRule type="duplicateValues" dxfId="0" priority="4"/>
  </conditionalFormatting>
  <conditionalFormatting sqref="K54">
    <cfRule type="duplicateValues" dxfId="1" priority="11"/>
    <cfRule type="duplicateValues" dxfId="1" priority="12"/>
  </conditionalFormatting>
  <conditionalFormatting sqref="P54">
    <cfRule type="duplicateValues" dxfId="1" priority="7"/>
    <cfRule type="duplicateValues" dxfId="1" priority="8"/>
  </conditionalFormatting>
  <conditionalFormatting sqref="H55">
    <cfRule type="duplicateValues" dxfId="0" priority="3"/>
  </conditionalFormatting>
  <conditionalFormatting sqref="K55">
    <cfRule type="duplicateValues" dxfId="1" priority="9"/>
    <cfRule type="duplicateValues" dxfId="1" priority="10"/>
  </conditionalFormatting>
  <conditionalFormatting sqref="P55">
    <cfRule type="duplicateValues" dxfId="1" priority="5"/>
    <cfRule type="duplicateValues" dxfId="1" priority="6"/>
  </conditionalFormatting>
  <conditionalFormatting sqref="P42:P45">
    <cfRule type="duplicateValues" dxfId="1" priority="13"/>
    <cfRule type="duplicateValues" dxfId="1" priority="14"/>
  </conditionalFormatting>
  <conditionalFormatting sqref="P46:P53 P35:P41">
    <cfRule type="duplicateValues" dxfId="1" priority="16"/>
    <cfRule type="duplicateValues" dxfId="1" priority="17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参考奖励</vt:lpstr>
      <vt:lpstr>Sheet2</vt:lpstr>
      <vt:lpstr>Sheet3</vt:lpstr>
      <vt:lpstr>精品商店</vt:lpstr>
      <vt:lpstr>远征商店</vt:lpstr>
      <vt:lpstr>试炼商店</vt:lpstr>
      <vt:lpstr>魔灵商店</vt:lpstr>
      <vt:lpstr>竞技场商店</vt:lpstr>
      <vt:lpstr>虚空商店</vt:lpstr>
      <vt:lpstr>虚空商人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恶魔扳机</cp:lastModifiedBy>
  <dcterms:created xsi:type="dcterms:W3CDTF">2006-09-13T11:21:00Z</dcterms:created>
  <dcterms:modified xsi:type="dcterms:W3CDTF">2022-04-22T01:31:19Z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A2048E3A40A7494BA1FAD096A41C9307</vt:lpwstr>
  </property>
  <property fmtid="{D5CDD505-2E9C-101B-9397-08002B2CF9AE}" pid="4" name="KSOReadingLayout">
    <vt:bool>true</vt:bool>
  </property>
</Properties>
</file>