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إعددات الشجرة" sheetId="1" r:id="rId1"/>
    <sheet name="شجرة الحسابات" sheetId="2" r:id="rId2"/>
    <sheet name="Sheet1" sheetId="4" r:id="rId3"/>
    <sheet name="التحليلات" sheetId="3" r:id="rId4"/>
  </sheets>
  <definedNames>
    <definedName name="_xlnm._FilterDatabase" localSheetId="1" hidden="1">'شجرة الحسابات'!$A$1:$G$157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2" l="1"/>
  <c r="G28" i="4" l="1"/>
  <c r="H28" i="4"/>
  <c r="L28" i="4"/>
  <c r="J28" i="4"/>
  <c r="K28" i="4"/>
  <c r="I28" i="4"/>
  <c r="L27" i="4"/>
  <c r="J27" i="4"/>
  <c r="K27" i="4"/>
  <c r="I27" i="4"/>
  <c r="L26" i="4"/>
  <c r="J5" i="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4" i="4"/>
  <c r="AE22" i="4"/>
  <c r="AD22" i="4"/>
  <c r="AD21" i="4"/>
  <c r="AC22" i="4"/>
  <c r="AC21" i="4"/>
  <c r="AC20" i="4"/>
  <c r="AB22" i="4"/>
  <c r="AB21" i="4"/>
  <c r="AB20" i="4"/>
  <c r="AB19" i="4"/>
  <c r="AA19" i="4"/>
  <c r="AA20" i="4"/>
  <c r="AA21" i="4"/>
  <c r="AA22" i="4"/>
  <c r="AA18" i="4"/>
  <c r="Z22" i="4"/>
  <c r="Z21" i="4"/>
  <c r="Z20" i="4"/>
  <c r="Z19" i="4"/>
  <c r="Z18" i="4"/>
  <c r="Z17" i="4"/>
  <c r="Y22" i="4"/>
  <c r="Y21" i="4"/>
  <c r="Y20" i="4"/>
  <c r="Y19" i="4"/>
  <c r="Y18" i="4"/>
  <c r="Y17" i="4"/>
  <c r="Y16" i="4"/>
  <c r="X22" i="4"/>
  <c r="X21" i="4"/>
  <c r="X20" i="4"/>
  <c r="X19" i="4"/>
  <c r="X18" i="4"/>
  <c r="X17" i="4"/>
  <c r="X16" i="4"/>
  <c r="X15" i="4"/>
  <c r="W22" i="4"/>
  <c r="W21" i="4"/>
  <c r="W20" i="4"/>
  <c r="W19" i="4"/>
  <c r="W18" i="4"/>
  <c r="W17" i="4"/>
  <c r="W16" i="4"/>
  <c r="W15" i="4"/>
  <c r="W14" i="4"/>
  <c r="V14" i="4"/>
  <c r="V15" i="4"/>
  <c r="V16" i="4"/>
  <c r="V17" i="4"/>
  <c r="V18" i="4"/>
  <c r="V19" i="4"/>
  <c r="V20" i="4"/>
  <c r="V21" i="4"/>
  <c r="V22" i="4"/>
  <c r="V13" i="4"/>
  <c r="U22" i="4"/>
  <c r="U21" i="4"/>
  <c r="U20" i="4"/>
  <c r="U19" i="4"/>
  <c r="U18" i="4"/>
  <c r="U17" i="4"/>
  <c r="U16" i="4"/>
  <c r="U15" i="4"/>
  <c r="U14" i="4"/>
  <c r="U13" i="4"/>
  <c r="U12" i="4"/>
  <c r="T22" i="4"/>
  <c r="T21" i="4"/>
  <c r="T20" i="4"/>
  <c r="T19" i="4"/>
  <c r="T18" i="4"/>
  <c r="T17" i="4"/>
  <c r="T16" i="4"/>
  <c r="T15" i="4"/>
  <c r="T14" i="4"/>
  <c r="T13" i="4"/>
  <c r="T12" i="4"/>
  <c r="T11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Q9" i="4"/>
  <c r="Q10" i="4"/>
  <c r="Q11" i="4"/>
  <c r="Q12" i="4"/>
  <c r="AF12" i="4" s="1"/>
  <c r="Q13" i="4"/>
  <c r="Q14" i="4"/>
  <c r="Q15" i="4"/>
  <c r="Q16" i="4"/>
  <c r="Q17" i="4"/>
  <c r="Q18" i="4"/>
  <c r="Q19" i="4"/>
  <c r="Q20" i="4"/>
  <c r="Q21" i="4"/>
  <c r="Q22" i="4"/>
  <c r="Q8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O7" i="4"/>
  <c r="O8" i="4"/>
  <c r="O9" i="4"/>
  <c r="O10" i="4"/>
  <c r="AF10" i="4" s="1"/>
  <c r="O11" i="4"/>
  <c r="O12" i="4"/>
  <c r="O13" i="4"/>
  <c r="O14" i="4"/>
  <c r="O15" i="4"/>
  <c r="O16" i="4"/>
  <c r="O17" i="4"/>
  <c r="O18" i="4"/>
  <c r="O19" i="4"/>
  <c r="O20" i="4"/>
  <c r="O21" i="4"/>
  <c r="O22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M5" i="4"/>
  <c r="M6" i="4"/>
  <c r="M7" i="4"/>
  <c r="M8" i="4"/>
  <c r="AF8" i="4" s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P7" i="4"/>
  <c r="O6" i="4"/>
  <c r="AF6" i="4" s="1"/>
  <c r="N5" i="4"/>
  <c r="M4" i="4"/>
  <c r="AF4" i="4"/>
  <c r="AF5" i="4"/>
  <c r="AF7" i="4"/>
  <c r="AF23" i="4"/>
  <c r="AF24" i="4"/>
  <c r="AF25" i="4"/>
  <c r="AF3" i="4"/>
  <c r="AF16" i="4" l="1"/>
  <c r="AF11" i="4"/>
  <c r="AF15" i="4"/>
  <c r="AF18" i="4"/>
  <c r="AF22" i="4"/>
  <c r="AF14" i="4"/>
  <c r="AF21" i="4"/>
  <c r="AF17" i="4"/>
  <c r="AF13" i="4"/>
  <c r="AF19" i="4"/>
  <c r="AF9" i="4"/>
  <c r="AF20" i="4"/>
  <c r="B10" i="3"/>
  <c r="B9" i="3"/>
  <c r="A39" i="2"/>
  <c r="B8" i="3"/>
  <c r="B7" i="3"/>
  <c r="B6" i="3"/>
  <c r="B5" i="3"/>
  <c r="B4" i="3"/>
  <c r="B3" i="3"/>
  <c r="A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N35" i="1"/>
</calcChain>
</file>

<file path=xl/sharedStrings.xml><?xml version="1.0" encoding="utf-8"?>
<sst xmlns="http://schemas.openxmlformats.org/spreadsheetml/2006/main" count="776" uniqueCount="167">
  <si>
    <t xml:space="preserve">الأصول الثابتــــة </t>
  </si>
  <si>
    <t>أجهزة كهربائية</t>
  </si>
  <si>
    <t>حاسبات ألية و مستلزمات كمبيوتر</t>
  </si>
  <si>
    <t>الأصول</t>
  </si>
  <si>
    <t>الأصول المتداولـــــة</t>
  </si>
  <si>
    <t>المخزون</t>
  </si>
  <si>
    <t>مدينون متنوعون و أرصدة مدينة أخري</t>
  </si>
  <si>
    <t>نقدية و ما فى حكمها</t>
  </si>
  <si>
    <t>الإلتزامات المتداولة</t>
  </si>
  <si>
    <t>الموردين و أوراق الدفع</t>
  </si>
  <si>
    <t>جاري مصلحة الضرائب - الضريبة الدخلية</t>
  </si>
  <si>
    <t>دائنون متنوعون و أرصدة دائنة أخري</t>
  </si>
  <si>
    <t>الإلتزامات</t>
  </si>
  <si>
    <t>حقوق المساهمين</t>
  </si>
  <si>
    <t>رأس المال المصدر و المدفوع</t>
  </si>
  <si>
    <t>مصروفات عمومية و إدارية</t>
  </si>
  <si>
    <t>مصروفات البيع والتسويق</t>
  </si>
  <si>
    <t>مكافأت أعضاء مجلس الإدارة</t>
  </si>
  <si>
    <t>إهلاك الأصول الثابتة</t>
  </si>
  <si>
    <t>الإلتزامات طويلة الأجل</t>
  </si>
  <si>
    <t>مجمع أهلاك أصول ثابته</t>
  </si>
  <si>
    <t>مخصصات</t>
  </si>
  <si>
    <t>مرتبات</t>
  </si>
  <si>
    <t>م. عمولات و أكراميات</t>
  </si>
  <si>
    <t>م. بوفية</t>
  </si>
  <si>
    <t>م. النظافة</t>
  </si>
  <si>
    <t>نقل وأنتقالات</t>
  </si>
  <si>
    <t xml:space="preserve">م. أدوات مكتبية </t>
  </si>
  <si>
    <t>مستلزمات كمبيوتر</t>
  </si>
  <si>
    <t>رسوم ودمغات</t>
  </si>
  <si>
    <t>الموردين</t>
  </si>
  <si>
    <t>أوراق الدفع</t>
  </si>
  <si>
    <t>أوراق قبض</t>
  </si>
  <si>
    <t>جاري مصلحة الضرائب - ضريبة القيمة المضافة</t>
  </si>
  <si>
    <t>جاري مصلحة الضرائب - ضريبة المرتبات</t>
  </si>
  <si>
    <t>01</t>
  </si>
  <si>
    <t>02</t>
  </si>
  <si>
    <t>03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</si>
  <si>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</si>
  <si>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</si>
  <si>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</si>
  <si>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</si>
  <si>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</si>
  <si>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</si>
  <si>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</si>
  <si>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</si>
  <si>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</si>
  <si>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</si>
  <si>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020</t>
  </si>
  <si>
    <t>أصول مادية</t>
  </si>
  <si>
    <t>030</t>
  </si>
  <si>
    <t>مخصص ديون مشكوك في تحصيلها</t>
  </si>
  <si>
    <t>011</t>
  </si>
  <si>
    <t>012</t>
  </si>
  <si>
    <t>013</t>
  </si>
  <si>
    <t>014</t>
  </si>
  <si>
    <t>015</t>
  </si>
  <si>
    <t>أرباح ( خسائر )</t>
  </si>
  <si>
    <t>أرباح ( خسائر ) العام</t>
  </si>
  <si>
    <t>أرباح ( خسائر ) مرحلة</t>
  </si>
  <si>
    <t>أحتياطيات</t>
  </si>
  <si>
    <t>أحتياطى قانونى</t>
  </si>
  <si>
    <t>احتياطي عام</t>
  </si>
  <si>
    <t>016</t>
  </si>
  <si>
    <t>مصروفات جارى النشاط</t>
  </si>
  <si>
    <t>017</t>
  </si>
  <si>
    <t>018</t>
  </si>
  <si>
    <t>019</t>
  </si>
  <si>
    <t>021</t>
  </si>
  <si>
    <t>مصروفات التمويل</t>
  </si>
  <si>
    <t>فوائد مدينة بنك - 1</t>
  </si>
  <si>
    <t>فروق عملة مدينة (دولار أمريكى)</t>
  </si>
  <si>
    <t>الإيرادات</t>
  </si>
  <si>
    <t>إيرادات النشاط</t>
  </si>
  <si>
    <t>فروق عملة دائنة (دولار أمريكى)</t>
  </si>
  <si>
    <t>فوائد دائنة بنك - 1</t>
  </si>
  <si>
    <t xml:space="preserve"> </t>
  </si>
  <si>
    <t xml:space="preserve">جاري هيئة التامينات الجتماعية </t>
  </si>
  <si>
    <t>999</t>
  </si>
  <si>
    <t>040</t>
  </si>
  <si>
    <t>أصول ضريبية مؤجلة</t>
  </si>
  <si>
    <t>سيارات</t>
  </si>
  <si>
    <t>099</t>
  </si>
  <si>
    <t>أثاث و مفروشات و تجهيزات</t>
  </si>
  <si>
    <t>العملاء</t>
  </si>
  <si>
    <t>العملاء واوراق القبض</t>
  </si>
  <si>
    <t>عهد عاملين</t>
  </si>
  <si>
    <t>سلف عاملين</t>
  </si>
  <si>
    <t>أرصدة مدينة أخرى</t>
  </si>
  <si>
    <t>جارى التامينات الأجتماعية</t>
  </si>
  <si>
    <t>جارى ضرائب خصم من المنبع</t>
  </si>
  <si>
    <t>090</t>
  </si>
  <si>
    <t>091</t>
  </si>
  <si>
    <t>خزينة رئيسية</t>
  </si>
  <si>
    <t>البنك - بنك ........</t>
  </si>
  <si>
    <t>إلتزامات ضريبية مؤجلة</t>
  </si>
  <si>
    <t>الشريك 2</t>
  </si>
  <si>
    <t>الشريك 3</t>
  </si>
  <si>
    <t>جارى المساهمين</t>
  </si>
  <si>
    <t>إيجارات</t>
  </si>
  <si>
    <t>بنزين وزيوت وشحومات (محروقات)</t>
  </si>
  <si>
    <t>موبايل واتصالات وانترنت</t>
  </si>
  <si>
    <t>شحن وتفريغ ونولون</t>
  </si>
  <si>
    <t>أستشارات قانونية وضريبية</t>
  </si>
  <si>
    <t>إعلانات</t>
  </si>
  <si>
    <t>عروض وخصومات</t>
  </si>
  <si>
    <t>الشريك ....</t>
  </si>
  <si>
    <t>التكاليف والمشتريات</t>
  </si>
  <si>
    <t>تكاليف البضاعه المباعة</t>
  </si>
  <si>
    <t>تكاليف أخرى</t>
  </si>
  <si>
    <t>تكلفة حفاضات الأطفال</t>
  </si>
  <si>
    <t>تكلفة حفاضات كبار السن</t>
  </si>
  <si>
    <t>تكلفة المناديل (سفرة-توليت-سحب-جيب)</t>
  </si>
  <si>
    <t>المصروفات والتكاليف</t>
  </si>
  <si>
    <t xml:space="preserve">فوائد مدينة وفروق عملة </t>
  </si>
  <si>
    <t>إيراد حفاضات الأطفال</t>
  </si>
  <si>
    <t>إيراد حفاضات كبار السن</t>
  </si>
  <si>
    <t>إيراد المناديل (سفرة-توليت-سحب-جيب)</t>
  </si>
  <si>
    <t>إيرادات أخرى أخرى</t>
  </si>
  <si>
    <t>إيرادات فروق العملة والفوائد</t>
  </si>
  <si>
    <t>مصروفات البيع والتسويق - إعلانات</t>
  </si>
  <si>
    <t>مصروفات البيع والتسويق - عروض وخصومات</t>
  </si>
  <si>
    <t>م.اهلاك - حاسبات ألية و مستلزمات كمبيوتر</t>
  </si>
  <si>
    <t>م.اهلاك - أثاث و مفروشات و تجهيزات</t>
  </si>
  <si>
    <t>م.اهلاك - أجهزة كهربائية</t>
  </si>
  <si>
    <t>م.اهلاك - سيارات</t>
  </si>
  <si>
    <t>جاري مصلحة الضرائب - ضريبة الخصم تحت حساب الضريبة</t>
  </si>
  <si>
    <t>كهرباء ومياه وغاز</t>
  </si>
  <si>
    <t>أسم الموظف</t>
  </si>
  <si>
    <t>كود الموظف</t>
  </si>
  <si>
    <t>كود المكان</t>
  </si>
  <si>
    <t>أسم المكان</t>
  </si>
  <si>
    <t>الكود</t>
  </si>
  <si>
    <t>الأسم</t>
  </si>
  <si>
    <t>مصروفات صيانة سيارات</t>
  </si>
  <si>
    <t>مصروفات صيانة السيارات</t>
  </si>
  <si>
    <t>كود السيارة</t>
  </si>
  <si>
    <t>أسم السيارة</t>
  </si>
  <si>
    <t>يجوز أن يكون أسم الموظف هو كوده</t>
  </si>
  <si>
    <t>يجوز أن يكون أسم المكان هو كوده</t>
  </si>
  <si>
    <t>أسماء المحامين والمحاسبين القانونيين المستخدمين في الاعمال وتخليص الأوراق الاسم والكود يجوز</t>
  </si>
  <si>
    <t>يجوز أن يكون اسم السيارة هو كودها</t>
  </si>
  <si>
    <t>تحليلات المبيعات والتكاليف يتم أستخراجه من المخازن وعمليات البيع والشراء</t>
  </si>
  <si>
    <t>رأس المال</t>
  </si>
  <si>
    <t>جارى الشركاء</t>
  </si>
  <si>
    <t>عام</t>
  </si>
  <si>
    <t>ادارى</t>
  </si>
  <si>
    <t>فرعى</t>
  </si>
  <si>
    <t>تحليلى</t>
  </si>
  <si>
    <t>بيان</t>
  </si>
  <si>
    <t>كود الحساب</t>
  </si>
  <si>
    <t>الفئة</t>
  </si>
  <si>
    <t>16</t>
  </si>
  <si>
    <t>أصول ثابتة</t>
  </si>
  <si>
    <t xml:space="preserve">البنك </t>
  </si>
  <si>
    <t>مجمع إهلاك - أصول ثابتة</t>
  </si>
  <si>
    <t>أسم العميل</t>
  </si>
  <si>
    <t>العنوان</t>
  </si>
  <si>
    <t>الرصيد</t>
  </si>
  <si>
    <t>total</t>
  </si>
  <si>
    <t>17</t>
  </si>
  <si>
    <t>18</t>
  </si>
  <si>
    <t>مسحوبات</t>
  </si>
  <si>
    <t>التكاليف و المشتريات</t>
  </si>
  <si>
    <t>الايرادات</t>
  </si>
  <si>
    <t>الأصول الثابته</t>
  </si>
  <si>
    <t>الأصول المتداولة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</si>
</sst>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%"/>
  </numFmts>
  <fonts count="6">
    <font>
      <sz val="11"/>
      <color theme="1"/>
      <name val="Calibri"/>
      <family val="2"/>
      <scheme val="minor"/>
    </font>
    <font>
      <b/>
      <sz val="12"/>
      <name val="MS Serif"/>
      <family val="1"/>
      <charset val="178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43" fontId="0" fillId="0" borderId="0" xfId="1" applyFont="1"/>
    <xf numFmtId="1" fontId="4" fillId="0" borderId="0" xfId="1" applyNumberFormat="1" applyFont="1"/>
    <xf numFmtId="1" fontId="4" fillId="2" borderId="0" xfId="1" applyNumberFormat="1" applyFont="1" applyFill="1"/>
    <xf numFmtId="43" fontId="0" fillId="2" borderId="0" xfId="1" applyFont="1" applyFill="1"/>
    <xf numFmtId="43" fontId="0" fillId="3" borderId="0" xfId="1" applyFont="1" applyFill="1"/>
    <xf numFmtId="43" fontId="0" fillId="0" borderId="0" xfId="1" applyFont="1" applyFill="1"/>
    <xf numFmtId="43" fontId="4" fillId="0" borderId="0" xfId="1" applyFont="1"/>
    <xf numFmtId="9" fontId="0" fillId="0" borderId="0" xfId="2" applyFont="1"/>
    <xf numFmtId="10" fontId="0" fillId="0" borderId="0" xfId="2" applyNumberFormat="1" applyFont="1"/>
    <xf numFmtId="164" fontId="0" fillId="0" borderId="0" xfId="2" applyNumberFormat="1" applyFont="1"/>
    <xf numFmtId="10" fontId="4" fillId="0" borderId="0" xfId="2" applyNumberFormat="1" applyFont="1"/>
    <xf numFmtId="10" fontId="4" fillId="2" borderId="0" xfId="2" applyNumberFormat="1" applyFont="1" applyFill="1"/>
    <xf numFmtId="10" fontId="0" fillId="2" borderId="0" xfId="2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rightToLeft="1" topLeftCell="A98" workbookViewId="0">
      <selection activeCell="D114" sqref="D114"/>
    </sheetView>
  </sheetViews>
  <sheetFormatPr defaultColWidth="9.140625" defaultRowHeight="15.75" outlineLevelRow="3"/>
  <cols>
    <col min="1" max="1" width="9.140625" style="2"/>
    <col min="2" max="2" width="9.140625" style="3"/>
    <col min="3" max="3" width="11.28515625" style="3" bestFit="1" customWidth="1"/>
    <col min="4" max="4" width="26.28515625" style="3" bestFit="1" customWidth="1"/>
    <col min="5" max="5" width="34.85546875" style="3" bestFit="1" customWidth="1"/>
    <col min="6" max="6" width="44.140625" style="3" bestFit="1" customWidth="1"/>
    <col min="7" max="7" width="25.140625" style="3" bestFit="1" customWidth="1"/>
    <col min="8" max="8" width="7.28515625" style="3" customWidth="1"/>
    <col min="9" max="9" width="5.5703125" style="3" customWidth="1"/>
    <col min="10" max="10" width="7.5703125" style="3" customWidth="1"/>
    <col min="11" max="11" width="7" style="3" customWidth="1"/>
    <col min="12" max="16384" width="9.140625" style="3"/>
  </cols>
  <sheetData>
    <row r="1" spans="2:11">
      <c r="D1" s="3" t="s">
        <v>76</v>
      </c>
    </row>
    <row r="4" spans="2:11">
      <c r="B4" s="3">
        <v>1</v>
      </c>
      <c r="C4" s="2" t="s">
        <v>3</v>
      </c>
    </row>
    <row r="5" spans="2:11" outlineLevel="1">
      <c r="B5" s="3">
        <v>1</v>
      </c>
      <c r="C5" s="1" t="s">
        <v>35</v>
      </c>
      <c r="D5" s="2" t="s">
        <v>0</v>
      </c>
      <c r="G5" s="2" t="s">
        <v>0</v>
      </c>
      <c r="H5" s="4">
        <v>1</v>
      </c>
      <c r="I5" s="5" t="s">
        <v>35</v>
      </c>
      <c r="J5" s="5" t="s">
        <v>38</v>
      </c>
      <c r="K5" s="5" t="s">
        <v>38</v>
      </c>
    </row>
    <row r="6" spans="2:11" outlineLevel="2">
      <c r="B6" s="3">
        <v>1</v>
      </c>
      <c r="C6" s="1" t="s">
        <v>35</v>
      </c>
      <c r="D6" s="1" t="s">
        <v>38</v>
      </c>
      <c r="E6" s="2" t="s">
        <v>49</v>
      </c>
      <c r="H6" s="4"/>
      <c r="I6" s="4"/>
      <c r="J6" s="4"/>
      <c r="K6" s="4"/>
    </row>
    <row r="7" spans="2:11" outlineLevel="3">
      <c r="B7" s="3">
        <v>1</v>
      </c>
      <c r="C7" s="1" t="s">
        <v>35</v>
      </c>
      <c r="D7" s="1" t="s">
        <v>38</v>
      </c>
      <c r="E7" s="1" t="s">
        <v>38</v>
      </c>
      <c r="F7" s="2" t="s">
        <v>2</v>
      </c>
      <c r="H7" s="4"/>
      <c r="I7" s="4"/>
      <c r="J7" s="4"/>
      <c r="K7" s="4"/>
    </row>
    <row r="8" spans="2:11" outlineLevel="3">
      <c r="B8" s="3">
        <v>1</v>
      </c>
      <c r="C8" s="1" t="s">
        <v>35</v>
      </c>
      <c r="D8" s="1" t="s">
        <v>38</v>
      </c>
      <c r="E8" s="1" t="s">
        <v>47</v>
      </c>
      <c r="F8" s="2" t="s">
        <v>83</v>
      </c>
      <c r="G8" s="2"/>
      <c r="H8" s="4"/>
      <c r="I8" s="4"/>
      <c r="J8" s="4"/>
      <c r="K8" s="4"/>
    </row>
    <row r="9" spans="2:11" outlineLevel="3">
      <c r="B9" s="3">
        <v>1</v>
      </c>
      <c r="C9" s="1" t="s">
        <v>35</v>
      </c>
      <c r="D9" s="1" t="s">
        <v>38</v>
      </c>
      <c r="E9" s="1" t="s">
        <v>48</v>
      </c>
      <c r="F9" s="2" t="s">
        <v>1</v>
      </c>
      <c r="G9" s="2"/>
      <c r="H9" s="4"/>
      <c r="I9" s="4"/>
      <c r="J9" s="4"/>
      <c r="K9" s="4"/>
    </row>
    <row r="10" spans="2:11" outlineLevel="3">
      <c r="B10" s="3">
        <v>1</v>
      </c>
      <c r="C10" s="1" t="s">
        <v>35</v>
      </c>
      <c r="D10" s="1" t="s">
        <v>38</v>
      </c>
      <c r="E10" s="1" t="s">
        <v>50</v>
      </c>
      <c r="F10" s="2" t="s">
        <v>81</v>
      </c>
      <c r="G10" s="2"/>
      <c r="H10" s="4"/>
      <c r="I10" s="4"/>
      <c r="J10" s="4"/>
      <c r="K10" s="4"/>
    </row>
    <row r="11" spans="2:11" outlineLevel="3">
      <c r="B11" s="3">
        <v>1</v>
      </c>
      <c r="C11" s="1" t="s">
        <v>35</v>
      </c>
      <c r="D11" s="1" t="s">
        <v>38</v>
      </c>
      <c r="E11" s="1" t="s">
        <v>82</v>
      </c>
      <c r="F11" s="2" t="s">
        <v>80</v>
      </c>
      <c r="G11" s="2"/>
      <c r="H11" s="4"/>
      <c r="I11" s="4"/>
      <c r="J11" s="4"/>
      <c r="K11" s="4"/>
    </row>
    <row r="12" spans="2:11" outlineLevel="2">
      <c r="C12" s="1"/>
      <c r="D12" s="1"/>
      <c r="E12" s="1"/>
      <c r="F12" s="2"/>
      <c r="H12" s="4"/>
      <c r="I12" s="4"/>
      <c r="J12" s="4"/>
      <c r="K12" s="4"/>
    </row>
    <row r="13" spans="2:11" outlineLevel="1">
      <c r="C13" s="1"/>
      <c r="D13" s="1"/>
      <c r="E13" s="1"/>
      <c r="F13" s="2"/>
      <c r="G13" s="2" t="s">
        <v>0</v>
      </c>
      <c r="H13" s="4">
        <v>1</v>
      </c>
      <c r="I13" s="5" t="s">
        <v>35</v>
      </c>
      <c r="J13" s="5" t="s">
        <v>38</v>
      </c>
      <c r="K13" s="5" t="s">
        <v>78</v>
      </c>
    </row>
    <row r="14" spans="2:11" outlineLevel="1">
      <c r="C14" s="1"/>
      <c r="D14" s="1"/>
      <c r="E14" s="1"/>
      <c r="F14" s="2"/>
      <c r="G14" s="2"/>
      <c r="H14" s="4"/>
      <c r="I14" s="5"/>
      <c r="J14" s="5"/>
      <c r="K14" s="5"/>
    </row>
    <row r="15" spans="2:11" outlineLevel="1">
      <c r="C15" s="1"/>
      <c r="D15" s="1"/>
      <c r="E15" s="1"/>
      <c r="F15" s="2"/>
      <c r="G15" s="2"/>
      <c r="H15" s="4"/>
      <c r="I15" s="5"/>
      <c r="J15" s="5"/>
      <c r="K15" s="5"/>
    </row>
    <row r="16" spans="2:11" outlineLevel="1">
      <c r="B16" s="3">
        <v>1</v>
      </c>
      <c r="C16" s="1" t="s">
        <v>36</v>
      </c>
      <c r="D16" s="2" t="s">
        <v>4</v>
      </c>
      <c r="G16" s="2" t="s">
        <v>4</v>
      </c>
      <c r="H16" s="4">
        <v>1</v>
      </c>
      <c r="I16" s="5" t="s">
        <v>36</v>
      </c>
      <c r="J16" s="5" t="s">
        <v>39</v>
      </c>
      <c r="K16" s="5" t="s">
        <v>38</v>
      </c>
    </row>
    <row r="17" spans="2:11" outlineLevel="2">
      <c r="B17" s="3">
        <v>1</v>
      </c>
      <c r="C17" s="1" t="s">
        <v>36</v>
      </c>
      <c r="D17" s="1" t="s">
        <v>39</v>
      </c>
      <c r="E17" s="2" t="s">
        <v>5</v>
      </c>
      <c r="F17" s="2"/>
      <c r="H17" s="4"/>
      <c r="I17" s="4"/>
      <c r="J17" s="4"/>
      <c r="K17" s="4"/>
    </row>
    <row r="18" spans="2:11" outlineLevel="3">
      <c r="B18" s="3">
        <v>1</v>
      </c>
      <c r="C18" s="1" t="s">
        <v>36</v>
      </c>
      <c r="D18" s="1" t="s">
        <v>39</v>
      </c>
      <c r="E18" s="1" t="s">
        <v>38</v>
      </c>
      <c r="F18" s="2" t="s">
        <v>5</v>
      </c>
      <c r="H18" s="4"/>
      <c r="I18" s="4"/>
      <c r="J18" s="4"/>
      <c r="K18" s="4"/>
    </row>
    <row r="19" spans="2:11" outlineLevel="3">
      <c r="C19" s="1"/>
      <c r="D19" s="1"/>
      <c r="E19" s="1"/>
      <c r="F19" s="2"/>
      <c r="H19" s="4"/>
      <c r="I19" s="4"/>
      <c r="J19" s="4"/>
      <c r="K19" s="4"/>
    </row>
    <row r="20" spans="2:11" outlineLevel="2">
      <c r="C20" s="1"/>
      <c r="D20" s="1"/>
      <c r="E20" s="1"/>
      <c r="F20" s="2"/>
      <c r="H20" s="4"/>
      <c r="I20" s="4"/>
      <c r="J20" s="4"/>
      <c r="K20" s="4"/>
    </row>
    <row r="21" spans="2:11" outlineLevel="2">
      <c r="B21" s="3">
        <v>1</v>
      </c>
      <c r="C21" s="1" t="s">
        <v>36</v>
      </c>
      <c r="D21" s="1" t="s">
        <v>40</v>
      </c>
      <c r="E21" s="2" t="s">
        <v>85</v>
      </c>
      <c r="H21" s="4"/>
      <c r="I21" s="4"/>
      <c r="J21" s="4"/>
      <c r="K21" s="4"/>
    </row>
    <row r="22" spans="2:11" outlineLevel="3">
      <c r="B22" s="3">
        <v>1</v>
      </c>
      <c r="C22" s="1" t="s">
        <v>36</v>
      </c>
      <c r="D22" s="1" t="s">
        <v>40</v>
      </c>
      <c r="E22" s="1" t="s">
        <v>38</v>
      </c>
      <c r="F22" s="2" t="s">
        <v>84</v>
      </c>
      <c r="H22" s="4"/>
      <c r="I22" s="4"/>
      <c r="J22" s="4"/>
      <c r="K22" s="4"/>
    </row>
    <row r="23" spans="2:11" outlineLevel="3">
      <c r="B23" s="3">
        <v>1</v>
      </c>
      <c r="C23" s="1" t="s">
        <v>36</v>
      </c>
      <c r="D23" s="1" t="s">
        <v>40</v>
      </c>
      <c r="E23" s="1" t="s">
        <v>47</v>
      </c>
      <c r="F23" s="2" t="s">
        <v>32</v>
      </c>
      <c r="H23" s="4"/>
      <c r="I23" s="4"/>
      <c r="J23" s="4"/>
      <c r="K23" s="4"/>
    </row>
    <row r="24" spans="2:11" outlineLevel="2">
      <c r="C24" s="1"/>
      <c r="D24" s="1"/>
      <c r="E24" s="1"/>
      <c r="F24" s="2"/>
      <c r="H24" s="4"/>
      <c r="I24" s="4"/>
      <c r="J24" s="4"/>
      <c r="K24" s="4"/>
    </row>
    <row r="25" spans="2:11" outlineLevel="2">
      <c r="B25" s="3">
        <v>1</v>
      </c>
      <c r="C25" s="1" t="s">
        <v>36</v>
      </c>
      <c r="D25" s="1" t="s">
        <v>41</v>
      </c>
      <c r="E25" s="2" t="s">
        <v>6</v>
      </c>
      <c r="H25" s="4"/>
      <c r="I25" s="4"/>
      <c r="J25" s="4"/>
      <c r="K25" s="4"/>
    </row>
    <row r="26" spans="2:11" outlineLevel="3">
      <c r="B26" s="3">
        <v>1</v>
      </c>
      <c r="C26" s="1" t="s">
        <v>36</v>
      </c>
      <c r="D26" s="1" t="s">
        <v>41</v>
      </c>
      <c r="E26" s="1" t="s">
        <v>38</v>
      </c>
      <c r="F26" s="2" t="s">
        <v>86</v>
      </c>
      <c r="H26" s="4"/>
      <c r="I26" s="4"/>
      <c r="J26" s="4"/>
      <c r="K26" s="4"/>
    </row>
    <row r="27" spans="2:11" outlineLevel="3">
      <c r="B27" s="3">
        <v>1</v>
      </c>
      <c r="C27" s="1" t="s">
        <v>36</v>
      </c>
      <c r="D27" s="1" t="s">
        <v>41</v>
      </c>
      <c r="E27" s="1" t="s">
        <v>47</v>
      </c>
      <c r="F27" s="2" t="s">
        <v>87</v>
      </c>
      <c r="H27" s="4"/>
      <c r="I27" s="4"/>
      <c r="J27" s="4"/>
      <c r="K27" s="4"/>
    </row>
    <row r="28" spans="2:11" outlineLevel="3">
      <c r="B28" s="3">
        <v>1</v>
      </c>
      <c r="C28" s="1" t="s">
        <v>36</v>
      </c>
      <c r="D28" s="1" t="s">
        <v>41</v>
      </c>
      <c r="E28" s="1" t="s">
        <v>91</v>
      </c>
      <c r="F28" s="2" t="s">
        <v>89</v>
      </c>
      <c r="H28" s="4"/>
      <c r="I28" s="4"/>
      <c r="J28" s="4"/>
      <c r="K28" s="4"/>
    </row>
    <row r="29" spans="2:11" outlineLevel="3">
      <c r="B29" s="3">
        <v>1</v>
      </c>
      <c r="C29" s="1" t="s">
        <v>36</v>
      </c>
      <c r="D29" s="1" t="s">
        <v>41</v>
      </c>
      <c r="E29" s="1" t="s">
        <v>92</v>
      </c>
      <c r="F29" s="2" t="s">
        <v>90</v>
      </c>
      <c r="H29" s="4"/>
      <c r="I29" s="4"/>
      <c r="J29" s="4"/>
      <c r="K29" s="4"/>
    </row>
    <row r="30" spans="2:11" outlineLevel="3">
      <c r="B30" s="3">
        <v>1</v>
      </c>
      <c r="C30" s="1" t="s">
        <v>36</v>
      </c>
      <c r="D30" s="1" t="s">
        <v>41</v>
      </c>
      <c r="E30" s="1" t="s">
        <v>82</v>
      </c>
      <c r="F30" s="2" t="s">
        <v>88</v>
      </c>
      <c r="H30" s="4"/>
      <c r="I30" s="4"/>
      <c r="J30" s="4"/>
      <c r="K30" s="4"/>
    </row>
    <row r="31" spans="2:11" outlineLevel="2">
      <c r="C31" s="1"/>
      <c r="D31" s="1"/>
      <c r="E31" s="1"/>
      <c r="F31" s="2"/>
      <c r="H31" s="4"/>
      <c r="I31" s="4"/>
      <c r="J31" s="4"/>
      <c r="K31" s="4"/>
    </row>
    <row r="32" spans="2:11" outlineLevel="2">
      <c r="B32" s="3">
        <v>1</v>
      </c>
      <c r="C32" s="1" t="s">
        <v>36</v>
      </c>
      <c r="D32" s="1" t="s">
        <v>42</v>
      </c>
      <c r="E32" s="2" t="s">
        <v>7</v>
      </c>
      <c r="H32" s="4"/>
      <c r="I32" s="4"/>
      <c r="J32" s="4"/>
      <c r="K32" s="4"/>
    </row>
    <row r="33" spans="2:14" outlineLevel="3">
      <c r="B33" s="3">
        <v>1</v>
      </c>
      <c r="C33" s="1" t="s">
        <v>36</v>
      </c>
      <c r="D33" s="1" t="s">
        <v>42</v>
      </c>
      <c r="E33" s="1" t="s">
        <v>38</v>
      </c>
      <c r="F33" s="2" t="s">
        <v>93</v>
      </c>
      <c r="H33" s="4"/>
      <c r="I33" s="4"/>
      <c r="J33" s="4"/>
      <c r="K33" s="4"/>
    </row>
    <row r="34" spans="2:14" outlineLevel="3">
      <c r="B34" s="3">
        <v>1</v>
      </c>
      <c r="C34" s="1" t="s">
        <v>36</v>
      </c>
      <c r="D34" s="1" t="s">
        <v>42</v>
      </c>
      <c r="E34" s="1" t="s">
        <v>47</v>
      </c>
      <c r="F34" s="2" t="s">
        <v>94</v>
      </c>
      <c r="H34" s="4"/>
      <c r="I34" s="4"/>
      <c r="J34" s="4"/>
      <c r="K34" s="4"/>
    </row>
    <row r="35" spans="2:14" outlineLevel="2">
      <c r="C35" s="1"/>
      <c r="D35" s="1"/>
      <c r="E35" s="1"/>
      <c r="F35" s="2"/>
      <c r="H35" s="4"/>
      <c r="I35" s="4"/>
      <c r="J35" s="4"/>
      <c r="K35" s="4"/>
      <c r="N35" s="3" t="str">
        <f>B5 &amp;"-"&amp; C5 &amp;"-"&amp;D5 &amp;"-"&amp;E5</f>
        <v>1-01-الأصول الثابتــــة -</v>
      </c>
    </row>
    <row r="36" spans="2:14" outlineLevel="1">
      <c r="C36" s="1"/>
      <c r="D36" s="1"/>
      <c r="E36" s="1"/>
      <c r="F36" s="2"/>
      <c r="G36" s="2" t="s">
        <v>4</v>
      </c>
      <c r="H36" s="4">
        <v>1</v>
      </c>
      <c r="I36" s="5" t="s">
        <v>36</v>
      </c>
      <c r="J36" s="5" t="s">
        <v>42</v>
      </c>
      <c r="K36" s="5" t="s">
        <v>78</v>
      </c>
    </row>
    <row r="37" spans="2:14">
      <c r="C37" s="1"/>
      <c r="D37" s="1"/>
      <c r="E37" s="1"/>
      <c r="F37" s="2"/>
    </row>
    <row r="38" spans="2:14">
      <c r="B38" s="3">
        <v>2</v>
      </c>
      <c r="C38" s="3" t="s">
        <v>12</v>
      </c>
    </row>
    <row r="39" spans="2:14" outlineLevel="1">
      <c r="B39" s="3">
        <v>2</v>
      </c>
      <c r="C39" s="1" t="s">
        <v>35</v>
      </c>
      <c r="D39" s="2" t="s">
        <v>19</v>
      </c>
      <c r="G39" s="2" t="s">
        <v>19</v>
      </c>
      <c r="H39" s="4">
        <v>2</v>
      </c>
      <c r="I39" s="5" t="s">
        <v>35</v>
      </c>
      <c r="J39" s="5" t="s">
        <v>43</v>
      </c>
      <c r="K39" s="5" t="s">
        <v>38</v>
      </c>
    </row>
    <row r="40" spans="2:14" outlineLevel="2">
      <c r="B40" s="3">
        <v>2</v>
      </c>
      <c r="C40" s="1" t="s">
        <v>35</v>
      </c>
      <c r="D40" s="1" t="s">
        <v>43</v>
      </c>
      <c r="E40" s="2" t="s">
        <v>20</v>
      </c>
      <c r="H40" s="4"/>
      <c r="I40" s="4"/>
      <c r="J40" s="4"/>
      <c r="K40" s="4"/>
    </row>
    <row r="41" spans="2:14" outlineLevel="3">
      <c r="B41" s="3">
        <v>2</v>
      </c>
      <c r="C41" s="1" t="s">
        <v>35</v>
      </c>
      <c r="D41" s="1" t="s">
        <v>43</v>
      </c>
      <c r="E41" s="1" t="s">
        <v>38</v>
      </c>
      <c r="F41" s="2" t="s">
        <v>2</v>
      </c>
      <c r="H41" s="4"/>
      <c r="I41" s="4"/>
      <c r="J41" s="4"/>
      <c r="K41" s="4"/>
    </row>
    <row r="42" spans="2:14" outlineLevel="3">
      <c r="B42" s="3">
        <v>2</v>
      </c>
      <c r="C42" s="1" t="s">
        <v>35</v>
      </c>
      <c r="D42" s="1" t="s">
        <v>43</v>
      </c>
      <c r="E42" s="1" t="s">
        <v>47</v>
      </c>
      <c r="F42" s="2" t="s">
        <v>83</v>
      </c>
      <c r="H42" s="4"/>
      <c r="I42" s="4"/>
      <c r="J42" s="4"/>
      <c r="K42" s="4"/>
    </row>
    <row r="43" spans="2:14" outlineLevel="3">
      <c r="B43" s="3">
        <v>2</v>
      </c>
      <c r="C43" s="1" t="s">
        <v>35</v>
      </c>
      <c r="D43" s="1" t="s">
        <v>43</v>
      </c>
      <c r="E43" s="1" t="s">
        <v>48</v>
      </c>
      <c r="F43" s="2" t="s">
        <v>1</v>
      </c>
      <c r="H43" s="4"/>
      <c r="I43" s="4"/>
      <c r="J43" s="4"/>
      <c r="K43" s="4"/>
    </row>
    <row r="44" spans="2:14" outlineLevel="3">
      <c r="B44" s="3">
        <v>2</v>
      </c>
      <c r="C44" s="1" t="s">
        <v>35</v>
      </c>
      <c r="D44" s="1" t="s">
        <v>43</v>
      </c>
      <c r="E44" s="1" t="s">
        <v>50</v>
      </c>
      <c r="F44" s="2" t="s">
        <v>81</v>
      </c>
      <c r="H44" s="4"/>
      <c r="I44" s="4"/>
      <c r="J44" s="4"/>
      <c r="K44" s="4"/>
    </row>
    <row r="45" spans="2:14" outlineLevel="3">
      <c r="B45" s="3">
        <v>2</v>
      </c>
      <c r="C45" s="1" t="s">
        <v>35</v>
      </c>
      <c r="D45" s="1" t="s">
        <v>43</v>
      </c>
      <c r="E45" s="1" t="s">
        <v>82</v>
      </c>
      <c r="F45" s="2" t="s">
        <v>95</v>
      </c>
      <c r="H45" s="4"/>
      <c r="I45" s="4"/>
      <c r="J45" s="4"/>
      <c r="K45" s="4"/>
    </row>
    <row r="46" spans="2:14" outlineLevel="2">
      <c r="C46" s="1"/>
      <c r="D46" s="1"/>
      <c r="E46" s="1"/>
      <c r="F46" s="2"/>
      <c r="H46" s="4"/>
      <c r="I46" s="4"/>
      <c r="J46" s="4"/>
      <c r="K46" s="4"/>
    </row>
    <row r="47" spans="2:14" outlineLevel="2">
      <c r="C47" s="1"/>
      <c r="D47" s="1"/>
      <c r="E47" s="1"/>
      <c r="F47" s="2"/>
      <c r="H47" s="4"/>
      <c r="I47" s="4"/>
      <c r="J47" s="4"/>
      <c r="K47" s="4"/>
    </row>
    <row r="48" spans="2:14" outlineLevel="2">
      <c r="B48" s="3">
        <v>2</v>
      </c>
      <c r="C48" s="1" t="s">
        <v>35</v>
      </c>
      <c r="D48" s="1" t="s">
        <v>44</v>
      </c>
      <c r="E48" s="2" t="s">
        <v>21</v>
      </c>
      <c r="H48" s="4"/>
      <c r="I48" s="4"/>
      <c r="J48" s="4"/>
      <c r="K48" s="4"/>
    </row>
    <row r="49" spans="2:14" outlineLevel="3">
      <c r="B49" s="3">
        <v>2</v>
      </c>
      <c r="C49" s="1" t="s">
        <v>35</v>
      </c>
      <c r="D49" s="1" t="s">
        <v>44</v>
      </c>
      <c r="E49" s="1" t="s">
        <v>38</v>
      </c>
      <c r="F49" s="2" t="s">
        <v>51</v>
      </c>
      <c r="H49" s="4"/>
      <c r="I49" s="4"/>
      <c r="J49" s="4"/>
      <c r="K49" s="4"/>
    </row>
    <row r="50" spans="2:14" outlineLevel="2">
      <c r="C50" s="1"/>
      <c r="D50" s="1"/>
      <c r="E50" s="1"/>
      <c r="F50" s="2"/>
      <c r="H50" s="4"/>
      <c r="I50" s="4"/>
      <c r="J50" s="4"/>
      <c r="K50" s="4"/>
    </row>
    <row r="51" spans="2:14" outlineLevel="1">
      <c r="C51" s="1"/>
      <c r="D51" s="1"/>
      <c r="E51" s="2"/>
      <c r="F51" s="2"/>
      <c r="G51" s="2" t="s">
        <v>19</v>
      </c>
      <c r="H51" s="4">
        <v>2</v>
      </c>
      <c r="I51" s="5" t="s">
        <v>35</v>
      </c>
      <c r="J51" s="5" t="s">
        <v>44</v>
      </c>
      <c r="K51" s="5" t="s">
        <v>78</v>
      </c>
    </row>
    <row r="52" spans="2:14" outlineLevel="1">
      <c r="C52" s="1"/>
      <c r="D52" s="1"/>
      <c r="E52" s="1"/>
      <c r="F52" s="2"/>
      <c r="G52" s="2"/>
      <c r="H52" s="4"/>
      <c r="I52" s="5"/>
      <c r="J52" s="5"/>
      <c r="K52" s="5"/>
    </row>
    <row r="53" spans="2:14" outlineLevel="1">
      <c r="B53" s="3">
        <v>2</v>
      </c>
      <c r="C53" s="1" t="s">
        <v>36</v>
      </c>
      <c r="D53" s="2" t="s">
        <v>8</v>
      </c>
      <c r="G53" s="2" t="s">
        <v>8</v>
      </c>
      <c r="H53" s="4">
        <v>2</v>
      </c>
      <c r="I53" s="5" t="s">
        <v>36</v>
      </c>
      <c r="J53" s="5" t="s">
        <v>45</v>
      </c>
      <c r="K53" s="5" t="s">
        <v>38</v>
      </c>
    </row>
    <row r="54" spans="2:14" outlineLevel="2">
      <c r="B54" s="3">
        <v>2</v>
      </c>
      <c r="C54" s="1" t="s">
        <v>36</v>
      </c>
      <c r="D54" s="1" t="s">
        <v>45</v>
      </c>
      <c r="E54" s="2" t="s">
        <v>9</v>
      </c>
      <c r="H54" s="4"/>
      <c r="I54" s="4"/>
      <c r="J54" s="4"/>
      <c r="K54" s="4"/>
    </row>
    <row r="55" spans="2:14" outlineLevel="3">
      <c r="B55" s="3">
        <v>2</v>
      </c>
      <c r="C55" s="1" t="s">
        <v>36</v>
      </c>
      <c r="D55" s="1" t="s">
        <v>45</v>
      </c>
      <c r="E55" s="1" t="s">
        <v>38</v>
      </c>
      <c r="F55" s="2" t="s">
        <v>30</v>
      </c>
      <c r="H55" s="4"/>
      <c r="I55" s="4"/>
      <c r="J55" s="4"/>
      <c r="K55" s="4"/>
    </row>
    <row r="56" spans="2:14" outlineLevel="3">
      <c r="B56" s="3">
        <v>2</v>
      </c>
      <c r="C56" s="1" t="s">
        <v>36</v>
      </c>
      <c r="D56" s="1" t="s">
        <v>45</v>
      </c>
      <c r="E56" s="1" t="s">
        <v>47</v>
      </c>
      <c r="F56" s="2" t="s">
        <v>31</v>
      </c>
      <c r="H56" s="4"/>
      <c r="I56" s="4"/>
      <c r="J56" s="4"/>
      <c r="K56" s="4"/>
    </row>
    <row r="57" spans="2:14" outlineLevel="2">
      <c r="C57" s="1"/>
      <c r="D57" s="1"/>
      <c r="E57" s="1"/>
      <c r="F57" s="2"/>
      <c r="H57" s="4"/>
      <c r="I57" s="4"/>
      <c r="J57" s="4"/>
      <c r="K57" s="4"/>
    </row>
    <row r="58" spans="2:14" outlineLevel="2">
      <c r="B58" s="3">
        <v>2</v>
      </c>
      <c r="C58" s="1" t="s">
        <v>36</v>
      </c>
      <c r="D58" s="1" t="s">
        <v>46</v>
      </c>
      <c r="E58" s="2" t="s">
        <v>11</v>
      </c>
      <c r="H58" s="4"/>
      <c r="I58" s="4"/>
      <c r="J58" s="4"/>
      <c r="K58" s="4"/>
      <c r="N58" s="2"/>
    </row>
    <row r="59" spans="2:14" outlineLevel="3">
      <c r="B59" s="3">
        <v>2</v>
      </c>
      <c r="C59" s="1" t="s">
        <v>36</v>
      </c>
      <c r="D59" s="1" t="s">
        <v>46</v>
      </c>
      <c r="E59" s="1" t="s">
        <v>38</v>
      </c>
      <c r="F59" s="2" t="s">
        <v>10</v>
      </c>
      <c r="H59" s="4"/>
      <c r="I59" s="4"/>
      <c r="J59" s="4"/>
      <c r="K59" s="4"/>
      <c r="N59" s="2"/>
    </row>
    <row r="60" spans="2:14" outlineLevel="3">
      <c r="B60" s="3">
        <v>2</v>
      </c>
      <c r="C60" s="1" t="s">
        <v>36</v>
      </c>
      <c r="D60" s="1" t="s">
        <v>46</v>
      </c>
      <c r="E60" s="1" t="s">
        <v>47</v>
      </c>
      <c r="F60" s="2" t="s">
        <v>33</v>
      </c>
      <c r="H60" s="4"/>
      <c r="I60" s="4"/>
      <c r="J60" s="4"/>
      <c r="K60" s="4"/>
      <c r="N60" s="2"/>
    </row>
    <row r="61" spans="2:14" outlineLevel="3">
      <c r="B61" s="3">
        <v>2</v>
      </c>
      <c r="C61" s="1" t="s">
        <v>36</v>
      </c>
      <c r="D61" s="1" t="s">
        <v>46</v>
      </c>
      <c r="E61" s="1" t="s">
        <v>48</v>
      </c>
      <c r="F61" s="2" t="s">
        <v>34</v>
      </c>
      <c r="H61" s="4"/>
      <c r="I61" s="4"/>
      <c r="J61" s="4"/>
      <c r="K61" s="4"/>
      <c r="N61" s="2"/>
    </row>
    <row r="62" spans="2:14" outlineLevel="3">
      <c r="B62" s="3">
        <v>2</v>
      </c>
      <c r="C62" s="1" t="s">
        <v>36</v>
      </c>
      <c r="D62" s="1" t="s">
        <v>46</v>
      </c>
      <c r="E62" s="1" t="s">
        <v>50</v>
      </c>
      <c r="F62" s="20" t="s">
        <v>126</v>
      </c>
      <c r="H62" s="4"/>
      <c r="I62" s="4"/>
      <c r="J62" s="4"/>
      <c r="K62" s="4"/>
      <c r="N62" s="2"/>
    </row>
    <row r="63" spans="2:14" outlineLevel="3">
      <c r="B63" s="3">
        <v>2</v>
      </c>
      <c r="C63" s="1" t="s">
        <v>36</v>
      </c>
      <c r="D63" s="1" t="s">
        <v>46</v>
      </c>
      <c r="E63" s="1" t="s">
        <v>79</v>
      </c>
      <c r="F63" s="2" t="s">
        <v>77</v>
      </c>
      <c r="H63" s="4"/>
      <c r="I63" s="4"/>
      <c r="J63" s="4"/>
      <c r="K63" s="4"/>
      <c r="N63" s="2"/>
    </row>
    <row r="64" spans="2:14" outlineLevel="2">
      <c r="C64" s="1"/>
      <c r="D64" s="1"/>
      <c r="E64" s="1"/>
      <c r="F64" s="2"/>
      <c r="H64" s="4"/>
      <c r="I64" s="4"/>
      <c r="J64" s="4"/>
      <c r="K64" s="4"/>
      <c r="N64" s="2"/>
    </row>
    <row r="65" spans="2:14" outlineLevel="1">
      <c r="C65" s="1"/>
      <c r="D65" s="1"/>
      <c r="E65" s="1"/>
      <c r="F65" s="2"/>
      <c r="G65" s="2" t="s">
        <v>8</v>
      </c>
      <c r="H65" s="4">
        <v>2</v>
      </c>
      <c r="I65" s="5" t="s">
        <v>36</v>
      </c>
      <c r="J65" s="5" t="s">
        <v>46</v>
      </c>
      <c r="K65" s="5" t="s">
        <v>78</v>
      </c>
      <c r="N65" s="2"/>
    </row>
    <row r="66" spans="2:14" outlineLevel="1">
      <c r="B66" s="3">
        <v>2</v>
      </c>
      <c r="C66" s="1" t="s">
        <v>37</v>
      </c>
      <c r="D66" s="2" t="s">
        <v>13</v>
      </c>
      <c r="G66" s="2" t="s">
        <v>13</v>
      </c>
      <c r="H66" s="4">
        <v>2</v>
      </c>
      <c r="I66" s="5" t="s">
        <v>37</v>
      </c>
      <c r="J66" s="5" t="s">
        <v>47</v>
      </c>
      <c r="K66" s="5" t="s">
        <v>38</v>
      </c>
      <c r="N66" s="2"/>
    </row>
    <row r="67" spans="2:14" outlineLevel="2">
      <c r="B67" s="3">
        <v>2</v>
      </c>
      <c r="C67" s="1" t="s">
        <v>37</v>
      </c>
      <c r="D67" s="1" t="s">
        <v>47</v>
      </c>
      <c r="E67" s="2" t="s">
        <v>14</v>
      </c>
      <c r="H67" s="4"/>
      <c r="I67" s="4"/>
      <c r="J67" s="4"/>
      <c r="K67" s="4"/>
      <c r="N67" s="2"/>
    </row>
    <row r="68" spans="2:14" outlineLevel="3">
      <c r="B68" s="3">
        <v>2</v>
      </c>
      <c r="C68" s="1" t="s">
        <v>37</v>
      </c>
      <c r="D68" s="1" t="s">
        <v>47</v>
      </c>
      <c r="E68" s="1" t="s">
        <v>38</v>
      </c>
      <c r="F68" s="2" t="s">
        <v>143</v>
      </c>
      <c r="H68" s="4"/>
      <c r="I68" s="4"/>
      <c r="J68" s="4"/>
      <c r="K68" s="4"/>
      <c r="N68" s="2"/>
    </row>
    <row r="69" spans="2:14" outlineLevel="3">
      <c r="B69" s="3">
        <v>2</v>
      </c>
      <c r="C69" s="1" t="s">
        <v>37</v>
      </c>
      <c r="D69" s="1" t="s">
        <v>47</v>
      </c>
      <c r="E69" s="1"/>
      <c r="F69" s="2"/>
      <c r="H69" s="4"/>
      <c r="I69" s="4"/>
      <c r="J69" s="4"/>
      <c r="K69" s="4"/>
      <c r="N69" s="2"/>
    </row>
    <row r="70" spans="2:14" outlineLevel="3">
      <c r="B70" s="3">
        <v>2</v>
      </c>
      <c r="C70" s="1" t="s">
        <v>37</v>
      </c>
      <c r="D70" s="1" t="s">
        <v>47</v>
      </c>
      <c r="E70" s="1"/>
      <c r="F70" s="2"/>
      <c r="H70" s="4"/>
      <c r="I70" s="4"/>
      <c r="J70" s="4"/>
      <c r="K70" s="4"/>
      <c r="N70" s="2"/>
    </row>
    <row r="71" spans="2:14" outlineLevel="2">
      <c r="C71" s="1"/>
      <c r="D71" s="1"/>
      <c r="E71" s="1"/>
      <c r="F71" s="2"/>
      <c r="H71" s="4"/>
      <c r="I71" s="4"/>
      <c r="J71" s="4"/>
      <c r="K71" s="4"/>
      <c r="N71" s="2"/>
    </row>
    <row r="72" spans="2:14" outlineLevel="2">
      <c r="B72" s="3">
        <v>2</v>
      </c>
      <c r="C72" s="1" t="s">
        <v>37</v>
      </c>
      <c r="D72" s="1" t="s">
        <v>52</v>
      </c>
      <c r="E72" s="2" t="s">
        <v>57</v>
      </c>
      <c r="H72" s="4"/>
      <c r="I72" s="4"/>
      <c r="J72" s="4"/>
      <c r="K72" s="4"/>
      <c r="N72" s="2"/>
    </row>
    <row r="73" spans="2:14" outlineLevel="3">
      <c r="B73" s="3">
        <v>2</v>
      </c>
      <c r="C73" s="1" t="s">
        <v>37</v>
      </c>
      <c r="D73" s="1" t="s">
        <v>52</v>
      </c>
      <c r="E73" s="1" t="s">
        <v>38</v>
      </c>
      <c r="F73" s="2" t="s">
        <v>58</v>
      </c>
      <c r="H73" s="4"/>
      <c r="I73" s="4"/>
      <c r="J73" s="4"/>
      <c r="K73" s="4"/>
      <c r="N73" s="2"/>
    </row>
    <row r="74" spans="2:14" outlineLevel="3">
      <c r="B74" s="3">
        <v>2</v>
      </c>
      <c r="C74" s="1" t="s">
        <v>37</v>
      </c>
      <c r="D74" s="1" t="s">
        <v>52</v>
      </c>
      <c r="E74" s="1" t="s">
        <v>47</v>
      </c>
      <c r="F74" s="2" t="s">
        <v>59</v>
      </c>
      <c r="H74" s="4"/>
      <c r="I74" s="4"/>
      <c r="J74" s="4"/>
      <c r="K74" s="4"/>
      <c r="N74" s="2"/>
    </row>
    <row r="75" spans="2:14" outlineLevel="2">
      <c r="C75" s="1"/>
      <c r="D75" s="1"/>
      <c r="E75" s="1"/>
      <c r="F75" s="2"/>
      <c r="H75" s="4"/>
      <c r="I75" s="4"/>
      <c r="J75" s="4"/>
      <c r="K75" s="4"/>
      <c r="N75" s="2"/>
    </row>
    <row r="76" spans="2:14" outlineLevel="2">
      <c r="B76" s="3">
        <v>2</v>
      </c>
      <c r="C76" s="1" t="s">
        <v>37</v>
      </c>
      <c r="D76" s="1" t="s">
        <v>53</v>
      </c>
      <c r="E76" s="2" t="s">
        <v>60</v>
      </c>
      <c r="F76" s="2"/>
      <c r="H76" s="4"/>
      <c r="I76" s="4"/>
      <c r="J76" s="4"/>
      <c r="K76" s="4"/>
      <c r="N76" s="2"/>
    </row>
    <row r="77" spans="2:14" outlineLevel="3">
      <c r="B77" s="3">
        <v>2</v>
      </c>
      <c r="C77" s="1" t="s">
        <v>37</v>
      </c>
      <c r="D77" s="1" t="s">
        <v>53</v>
      </c>
      <c r="E77" s="1" t="s">
        <v>38</v>
      </c>
      <c r="F77" s="2" t="s">
        <v>61</v>
      </c>
      <c r="H77" s="4"/>
      <c r="I77" s="4"/>
      <c r="J77" s="4"/>
      <c r="K77" s="4"/>
      <c r="N77" s="2"/>
    </row>
    <row r="78" spans="2:14" outlineLevel="3">
      <c r="B78" s="3">
        <v>2</v>
      </c>
      <c r="C78" s="1" t="s">
        <v>37</v>
      </c>
      <c r="D78" s="1" t="s">
        <v>53</v>
      </c>
      <c r="E78" s="1" t="s">
        <v>47</v>
      </c>
      <c r="F78" s="2" t="s">
        <v>62</v>
      </c>
      <c r="H78" s="4"/>
      <c r="I78" s="4"/>
      <c r="J78" s="4"/>
      <c r="K78" s="4"/>
      <c r="N78" s="2"/>
    </row>
    <row r="79" spans="2:14" outlineLevel="2">
      <c r="C79" s="1"/>
      <c r="D79" s="1"/>
      <c r="E79" s="1"/>
      <c r="F79" s="2"/>
      <c r="H79" s="4"/>
      <c r="I79" s="4"/>
      <c r="J79" s="4"/>
      <c r="K79" s="4"/>
      <c r="N79" s="2"/>
    </row>
    <row r="80" spans="2:14" outlineLevel="2">
      <c r="B80" s="3">
        <v>2</v>
      </c>
      <c r="C80" s="1" t="s">
        <v>37</v>
      </c>
      <c r="D80" s="1" t="s">
        <v>54</v>
      </c>
      <c r="E80" s="1" t="s">
        <v>98</v>
      </c>
      <c r="F80" s="2"/>
      <c r="H80" s="4"/>
      <c r="I80" s="4"/>
      <c r="J80" s="4"/>
      <c r="K80" s="4"/>
      <c r="N80" s="2"/>
    </row>
    <row r="81" spans="2:14" outlineLevel="3">
      <c r="B81" s="3">
        <v>2</v>
      </c>
      <c r="C81" s="1" t="s">
        <v>37</v>
      </c>
      <c r="D81" s="1" t="s">
        <v>54</v>
      </c>
      <c r="E81" s="1" t="s">
        <v>38</v>
      </c>
      <c r="F81" s="2" t="s">
        <v>144</v>
      </c>
      <c r="H81" s="4"/>
      <c r="I81" s="4"/>
      <c r="J81" s="4"/>
      <c r="K81" s="4"/>
      <c r="N81" s="2"/>
    </row>
    <row r="82" spans="2:14" outlineLevel="3">
      <c r="B82" s="3">
        <v>2</v>
      </c>
      <c r="C82" s="1" t="s">
        <v>37</v>
      </c>
      <c r="D82" s="1" t="s">
        <v>54</v>
      </c>
      <c r="E82" s="1" t="s">
        <v>39</v>
      </c>
      <c r="F82" s="2" t="s">
        <v>96</v>
      </c>
      <c r="H82" s="4"/>
      <c r="I82" s="4"/>
      <c r="J82" s="4"/>
      <c r="K82" s="4"/>
      <c r="N82" s="2"/>
    </row>
    <row r="83" spans="2:14" outlineLevel="3">
      <c r="B83" s="3">
        <v>2</v>
      </c>
      <c r="C83" s="1" t="s">
        <v>37</v>
      </c>
      <c r="D83" s="1" t="s">
        <v>54</v>
      </c>
      <c r="E83" s="1" t="s">
        <v>40</v>
      </c>
      <c r="F83" s="2" t="s">
        <v>97</v>
      </c>
      <c r="H83" s="4"/>
      <c r="I83" s="4"/>
      <c r="J83" s="4"/>
      <c r="K83" s="4"/>
      <c r="N83" s="2"/>
    </row>
    <row r="84" spans="2:14" outlineLevel="2">
      <c r="C84" s="1"/>
      <c r="D84" s="1"/>
      <c r="E84" s="1"/>
      <c r="F84" s="2"/>
      <c r="H84" s="4"/>
      <c r="I84" s="4"/>
      <c r="J84" s="4"/>
      <c r="K84" s="4"/>
      <c r="N84" s="2"/>
    </row>
    <row r="85" spans="2:14" outlineLevel="1">
      <c r="C85" s="1"/>
      <c r="D85" s="1"/>
      <c r="E85" s="1"/>
      <c r="F85" s="2"/>
      <c r="G85" s="2" t="s">
        <v>13</v>
      </c>
      <c r="H85" s="4">
        <v>2</v>
      </c>
      <c r="I85" s="5" t="s">
        <v>37</v>
      </c>
      <c r="J85" s="5" t="s">
        <v>54</v>
      </c>
      <c r="K85" s="5" t="s">
        <v>78</v>
      </c>
      <c r="N85" s="2"/>
    </row>
    <row r="86" spans="2:14">
      <c r="C86" s="1"/>
      <c r="D86" s="1"/>
      <c r="E86" s="1"/>
      <c r="F86" s="2"/>
      <c r="N86" s="2"/>
    </row>
    <row r="87" spans="2:14" collapsed="1">
      <c r="B87" s="3">
        <v>3</v>
      </c>
      <c r="C87" s="2" t="s">
        <v>113</v>
      </c>
      <c r="N87" s="2"/>
    </row>
    <row r="88" spans="2:14" outlineLevel="1">
      <c r="B88" s="3">
        <v>3</v>
      </c>
      <c r="C88" s="1" t="s">
        <v>35</v>
      </c>
      <c r="D88" s="2" t="s">
        <v>15</v>
      </c>
      <c r="G88" s="2" t="s">
        <v>15</v>
      </c>
      <c r="H88" s="4">
        <v>3</v>
      </c>
      <c r="I88" s="5" t="s">
        <v>35</v>
      </c>
      <c r="J88" s="5" t="s">
        <v>55</v>
      </c>
      <c r="K88" s="5" t="s">
        <v>38</v>
      </c>
    </row>
    <row r="89" spans="2:14" outlineLevel="2">
      <c r="C89" s="1" t="s">
        <v>35</v>
      </c>
      <c r="D89" s="1" t="s">
        <v>55</v>
      </c>
      <c r="E89" s="2" t="s">
        <v>64</v>
      </c>
      <c r="H89" s="4"/>
      <c r="I89" s="4"/>
      <c r="J89" s="4"/>
      <c r="K89" s="4"/>
    </row>
    <row r="90" spans="2:14" outlineLevel="3">
      <c r="B90" s="3">
        <v>3</v>
      </c>
      <c r="C90" s="1" t="s">
        <v>35</v>
      </c>
      <c r="D90" s="1" t="s">
        <v>55</v>
      </c>
      <c r="E90" s="1" t="s">
        <v>38</v>
      </c>
      <c r="F90" s="2" t="s">
        <v>22</v>
      </c>
      <c r="G90" s="2"/>
      <c r="H90" s="6"/>
      <c r="I90" s="4"/>
      <c r="J90" s="4"/>
      <c r="K90" s="4"/>
    </row>
    <row r="91" spans="2:14" outlineLevel="3">
      <c r="B91" s="3">
        <v>3</v>
      </c>
      <c r="C91" s="1" t="s">
        <v>35</v>
      </c>
      <c r="D91" s="1" t="s">
        <v>55</v>
      </c>
      <c r="E91" s="1" t="s">
        <v>39</v>
      </c>
      <c r="F91" s="2" t="s">
        <v>99</v>
      </c>
      <c r="G91" s="2"/>
      <c r="H91" s="6"/>
      <c r="I91" s="4"/>
      <c r="J91" s="4"/>
      <c r="K91" s="4"/>
    </row>
    <row r="92" spans="2:14" outlineLevel="3">
      <c r="B92" s="3">
        <v>3</v>
      </c>
      <c r="C92" s="1" t="s">
        <v>35</v>
      </c>
      <c r="D92" s="1" t="s">
        <v>55</v>
      </c>
      <c r="E92" s="1" t="s">
        <v>40</v>
      </c>
      <c r="F92" s="2" t="s">
        <v>23</v>
      </c>
      <c r="G92" s="2"/>
      <c r="H92" s="6"/>
      <c r="I92" s="4"/>
      <c r="J92" s="4"/>
      <c r="K92" s="4"/>
    </row>
    <row r="93" spans="2:14" outlineLevel="3">
      <c r="B93" s="3">
        <v>3</v>
      </c>
      <c r="C93" s="1" t="s">
        <v>35</v>
      </c>
      <c r="D93" s="1" t="s">
        <v>55</v>
      </c>
      <c r="E93" s="1" t="s">
        <v>41</v>
      </c>
      <c r="F93" s="2" t="s">
        <v>24</v>
      </c>
      <c r="G93" s="2"/>
      <c r="H93" s="6"/>
      <c r="I93" s="4"/>
      <c r="J93" s="4"/>
      <c r="K93" s="4"/>
    </row>
    <row r="94" spans="2:14" outlineLevel="3">
      <c r="B94" s="3">
        <v>3</v>
      </c>
      <c r="C94" s="1" t="s">
        <v>35</v>
      </c>
      <c r="D94" s="1" t="s">
        <v>55</v>
      </c>
      <c r="E94" s="1" t="s">
        <v>42</v>
      </c>
      <c r="F94" s="2" t="s">
        <v>25</v>
      </c>
      <c r="G94" s="2"/>
      <c r="H94" s="6"/>
      <c r="I94" s="4"/>
      <c r="J94" s="4"/>
      <c r="K94" s="4"/>
    </row>
    <row r="95" spans="2:14" outlineLevel="3">
      <c r="B95" s="3">
        <v>3</v>
      </c>
      <c r="C95" s="1" t="s">
        <v>35</v>
      </c>
      <c r="D95" s="1" t="s">
        <v>55</v>
      </c>
      <c r="E95" s="1" t="s">
        <v>43</v>
      </c>
      <c r="F95" s="2" t="s">
        <v>26</v>
      </c>
      <c r="G95" s="2"/>
      <c r="H95" s="6"/>
      <c r="I95" s="4"/>
      <c r="J95" s="4"/>
      <c r="K95" s="4"/>
    </row>
    <row r="96" spans="2:14" outlineLevel="3">
      <c r="B96" s="3">
        <v>3</v>
      </c>
      <c r="C96" s="1" t="s">
        <v>35</v>
      </c>
      <c r="D96" s="1" t="s">
        <v>55</v>
      </c>
      <c r="E96" s="1" t="s">
        <v>44</v>
      </c>
      <c r="F96" s="2" t="s">
        <v>27</v>
      </c>
      <c r="G96" s="2"/>
      <c r="H96" s="6"/>
      <c r="I96" s="4"/>
      <c r="J96" s="4"/>
      <c r="K96" s="4"/>
    </row>
    <row r="97" spans="2:11" outlineLevel="3">
      <c r="B97" s="3">
        <v>3</v>
      </c>
      <c r="C97" s="1" t="s">
        <v>35</v>
      </c>
      <c r="D97" s="1" t="s">
        <v>55</v>
      </c>
      <c r="E97" s="1" t="s">
        <v>45</v>
      </c>
      <c r="F97" s="2" t="s">
        <v>100</v>
      </c>
      <c r="G97" s="2"/>
      <c r="H97" s="6"/>
      <c r="I97" s="4"/>
      <c r="J97" s="4"/>
      <c r="K97" s="4"/>
    </row>
    <row r="98" spans="2:11" outlineLevel="3">
      <c r="B98" s="3">
        <v>3</v>
      </c>
      <c r="C98" s="1" t="s">
        <v>35</v>
      </c>
      <c r="D98" s="1" t="s">
        <v>55</v>
      </c>
      <c r="E98" s="1" t="s">
        <v>46</v>
      </c>
      <c r="F98" s="2" t="s">
        <v>28</v>
      </c>
      <c r="G98" s="2"/>
      <c r="H98" s="6"/>
      <c r="I98" s="4"/>
      <c r="J98" s="4"/>
      <c r="K98" s="4"/>
    </row>
    <row r="99" spans="2:11" outlineLevel="3">
      <c r="B99" s="3">
        <v>3</v>
      </c>
      <c r="C99" s="1" t="s">
        <v>35</v>
      </c>
      <c r="D99" s="1" t="s">
        <v>55</v>
      </c>
      <c r="E99" s="1" t="s">
        <v>47</v>
      </c>
      <c r="F99" s="2" t="s">
        <v>101</v>
      </c>
      <c r="G99" s="2"/>
      <c r="H99" s="6"/>
      <c r="I99" s="4"/>
      <c r="J99" s="4"/>
      <c r="K99" s="4"/>
    </row>
    <row r="100" spans="2:11" outlineLevel="3">
      <c r="B100" s="3">
        <v>3</v>
      </c>
      <c r="C100" s="1" t="s">
        <v>35</v>
      </c>
      <c r="D100" s="1" t="s">
        <v>55</v>
      </c>
      <c r="E100" s="1" t="s">
        <v>52</v>
      </c>
      <c r="F100" s="2" t="s">
        <v>29</v>
      </c>
      <c r="G100" s="2"/>
      <c r="H100" s="6"/>
      <c r="I100" s="4"/>
      <c r="J100" s="4"/>
      <c r="K100" s="4"/>
    </row>
    <row r="101" spans="2:11" outlineLevel="3">
      <c r="B101" s="3">
        <v>3</v>
      </c>
      <c r="C101" s="1" t="s">
        <v>35</v>
      </c>
      <c r="D101" s="1" t="s">
        <v>55</v>
      </c>
      <c r="E101" s="1" t="s">
        <v>53</v>
      </c>
      <c r="F101" s="2" t="s">
        <v>127</v>
      </c>
      <c r="G101" s="2"/>
      <c r="H101" s="6"/>
      <c r="I101" s="4"/>
      <c r="J101" s="4"/>
      <c r="K101" s="4"/>
    </row>
    <row r="102" spans="2:11" outlineLevel="3">
      <c r="B102" s="3">
        <v>3</v>
      </c>
      <c r="C102" s="1" t="s">
        <v>35</v>
      </c>
      <c r="D102" s="1" t="s">
        <v>55</v>
      </c>
      <c r="E102" s="1" t="s">
        <v>54</v>
      </c>
      <c r="F102" s="2" t="s">
        <v>102</v>
      </c>
      <c r="G102" s="2"/>
      <c r="H102" s="6"/>
      <c r="I102" s="4"/>
      <c r="J102" s="4"/>
      <c r="K102" s="4"/>
    </row>
    <row r="103" spans="2:11" outlineLevel="3">
      <c r="B103" s="3">
        <v>3</v>
      </c>
      <c r="C103" s="1" t="s">
        <v>35</v>
      </c>
      <c r="D103" s="1" t="s">
        <v>55</v>
      </c>
      <c r="E103" s="1" t="s">
        <v>55</v>
      </c>
      <c r="F103" s="2" t="s">
        <v>103</v>
      </c>
      <c r="G103" s="2"/>
      <c r="H103" s="6"/>
      <c r="I103" s="4"/>
      <c r="J103" s="4"/>
      <c r="K103" s="4"/>
    </row>
    <row r="104" spans="2:11" outlineLevel="3">
      <c r="B104" s="3">
        <v>3</v>
      </c>
      <c r="C104" s="1" t="s">
        <v>35</v>
      </c>
      <c r="D104" s="1" t="s">
        <v>55</v>
      </c>
      <c r="E104" s="1" t="s">
        <v>56</v>
      </c>
      <c r="F104" s="2" t="s">
        <v>134</v>
      </c>
      <c r="G104" s="2"/>
      <c r="H104" s="6"/>
      <c r="I104" s="4"/>
      <c r="J104" s="4"/>
      <c r="K104" s="4"/>
    </row>
    <row r="105" spans="2:11" outlineLevel="2">
      <c r="C105" s="1"/>
      <c r="D105" s="1"/>
      <c r="E105" s="1"/>
      <c r="F105" s="2"/>
      <c r="G105" s="2"/>
      <c r="H105" s="6"/>
      <c r="I105" s="4"/>
      <c r="J105" s="4"/>
      <c r="K105" s="4"/>
    </row>
    <row r="106" spans="2:11" outlineLevel="2">
      <c r="B106" s="3">
        <v>3</v>
      </c>
      <c r="C106" s="1" t="s">
        <v>35</v>
      </c>
      <c r="D106" s="1" t="s">
        <v>56</v>
      </c>
      <c r="E106" s="2" t="s">
        <v>16</v>
      </c>
      <c r="F106" s="2"/>
      <c r="G106" s="2"/>
      <c r="H106" s="6"/>
      <c r="I106" s="4"/>
      <c r="J106" s="4"/>
      <c r="K106" s="4"/>
    </row>
    <row r="107" spans="2:11" outlineLevel="3">
      <c r="B107" s="3">
        <v>3</v>
      </c>
      <c r="C107" s="1" t="s">
        <v>35</v>
      </c>
      <c r="D107" s="1" t="s">
        <v>56</v>
      </c>
      <c r="E107" s="1" t="s">
        <v>38</v>
      </c>
      <c r="F107" s="2" t="s">
        <v>104</v>
      </c>
      <c r="G107" s="2"/>
      <c r="H107" s="6"/>
      <c r="I107" s="4"/>
      <c r="J107" s="4"/>
      <c r="K107" s="4"/>
    </row>
    <row r="108" spans="2:11" outlineLevel="3">
      <c r="B108" s="3">
        <v>3</v>
      </c>
      <c r="C108" s="1" t="s">
        <v>35</v>
      </c>
      <c r="D108" s="1" t="s">
        <v>56</v>
      </c>
      <c r="E108" s="1" t="s">
        <v>39</v>
      </c>
      <c r="F108" s="2" t="s">
        <v>105</v>
      </c>
      <c r="G108" s="2"/>
      <c r="H108" s="6"/>
      <c r="I108" s="4"/>
      <c r="J108" s="4"/>
      <c r="K108" s="4"/>
    </row>
    <row r="109" spans="2:11" outlineLevel="2">
      <c r="C109" s="1"/>
      <c r="D109" s="1"/>
      <c r="E109" s="1"/>
      <c r="F109" s="2"/>
      <c r="G109" s="2"/>
      <c r="H109" s="6"/>
      <c r="I109" s="4"/>
      <c r="J109" s="4"/>
      <c r="K109" s="4"/>
    </row>
    <row r="110" spans="2:11" outlineLevel="2">
      <c r="B110" s="3">
        <v>3</v>
      </c>
      <c r="C110" s="1" t="s">
        <v>35</v>
      </c>
      <c r="D110" s="1" t="s">
        <v>63</v>
      </c>
      <c r="E110" s="2" t="s">
        <v>17</v>
      </c>
      <c r="H110" s="4"/>
      <c r="I110" s="4"/>
      <c r="J110" s="4"/>
      <c r="K110" s="4"/>
    </row>
    <row r="111" spans="2:11" outlineLevel="3">
      <c r="B111" s="3">
        <v>3</v>
      </c>
      <c r="C111" s="1" t="s">
        <v>35</v>
      </c>
      <c r="D111" s="1" t="s">
        <v>63</v>
      </c>
      <c r="E111" s="1" t="s">
        <v>38</v>
      </c>
      <c r="F111" s="2" t="s">
        <v>106</v>
      </c>
      <c r="H111" s="4"/>
      <c r="I111" s="4"/>
      <c r="J111" s="4"/>
      <c r="K111" s="4"/>
    </row>
    <row r="112" spans="2:11" outlineLevel="2">
      <c r="C112" s="1"/>
      <c r="D112" s="1"/>
      <c r="E112" s="1"/>
      <c r="F112" s="2"/>
      <c r="H112" s="4"/>
      <c r="I112" s="4"/>
      <c r="J112" s="4"/>
      <c r="K112" s="4"/>
    </row>
    <row r="113" spans="2:11" outlineLevel="2">
      <c r="B113" s="3">
        <v>3</v>
      </c>
      <c r="C113" s="1" t="s">
        <v>35</v>
      </c>
      <c r="D113" s="1" t="s">
        <v>65</v>
      </c>
      <c r="E113" s="2" t="s">
        <v>18</v>
      </c>
      <c r="H113" s="4"/>
      <c r="I113" s="4"/>
      <c r="J113" s="4"/>
      <c r="K113" s="4"/>
    </row>
    <row r="114" spans="2:11" outlineLevel="3">
      <c r="B114" s="3">
        <v>3</v>
      </c>
      <c r="C114" s="1" t="s">
        <v>35</v>
      </c>
      <c r="D114" s="1" t="s">
        <v>65</v>
      </c>
      <c r="E114" s="1" t="s">
        <v>38</v>
      </c>
      <c r="F114" s="2" t="s">
        <v>2</v>
      </c>
      <c r="H114" s="4"/>
      <c r="I114" s="4"/>
      <c r="J114" s="4"/>
      <c r="K114" s="4"/>
    </row>
    <row r="115" spans="2:11" outlineLevel="3">
      <c r="B115" s="3">
        <v>3</v>
      </c>
      <c r="C115" s="1" t="s">
        <v>35</v>
      </c>
      <c r="D115" s="1" t="s">
        <v>65</v>
      </c>
      <c r="E115" s="1" t="s">
        <v>47</v>
      </c>
      <c r="F115" s="2" t="s">
        <v>83</v>
      </c>
      <c r="H115" s="4"/>
      <c r="I115" s="4"/>
      <c r="J115" s="4"/>
      <c r="K115" s="4"/>
    </row>
    <row r="116" spans="2:11" outlineLevel="3">
      <c r="B116" s="3">
        <v>3</v>
      </c>
      <c r="C116" s="1" t="s">
        <v>35</v>
      </c>
      <c r="D116" s="1" t="s">
        <v>65</v>
      </c>
      <c r="E116" s="1" t="s">
        <v>48</v>
      </c>
      <c r="F116" s="2" t="s">
        <v>1</v>
      </c>
      <c r="H116" s="4"/>
      <c r="I116" s="4"/>
      <c r="J116" s="4"/>
      <c r="K116" s="4"/>
    </row>
    <row r="117" spans="2:11" outlineLevel="3">
      <c r="B117" s="3">
        <v>3</v>
      </c>
      <c r="C117" s="1" t="s">
        <v>35</v>
      </c>
      <c r="D117" s="1" t="s">
        <v>65</v>
      </c>
      <c r="E117" s="1" t="s">
        <v>50</v>
      </c>
      <c r="F117" s="2" t="s">
        <v>81</v>
      </c>
      <c r="H117" s="4"/>
      <c r="I117" s="4"/>
      <c r="J117" s="4"/>
      <c r="K117" s="4"/>
    </row>
    <row r="118" spans="2:11" outlineLevel="2">
      <c r="C118" s="1"/>
      <c r="D118" s="1"/>
      <c r="E118" s="1"/>
      <c r="F118" s="2"/>
      <c r="H118" s="4"/>
      <c r="I118" s="4"/>
      <c r="J118" s="4"/>
      <c r="K118" s="4"/>
    </row>
    <row r="119" spans="2:11" outlineLevel="1">
      <c r="C119" s="1"/>
      <c r="D119" s="1"/>
      <c r="E119" s="1"/>
      <c r="F119" s="2"/>
      <c r="G119" s="2" t="s">
        <v>15</v>
      </c>
      <c r="H119" s="4">
        <v>3</v>
      </c>
      <c r="I119" s="5" t="s">
        <v>35</v>
      </c>
      <c r="J119" s="5" t="s">
        <v>65</v>
      </c>
      <c r="K119" s="5" t="s">
        <v>78</v>
      </c>
    </row>
    <row r="120" spans="2:11" outlineLevel="1">
      <c r="B120" s="3">
        <v>3</v>
      </c>
      <c r="C120" s="1" t="s">
        <v>36</v>
      </c>
      <c r="D120" s="2" t="s">
        <v>107</v>
      </c>
      <c r="G120" s="2" t="s">
        <v>107</v>
      </c>
      <c r="H120" s="4">
        <v>3</v>
      </c>
      <c r="I120" s="5" t="s">
        <v>36</v>
      </c>
      <c r="J120" s="5" t="s">
        <v>66</v>
      </c>
      <c r="K120" s="5" t="s">
        <v>38</v>
      </c>
    </row>
    <row r="121" spans="2:11" outlineLevel="2">
      <c r="B121" s="3">
        <v>3</v>
      </c>
      <c r="C121" s="1" t="s">
        <v>36</v>
      </c>
      <c r="D121" s="1" t="s">
        <v>66</v>
      </c>
      <c r="E121" s="2" t="s">
        <v>108</v>
      </c>
      <c r="H121" s="4"/>
      <c r="I121" s="4"/>
      <c r="J121" s="4"/>
      <c r="K121" s="4"/>
    </row>
    <row r="122" spans="2:11" outlineLevel="3">
      <c r="B122" s="3">
        <v>3</v>
      </c>
      <c r="C122" s="1" t="s">
        <v>36</v>
      </c>
      <c r="D122" s="1" t="s">
        <v>66</v>
      </c>
      <c r="E122" s="1" t="s">
        <v>38</v>
      </c>
      <c r="F122" s="2" t="s">
        <v>110</v>
      </c>
      <c r="H122" s="4"/>
      <c r="I122" s="4"/>
      <c r="J122" s="4"/>
      <c r="K122" s="4"/>
    </row>
    <row r="123" spans="2:11" outlineLevel="3">
      <c r="B123" s="3">
        <v>3</v>
      </c>
      <c r="C123" s="1" t="s">
        <v>36</v>
      </c>
      <c r="D123" s="1" t="s">
        <v>66</v>
      </c>
      <c r="E123" s="1" t="s">
        <v>47</v>
      </c>
      <c r="F123" s="2" t="s">
        <v>111</v>
      </c>
      <c r="H123" s="4"/>
      <c r="I123" s="4"/>
      <c r="J123" s="4"/>
      <c r="K123" s="4"/>
    </row>
    <row r="124" spans="2:11" outlineLevel="3">
      <c r="B124" s="3">
        <v>3</v>
      </c>
      <c r="C124" s="1" t="s">
        <v>36</v>
      </c>
      <c r="D124" s="1" t="s">
        <v>66</v>
      </c>
      <c r="E124" s="1" t="s">
        <v>48</v>
      </c>
      <c r="F124" s="2" t="s">
        <v>112</v>
      </c>
      <c r="H124" s="4"/>
      <c r="I124" s="4"/>
      <c r="J124" s="4"/>
      <c r="K124" s="4"/>
    </row>
    <row r="125" spans="2:11" outlineLevel="3">
      <c r="B125" s="3">
        <v>3</v>
      </c>
      <c r="C125" s="1" t="s">
        <v>36</v>
      </c>
      <c r="D125" s="1" t="s">
        <v>66</v>
      </c>
      <c r="E125" s="1" t="s">
        <v>82</v>
      </c>
      <c r="F125" s="2" t="s">
        <v>109</v>
      </c>
      <c r="H125" s="4"/>
      <c r="I125" s="4"/>
      <c r="J125" s="4"/>
      <c r="K125" s="4"/>
    </row>
    <row r="126" spans="2:11" outlineLevel="2">
      <c r="C126" s="1"/>
      <c r="D126" s="1"/>
      <c r="E126" s="1"/>
      <c r="F126" s="2"/>
      <c r="G126" s="2" t="s">
        <v>107</v>
      </c>
      <c r="H126" s="4">
        <v>3</v>
      </c>
      <c r="I126" s="5" t="s">
        <v>36</v>
      </c>
      <c r="J126" s="5" t="s">
        <v>66</v>
      </c>
      <c r="K126" s="5" t="s">
        <v>78</v>
      </c>
    </row>
    <row r="127" spans="2:11" outlineLevel="1">
      <c r="C127" s="1"/>
      <c r="D127" s="1"/>
      <c r="E127" s="1"/>
      <c r="F127" s="2"/>
      <c r="G127" s="2"/>
      <c r="H127" s="4"/>
      <c r="I127" s="5"/>
      <c r="J127" s="5"/>
      <c r="K127" s="5"/>
    </row>
    <row r="128" spans="2:11" outlineLevel="1">
      <c r="B128" s="3">
        <v>3</v>
      </c>
      <c r="C128" s="1" t="s">
        <v>37</v>
      </c>
      <c r="D128" s="2" t="s">
        <v>69</v>
      </c>
      <c r="G128" s="2" t="s">
        <v>69</v>
      </c>
      <c r="H128" s="3">
        <v>3</v>
      </c>
      <c r="I128" s="1" t="s">
        <v>37</v>
      </c>
      <c r="J128" s="1" t="s">
        <v>67</v>
      </c>
      <c r="K128" s="1" t="s">
        <v>38</v>
      </c>
    </row>
    <row r="129" spans="2:11" outlineLevel="2">
      <c r="B129" s="3">
        <v>3</v>
      </c>
      <c r="C129" s="1" t="s">
        <v>37</v>
      </c>
      <c r="D129" s="1" t="s">
        <v>67</v>
      </c>
      <c r="E129" s="2" t="s">
        <v>114</v>
      </c>
      <c r="F129" s="2"/>
    </row>
    <row r="130" spans="2:11" outlineLevel="3">
      <c r="B130" s="3">
        <v>3</v>
      </c>
      <c r="C130" s="1" t="s">
        <v>37</v>
      </c>
      <c r="D130" s="1" t="s">
        <v>67</v>
      </c>
      <c r="E130" s="1" t="s">
        <v>38</v>
      </c>
      <c r="F130" s="2" t="s">
        <v>70</v>
      </c>
    </row>
    <row r="131" spans="2:11" outlineLevel="3">
      <c r="B131" s="3">
        <v>3</v>
      </c>
      <c r="C131" s="1" t="s">
        <v>37</v>
      </c>
      <c r="D131" s="1" t="s">
        <v>67</v>
      </c>
      <c r="E131" s="1" t="s">
        <v>39</v>
      </c>
      <c r="F131" s="2" t="s">
        <v>71</v>
      </c>
    </row>
    <row r="132" spans="2:11" outlineLevel="2">
      <c r="C132" s="1"/>
      <c r="D132" s="1"/>
      <c r="E132" s="1"/>
      <c r="F132" s="2"/>
    </row>
    <row r="133" spans="2:11" outlineLevel="1">
      <c r="C133" s="1"/>
      <c r="D133" s="1"/>
      <c r="E133" s="1"/>
      <c r="F133" s="2"/>
      <c r="G133" s="2" t="s">
        <v>69</v>
      </c>
      <c r="H133" s="3">
        <v>3</v>
      </c>
      <c r="I133" s="1" t="s">
        <v>37</v>
      </c>
      <c r="J133" s="1" t="s">
        <v>67</v>
      </c>
      <c r="K133" s="1" t="s">
        <v>78</v>
      </c>
    </row>
    <row r="134" spans="2:11">
      <c r="C134" s="1"/>
      <c r="D134" s="1"/>
      <c r="E134" s="1"/>
      <c r="F134" s="2"/>
    </row>
    <row r="135" spans="2:11">
      <c r="B135" s="3">
        <v>4</v>
      </c>
      <c r="C135" s="2" t="s">
        <v>72</v>
      </c>
      <c r="E135" s="2"/>
      <c r="F135" s="2"/>
    </row>
    <row r="136" spans="2:11" outlineLevel="1">
      <c r="B136" s="3">
        <v>4</v>
      </c>
      <c r="C136" s="1" t="s">
        <v>35</v>
      </c>
      <c r="D136" s="2" t="s">
        <v>73</v>
      </c>
      <c r="E136" s="2"/>
      <c r="F136" s="2"/>
      <c r="G136" s="2" t="s">
        <v>73</v>
      </c>
      <c r="H136" s="3">
        <v>4</v>
      </c>
      <c r="I136" s="1" t="s">
        <v>35</v>
      </c>
      <c r="J136" s="1" t="s">
        <v>48</v>
      </c>
      <c r="K136" s="1" t="s">
        <v>38</v>
      </c>
    </row>
    <row r="137" spans="2:11" outlineLevel="1">
      <c r="B137" s="3">
        <v>4</v>
      </c>
      <c r="C137" s="1" t="s">
        <v>35</v>
      </c>
      <c r="D137" s="1" t="s">
        <v>48</v>
      </c>
      <c r="E137" s="2" t="s">
        <v>73</v>
      </c>
    </row>
    <row r="138" spans="2:11" outlineLevel="2">
      <c r="B138" s="3">
        <v>4</v>
      </c>
      <c r="C138" s="1" t="s">
        <v>35</v>
      </c>
      <c r="D138" s="1" t="s">
        <v>48</v>
      </c>
      <c r="E138" s="1" t="s">
        <v>38</v>
      </c>
      <c r="F138" s="2" t="s">
        <v>115</v>
      </c>
    </row>
    <row r="139" spans="2:11" outlineLevel="2">
      <c r="B139" s="3">
        <v>4</v>
      </c>
      <c r="C139" s="1" t="s">
        <v>35</v>
      </c>
      <c r="D139" s="1" t="s">
        <v>48</v>
      </c>
      <c r="E139" s="1" t="s">
        <v>47</v>
      </c>
      <c r="F139" s="2" t="s">
        <v>116</v>
      </c>
    </row>
    <row r="140" spans="2:11" outlineLevel="2">
      <c r="B140" s="3">
        <v>4</v>
      </c>
      <c r="C140" s="1" t="s">
        <v>35</v>
      </c>
      <c r="D140" s="1" t="s">
        <v>48</v>
      </c>
      <c r="E140" s="1" t="s">
        <v>48</v>
      </c>
      <c r="F140" s="2" t="s">
        <v>117</v>
      </c>
    </row>
    <row r="141" spans="2:11" outlineLevel="2">
      <c r="B141" s="3">
        <v>4</v>
      </c>
      <c r="C141" s="1" t="s">
        <v>35</v>
      </c>
      <c r="D141" s="1" t="s">
        <v>48</v>
      </c>
      <c r="E141" s="1" t="s">
        <v>82</v>
      </c>
      <c r="F141" s="2" t="s">
        <v>118</v>
      </c>
    </row>
    <row r="142" spans="2:11" outlineLevel="1">
      <c r="C142" s="1"/>
      <c r="D142" s="1"/>
      <c r="E142" s="1"/>
      <c r="F142" s="2"/>
    </row>
    <row r="143" spans="2:11" outlineLevel="1">
      <c r="B143" s="3">
        <v>4</v>
      </c>
      <c r="C143" s="1" t="s">
        <v>35</v>
      </c>
      <c r="D143" s="1" t="s">
        <v>68</v>
      </c>
      <c r="E143" s="2" t="s">
        <v>119</v>
      </c>
    </row>
    <row r="144" spans="2:11" outlineLevel="2">
      <c r="B144" s="3">
        <v>4</v>
      </c>
      <c r="C144" s="1" t="s">
        <v>35</v>
      </c>
      <c r="D144" s="1" t="s">
        <v>68</v>
      </c>
      <c r="E144" s="1" t="s">
        <v>38</v>
      </c>
      <c r="F144" s="2" t="s">
        <v>74</v>
      </c>
    </row>
    <row r="145" spans="2:11" outlineLevel="2">
      <c r="B145" s="3">
        <v>4</v>
      </c>
      <c r="C145" s="1" t="s">
        <v>35</v>
      </c>
      <c r="D145" s="1" t="s">
        <v>68</v>
      </c>
      <c r="E145" s="1" t="s">
        <v>39</v>
      </c>
      <c r="F145" s="2" t="s">
        <v>75</v>
      </c>
    </row>
    <row r="146" spans="2:11" outlineLevel="1">
      <c r="C146" s="1"/>
      <c r="D146" s="1"/>
      <c r="E146" s="1"/>
      <c r="F146" s="2"/>
    </row>
    <row r="147" spans="2:11">
      <c r="C147" s="1"/>
      <c r="D147" s="1"/>
      <c r="E147" s="1"/>
      <c r="F147" s="2"/>
      <c r="G147" s="2" t="s">
        <v>73</v>
      </c>
      <c r="H147" s="3">
        <v>4</v>
      </c>
      <c r="I147" s="1" t="s">
        <v>35</v>
      </c>
      <c r="J147" s="1" t="s">
        <v>68</v>
      </c>
      <c r="K147" s="1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rightToLeft="1" tabSelected="1" topLeftCell="A35" workbookViewId="0">
      <selection activeCell="G64" sqref="G64"/>
    </sheetView>
  </sheetViews>
  <sheetFormatPr defaultColWidth="9.140625" defaultRowHeight="15.75"/>
  <cols>
    <col min="1" max="1" width="21.140625" style="21" customWidth="1"/>
    <col min="2" max="2" width="8.28515625" style="22" bestFit="1" customWidth="1"/>
    <col min="3" max="3" width="9.7109375" style="22" bestFit="1" customWidth="1"/>
    <col min="4" max="4" width="9.42578125" style="22" bestFit="1" customWidth="1"/>
    <col min="5" max="5" width="10.7109375" style="22" bestFit="1" customWidth="1"/>
    <col min="6" max="6" width="44.140625" style="22" bestFit="1" customWidth="1"/>
    <col min="7" max="7" width="25.140625" style="22" bestFit="1" customWidth="1"/>
    <col min="8" max="16384" width="9.140625" style="22"/>
  </cols>
  <sheetData>
    <row r="1" spans="1:7" ht="29.25" customHeight="1">
      <c r="A1" s="21" t="s">
        <v>150</v>
      </c>
      <c r="B1" s="22" t="s">
        <v>145</v>
      </c>
      <c r="C1" s="22" t="s">
        <v>146</v>
      </c>
      <c r="D1" s="22" t="s">
        <v>147</v>
      </c>
      <c r="E1" s="22" t="s">
        <v>148</v>
      </c>
      <c r="F1" s="22" t="s">
        <v>149</v>
      </c>
      <c r="G1" s="22" t="s">
        <v>151</v>
      </c>
    </row>
    <row r="2" spans="1:7">
      <c r="A2" s="21" t="str">
        <f>B2 &amp;"-"&amp; C2 &amp;"-"&amp;D2 &amp;"-"&amp;E2</f>
        <v>1-01-001-001</v>
      </c>
      <c r="B2" s="22">
        <v>1</v>
      </c>
      <c r="C2" s="23" t="s">
        <v>35</v>
      </c>
      <c r="D2" s="23" t="s">
        <v>38</v>
      </c>
      <c r="E2" s="23" t="s">
        <v>38</v>
      </c>
      <c r="F2" s="21" t="s">
        <v>153</v>
      </c>
      <c r="G2" s="26" t="s">
        <v>165</v>
      </c>
    </row>
    <row r="3" spans="1:7">
      <c r="A3" s="21" t="str">
        <f t="shared" ref="A3:A50" si="0">B3 &amp;"-"&amp; C3 &amp;"-"&amp;D3 &amp;"-"&amp;E3</f>
        <v>1-02-002-001</v>
      </c>
      <c r="B3" s="22">
        <v>1</v>
      </c>
      <c r="C3" s="23" t="s">
        <v>36</v>
      </c>
      <c r="D3" s="23" t="s">
        <v>39</v>
      </c>
      <c r="E3" s="23" t="s">
        <v>38</v>
      </c>
      <c r="F3" s="21" t="s">
        <v>5</v>
      </c>
      <c r="G3" s="26" t="s">
        <v>166</v>
      </c>
    </row>
    <row r="4" spans="1:7">
      <c r="A4" s="21" t="str">
        <f t="shared" si="0"/>
        <v>1-02-003-001</v>
      </c>
      <c r="B4" s="22">
        <v>1</v>
      </c>
      <c r="C4" s="23" t="s">
        <v>36</v>
      </c>
      <c r="D4" s="23" t="s">
        <v>40</v>
      </c>
      <c r="E4" s="23" t="s">
        <v>38</v>
      </c>
      <c r="F4" s="21" t="s">
        <v>84</v>
      </c>
      <c r="G4" s="26" t="s">
        <v>166</v>
      </c>
    </row>
    <row r="5" spans="1:7">
      <c r="A5" s="21" t="str">
        <f t="shared" si="0"/>
        <v>1-02-003-010</v>
      </c>
      <c r="B5" s="22">
        <v>1</v>
      </c>
      <c r="C5" s="23" t="s">
        <v>36</v>
      </c>
      <c r="D5" s="23" t="s">
        <v>40</v>
      </c>
      <c r="E5" s="23" t="s">
        <v>47</v>
      </c>
      <c r="F5" s="21" t="s">
        <v>32</v>
      </c>
      <c r="G5" s="26" t="s">
        <v>166</v>
      </c>
    </row>
    <row r="6" spans="1:7">
      <c r="A6" s="21" t="str">
        <f t="shared" si="0"/>
        <v>1-02-004-001</v>
      </c>
      <c r="B6" s="22">
        <v>1</v>
      </c>
      <c r="C6" s="23" t="s">
        <v>36</v>
      </c>
      <c r="D6" s="23" t="s">
        <v>41</v>
      </c>
      <c r="E6" s="23" t="s">
        <v>38</v>
      </c>
      <c r="F6" s="21" t="s">
        <v>86</v>
      </c>
      <c r="G6" s="26" t="s">
        <v>166</v>
      </c>
    </row>
    <row r="7" spans="1:7">
      <c r="A7" s="21" t="str">
        <f t="shared" si="0"/>
        <v>1-02-004-010</v>
      </c>
      <c r="B7" s="22">
        <v>1</v>
      </c>
      <c r="C7" s="23" t="s">
        <v>36</v>
      </c>
      <c r="D7" s="23" t="s">
        <v>41</v>
      </c>
      <c r="E7" s="23" t="s">
        <v>47</v>
      </c>
      <c r="F7" s="21" t="s">
        <v>87</v>
      </c>
      <c r="G7" s="26" t="s">
        <v>166</v>
      </c>
    </row>
    <row r="8" spans="1:7">
      <c r="A8" s="21" t="str">
        <f t="shared" si="0"/>
        <v>1-02-005-001</v>
      </c>
      <c r="B8" s="22">
        <v>1</v>
      </c>
      <c r="C8" s="23" t="s">
        <v>36</v>
      </c>
      <c r="D8" s="23" t="s">
        <v>42</v>
      </c>
      <c r="E8" s="23" t="s">
        <v>38</v>
      </c>
      <c r="F8" s="21" t="s">
        <v>93</v>
      </c>
      <c r="G8" s="26" t="s">
        <v>166</v>
      </c>
    </row>
    <row r="9" spans="1:7">
      <c r="A9" s="21" t="str">
        <f t="shared" si="0"/>
        <v>1-02-005-010</v>
      </c>
      <c r="B9" s="22">
        <v>1</v>
      </c>
      <c r="C9" s="23" t="s">
        <v>36</v>
      </c>
      <c r="D9" s="23" t="s">
        <v>42</v>
      </c>
      <c r="E9" s="23" t="s">
        <v>47</v>
      </c>
      <c r="F9" s="21" t="s">
        <v>154</v>
      </c>
      <c r="G9" s="26" t="s">
        <v>166</v>
      </c>
    </row>
    <row r="10" spans="1:7">
      <c r="A10" s="21" t="str">
        <f t="shared" si="0"/>
        <v>2-01-006-001</v>
      </c>
      <c r="B10" s="22">
        <v>2</v>
      </c>
      <c r="C10" s="23" t="s">
        <v>35</v>
      </c>
      <c r="D10" s="23" t="s">
        <v>43</v>
      </c>
      <c r="E10" s="23" t="s">
        <v>38</v>
      </c>
      <c r="F10" s="21" t="s">
        <v>155</v>
      </c>
      <c r="G10" s="21" t="s">
        <v>19</v>
      </c>
    </row>
    <row r="11" spans="1:7">
      <c r="A11" s="21" t="str">
        <f t="shared" si="0"/>
        <v>2-01-007-001</v>
      </c>
      <c r="B11" s="22">
        <v>2</v>
      </c>
      <c r="C11" s="23" t="s">
        <v>35</v>
      </c>
      <c r="D11" s="23" t="s">
        <v>44</v>
      </c>
      <c r="E11" s="23" t="s">
        <v>38</v>
      </c>
      <c r="F11" s="21" t="s">
        <v>51</v>
      </c>
      <c r="G11" s="21" t="s">
        <v>19</v>
      </c>
    </row>
    <row r="12" spans="1:7">
      <c r="A12" s="21" t="str">
        <f t="shared" si="0"/>
        <v>2-02-008-001</v>
      </c>
      <c r="B12" s="22">
        <v>2</v>
      </c>
      <c r="C12" s="23" t="s">
        <v>36</v>
      </c>
      <c r="D12" s="23" t="s">
        <v>45</v>
      </c>
      <c r="E12" s="23" t="s">
        <v>38</v>
      </c>
      <c r="F12" s="21" t="s">
        <v>30</v>
      </c>
      <c r="G12" s="26" t="s">
        <v>8</v>
      </c>
    </row>
    <row r="13" spans="1:7">
      <c r="A13" s="21" t="str">
        <f t="shared" si="0"/>
        <v>2-02-008-010</v>
      </c>
      <c r="B13" s="22">
        <v>2</v>
      </c>
      <c r="C13" s="23" t="s">
        <v>36</v>
      </c>
      <c r="D13" s="23" t="s">
        <v>45</v>
      </c>
      <c r="E13" s="23" t="s">
        <v>47</v>
      </c>
      <c r="F13" s="21" t="s">
        <v>31</v>
      </c>
      <c r="G13" s="26" t="s">
        <v>8</v>
      </c>
    </row>
    <row r="14" spans="1:7">
      <c r="A14" s="21" t="str">
        <f t="shared" si="0"/>
        <v>2-02-009-001</v>
      </c>
      <c r="B14" s="22">
        <v>2</v>
      </c>
      <c r="C14" s="23" t="s">
        <v>36</v>
      </c>
      <c r="D14" s="23" t="s">
        <v>46</v>
      </c>
      <c r="E14" s="23" t="s">
        <v>38</v>
      </c>
      <c r="F14" s="21" t="s">
        <v>10</v>
      </c>
      <c r="G14" s="26" t="s">
        <v>8</v>
      </c>
    </row>
    <row r="15" spans="1:7">
      <c r="A15" s="21" t="str">
        <f t="shared" si="0"/>
        <v>2-02-009-010</v>
      </c>
      <c r="B15" s="22">
        <v>2</v>
      </c>
      <c r="C15" s="23" t="s">
        <v>36</v>
      </c>
      <c r="D15" s="23" t="s">
        <v>46</v>
      </c>
      <c r="E15" s="23" t="s">
        <v>47</v>
      </c>
      <c r="F15" s="21" t="s">
        <v>33</v>
      </c>
      <c r="G15" s="26" t="s">
        <v>8</v>
      </c>
    </row>
    <row r="16" spans="1:7">
      <c r="A16" s="21" t="str">
        <f t="shared" si="0"/>
        <v>2-02-009-020</v>
      </c>
      <c r="B16" s="22">
        <v>2</v>
      </c>
      <c r="C16" s="23" t="s">
        <v>36</v>
      </c>
      <c r="D16" s="23" t="s">
        <v>46</v>
      </c>
      <c r="E16" s="23" t="s">
        <v>48</v>
      </c>
      <c r="F16" s="21" t="s">
        <v>34</v>
      </c>
      <c r="G16" s="26" t="s">
        <v>8</v>
      </c>
    </row>
    <row r="17" spans="1:7">
      <c r="A17" s="21" t="str">
        <f t="shared" ref="A17" si="1">B17 &amp;"-"&amp; C17 &amp;"-"&amp;D17 &amp;"-"&amp;E17</f>
        <v>2-02-009-030</v>
      </c>
      <c r="B17" s="22">
        <v>2</v>
      </c>
      <c r="C17" s="23" t="s">
        <v>36</v>
      </c>
      <c r="D17" s="23" t="s">
        <v>46</v>
      </c>
      <c r="E17" s="23" t="s">
        <v>50</v>
      </c>
      <c r="F17" s="21" t="s">
        <v>126</v>
      </c>
      <c r="G17" s="26" t="s">
        <v>8</v>
      </c>
    </row>
    <row r="18" spans="1:7">
      <c r="A18" s="21" t="str">
        <f t="shared" si="0"/>
        <v>2-02-009-040</v>
      </c>
      <c r="B18" s="22">
        <v>2</v>
      </c>
      <c r="C18" s="23" t="s">
        <v>36</v>
      </c>
      <c r="D18" s="23" t="s">
        <v>46</v>
      </c>
      <c r="E18" s="23" t="s">
        <v>79</v>
      </c>
      <c r="F18" s="21" t="s">
        <v>77</v>
      </c>
      <c r="G18" s="26" t="s">
        <v>8</v>
      </c>
    </row>
    <row r="19" spans="1:7">
      <c r="A19" s="21" t="str">
        <f t="shared" si="0"/>
        <v>2-03-010-001</v>
      </c>
      <c r="B19" s="22">
        <v>2</v>
      </c>
      <c r="C19" s="23" t="s">
        <v>37</v>
      </c>
      <c r="D19" s="23" t="s">
        <v>47</v>
      </c>
      <c r="E19" s="23" t="s">
        <v>38</v>
      </c>
      <c r="F19" s="21" t="s">
        <v>14</v>
      </c>
      <c r="G19" s="26" t="s">
        <v>13</v>
      </c>
    </row>
    <row r="20" spans="1:7">
      <c r="A20" s="21" t="str">
        <f t="shared" si="0"/>
        <v>2-03-011-001</v>
      </c>
      <c r="B20" s="22">
        <v>2</v>
      </c>
      <c r="C20" s="23" t="s">
        <v>37</v>
      </c>
      <c r="D20" s="23" t="s">
        <v>52</v>
      </c>
      <c r="E20" s="23" t="s">
        <v>38</v>
      </c>
      <c r="F20" s="21" t="s">
        <v>58</v>
      </c>
      <c r="G20" s="26" t="s">
        <v>13</v>
      </c>
    </row>
    <row r="21" spans="1:7">
      <c r="A21" s="21" t="str">
        <f t="shared" si="0"/>
        <v>2-03-011-010</v>
      </c>
      <c r="B21" s="22">
        <v>2</v>
      </c>
      <c r="C21" s="23" t="s">
        <v>37</v>
      </c>
      <c r="D21" s="23" t="s">
        <v>52</v>
      </c>
      <c r="E21" s="23" t="s">
        <v>47</v>
      </c>
      <c r="F21" s="21" t="s">
        <v>59</v>
      </c>
      <c r="G21" s="26" t="s">
        <v>13</v>
      </c>
    </row>
    <row r="22" spans="1:7">
      <c r="A22" s="21" t="str">
        <f t="shared" si="0"/>
        <v>2-03-012-001</v>
      </c>
      <c r="B22" s="22">
        <v>2</v>
      </c>
      <c r="C22" s="23" t="s">
        <v>37</v>
      </c>
      <c r="D22" s="23" t="s">
        <v>53</v>
      </c>
      <c r="E22" s="23" t="s">
        <v>38</v>
      </c>
      <c r="F22" s="21" t="s">
        <v>61</v>
      </c>
      <c r="G22" s="26" t="s">
        <v>13</v>
      </c>
    </row>
    <row r="23" spans="1:7">
      <c r="A23" s="21" t="str">
        <f t="shared" si="0"/>
        <v>2-03-012-010</v>
      </c>
      <c r="B23" s="22">
        <v>2</v>
      </c>
      <c r="C23" s="23" t="s">
        <v>37</v>
      </c>
      <c r="D23" s="23" t="s">
        <v>53</v>
      </c>
      <c r="E23" s="23" t="s">
        <v>47</v>
      </c>
      <c r="F23" s="21" t="s">
        <v>62</v>
      </c>
      <c r="G23" s="26" t="s">
        <v>13</v>
      </c>
    </row>
    <row r="24" spans="1:7">
      <c r="A24" s="21" t="str">
        <f t="shared" si="0"/>
        <v>2-03-013-001</v>
      </c>
      <c r="B24" s="22">
        <v>2</v>
      </c>
      <c r="C24" s="23" t="s">
        <v>37</v>
      </c>
      <c r="D24" s="23" t="s">
        <v>54</v>
      </c>
      <c r="E24" s="23" t="s">
        <v>38</v>
      </c>
      <c r="F24" s="21" t="s">
        <v>144</v>
      </c>
      <c r="G24" s="26" t="s">
        <v>13</v>
      </c>
    </row>
    <row r="25" spans="1:7">
      <c r="A25" s="21" t="str">
        <f t="shared" si="0"/>
        <v>3-01-014-001</v>
      </c>
      <c r="B25" s="22">
        <v>3</v>
      </c>
      <c r="C25" s="23" t="s">
        <v>35</v>
      </c>
      <c r="D25" s="23" t="s">
        <v>55</v>
      </c>
      <c r="E25" s="23" t="s">
        <v>38</v>
      </c>
      <c r="F25" s="21" t="s">
        <v>22</v>
      </c>
      <c r="G25" s="26" t="s">
        <v>15</v>
      </c>
    </row>
    <row r="26" spans="1:7">
      <c r="A26" s="21" t="str">
        <f t="shared" si="0"/>
        <v>3-01-014-002</v>
      </c>
      <c r="B26" s="22">
        <v>3</v>
      </c>
      <c r="C26" s="23" t="s">
        <v>35</v>
      </c>
      <c r="D26" s="23" t="s">
        <v>55</v>
      </c>
      <c r="E26" s="23" t="s">
        <v>39</v>
      </c>
      <c r="F26" s="21" t="s">
        <v>99</v>
      </c>
      <c r="G26" s="26" t="s">
        <v>15</v>
      </c>
    </row>
    <row r="27" spans="1:7">
      <c r="A27" s="21" t="str">
        <f t="shared" si="0"/>
        <v>3-01-014-003</v>
      </c>
      <c r="B27" s="22">
        <v>3</v>
      </c>
      <c r="C27" s="23" t="s">
        <v>35</v>
      </c>
      <c r="D27" s="23" t="s">
        <v>55</v>
      </c>
      <c r="E27" s="23" t="s">
        <v>40</v>
      </c>
      <c r="F27" s="21" t="s">
        <v>23</v>
      </c>
      <c r="G27" s="26" t="s">
        <v>15</v>
      </c>
    </row>
    <row r="28" spans="1:7">
      <c r="A28" s="21" t="str">
        <f t="shared" si="0"/>
        <v>3-01-014-004</v>
      </c>
      <c r="B28" s="22">
        <v>3</v>
      </c>
      <c r="C28" s="23" t="s">
        <v>35</v>
      </c>
      <c r="D28" s="23" t="s">
        <v>55</v>
      </c>
      <c r="E28" s="23" t="s">
        <v>41</v>
      </c>
      <c r="F28" s="21" t="s">
        <v>24</v>
      </c>
      <c r="G28" s="26" t="s">
        <v>15</v>
      </c>
    </row>
    <row r="29" spans="1:7">
      <c r="A29" s="21" t="str">
        <f t="shared" si="0"/>
        <v>3-01-014-005</v>
      </c>
      <c r="B29" s="22">
        <v>3</v>
      </c>
      <c r="C29" s="23" t="s">
        <v>35</v>
      </c>
      <c r="D29" s="23" t="s">
        <v>55</v>
      </c>
      <c r="E29" s="23" t="s">
        <v>42</v>
      </c>
      <c r="F29" s="21" t="s">
        <v>25</v>
      </c>
      <c r="G29" s="26" t="s">
        <v>15</v>
      </c>
    </row>
    <row r="30" spans="1:7">
      <c r="A30" s="21" t="str">
        <f t="shared" si="0"/>
        <v>3-01-014-006</v>
      </c>
      <c r="B30" s="22">
        <v>3</v>
      </c>
      <c r="C30" s="23" t="s">
        <v>35</v>
      </c>
      <c r="D30" s="23" t="s">
        <v>55</v>
      </c>
      <c r="E30" s="23" t="s">
        <v>43</v>
      </c>
      <c r="F30" s="21" t="s">
        <v>26</v>
      </c>
      <c r="G30" s="26" t="s">
        <v>15</v>
      </c>
    </row>
    <row r="31" spans="1:7">
      <c r="A31" s="21" t="str">
        <f t="shared" si="0"/>
        <v>3-01-014-007</v>
      </c>
      <c r="B31" s="22">
        <v>3</v>
      </c>
      <c r="C31" s="23" t="s">
        <v>35</v>
      </c>
      <c r="D31" s="23" t="s">
        <v>55</v>
      </c>
      <c r="E31" s="23" t="s">
        <v>44</v>
      </c>
      <c r="F31" s="21" t="s">
        <v>27</v>
      </c>
      <c r="G31" s="26" t="s">
        <v>15</v>
      </c>
    </row>
    <row r="32" spans="1:7">
      <c r="A32" s="21" t="str">
        <f t="shared" si="0"/>
        <v>3-01-014-008</v>
      </c>
      <c r="B32" s="22">
        <v>3</v>
      </c>
      <c r="C32" s="23" t="s">
        <v>35</v>
      </c>
      <c r="D32" s="23" t="s">
        <v>55</v>
      </c>
      <c r="E32" s="23" t="s">
        <v>45</v>
      </c>
      <c r="F32" s="21" t="s">
        <v>100</v>
      </c>
      <c r="G32" s="26" t="s">
        <v>15</v>
      </c>
    </row>
    <row r="33" spans="1:7">
      <c r="A33" s="21" t="str">
        <f t="shared" si="0"/>
        <v>3-01-014-009</v>
      </c>
      <c r="B33" s="22">
        <v>3</v>
      </c>
      <c r="C33" s="23" t="s">
        <v>35</v>
      </c>
      <c r="D33" s="23" t="s">
        <v>55</v>
      </c>
      <c r="E33" s="23" t="s">
        <v>46</v>
      </c>
      <c r="F33" s="21" t="s">
        <v>28</v>
      </c>
      <c r="G33" s="26" t="s">
        <v>15</v>
      </c>
    </row>
    <row r="34" spans="1:7">
      <c r="A34" s="21" t="str">
        <f t="shared" si="0"/>
        <v>3-01-014-010</v>
      </c>
      <c r="B34" s="22">
        <v>3</v>
      </c>
      <c r="C34" s="23" t="s">
        <v>35</v>
      </c>
      <c r="D34" s="23" t="s">
        <v>55</v>
      </c>
      <c r="E34" s="23" t="s">
        <v>47</v>
      </c>
      <c r="F34" s="21" t="s">
        <v>101</v>
      </c>
      <c r="G34" s="26" t="s">
        <v>15</v>
      </c>
    </row>
    <row r="35" spans="1:7">
      <c r="A35" s="21" t="str">
        <f t="shared" si="0"/>
        <v>3-01-014-011</v>
      </c>
      <c r="B35" s="22">
        <v>3</v>
      </c>
      <c r="C35" s="23" t="s">
        <v>35</v>
      </c>
      <c r="D35" s="23" t="s">
        <v>55</v>
      </c>
      <c r="E35" s="23" t="s">
        <v>52</v>
      </c>
      <c r="F35" s="21" t="s">
        <v>29</v>
      </c>
      <c r="G35" s="26" t="s">
        <v>15</v>
      </c>
    </row>
    <row r="36" spans="1:7">
      <c r="A36" s="21" t="str">
        <f t="shared" si="0"/>
        <v>3-01-014-012</v>
      </c>
      <c r="B36" s="22">
        <v>3</v>
      </c>
      <c r="C36" s="23" t="s">
        <v>35</v>
      </c>
      <c r="D36" s="23" t="s">
        <v>55</v>
      </c>
      <c r="E36" s="23" t="s">
        <v>53</v>
      </c>
      <c r="F36" s="21" t="s">
        <v>127</v>
      </c>
      <c r="G36" s="26" t="s">
        <v>15</v>
      </c>
    </row>
    <row r="37" spans="1:7">
      <c r="A37" s="21" t="str">
        <f t="shared" si="0"/>
        <v>3-01-014-013</v>
      </c>
      <c r="B37" s="22">
        <v>3</v>
      </c>
      <c r="C37" s="23" t="s">
        <v>35</v>
      </c>
      <c r="D37" s="23" t="s">
        <v>55</v>
      </c>
      <c r="E37" s="23" t="s">
        <v>54</v>
      </c>
      <c r="F37" s="21" t="s">
        <v>102</v>
      </c>
      <c r="G37" s="26" t="s">
        <v>15</v>
      </c>
    </row>
    <row r="38" spans="1:7">
      <c r="A38" s="21" t="str">
        <f t="shared" si="0"/>
        <v>3-01-014-014</v>
      </c>
      <c r="B38" s="22">
        <v>3</v>
      </c>
      <c r="C38" s="23" t="s">
        <v>35</v>
      </c>
      <c r="D38" s="23" t="s">
        <v>55</v>
      </c>
      <c r="E38" s="23" t="s">
        <v>55</v>
      </c>
      <c r="F38" s="21" t="s">
        <v>103</v>
      </c>
      <c r="G38" s="26" t="s">
        <v>15</v>
      </c>
    </row>
    <row r="39" spans="1:7">
      <c r="A39" s="21" t="str">
        <f t="shared" ref="A39" si="2">B39 &amp;"-"&amp; C39 &amp;"-"&amp;D39 &amp;"-"&amp;E39</f>
        <v>3-01-014-015</v>
      </c>
      <c r="B39" s="22">
        <v>3</v>
      </c>
      <c r="C39" s="23" t="s">
        <v>35</v>
      </c>
      <c r="D39" s="23" t="s">
        <v>55</v>
      </c>
      <c r="E39" s="23" t="s">
        <v>56</v>
      </c>
      <c r="F39" s="21" t="s">
        <v>135</v>
      </c>
      <c r="G39" s="26" t="s">
        <v>15</v>
      </c>
    </row>
    <row r="40" spans="1:7">
      <c r="A40" s="21" t="str">
        <f t="shared" ref="A40" si="3">B40 &amp;"-"&amp; C40 &amp;"-"&amp;D40 &amp;"-"&amp;E40</f>
        <v>3-01-014-016</v>
      </c>
      <c r="B40" s="22">
        <v>3</v>
      </c>
      <c r="C40" s="23" t="s">
        <v>35</v>
      </c>
      <c r="D40" s="23" t="s">
        <v>55</v>
      </c>
      <c r="E40" s="23" t="s">
        <v>63</v>
      </c>
      <c r="F40" s="21" t="s">
        <v>162</v>
      </c>
      <c r="G40" s="26" t="s">
        <v>15</v>
      </c>
    </row>
    <row r="41" spans="1:7">
      <c r="A41" s="21" t="str">
        <f t="shared" si="0"/>
        <v>3-01-015-001</v>
      </c>
      <c r="B41" s="22">
        <v>3</v>
      </c>
      <c r="C41" s="23" t="s">
        <v>35</v>
      </c>
      <c r="D41" s="23" t="s">
        <v>56</v>
      </c>
      <c r="E41" s="23" t="s">
        <v>38</v>
      </c>
      <c r="F41" s="21" t="s">
        <v>120</v>
      </c>
      <c r="G41" s="26" t="s">
        <v>15</v>
      </c>
    </row>
    <row r="42" spans="1:7">
      <c r="A42" s="21" t="str">
        <f t="shared" si="0"/>
        <v>3-01-015-002</v>
      </c>
      <c r="B42" s="22">
        <v>3</v>
      </c>
      <c r="C42" s="23" t="s">
        <v>35</v>
      </c>
      <c r="D42" s="23" t="s">
        <v>56</v>
      </c>
      <c r="E42" s="23" t="s">
        <v>39</v>
      </c>
      <c r="F42" s="21" t="s">
        <v>121</v>
      </c>
      <c r="G42" s="26" t="s">
        <v>15</v>
      </c>
    </row>
    <row r="43" spans="1:7">
      <c r="A43" s="21" t="str">
        <f t="shared" si="0"/>
        <v>3-01-16-001</v>
      </c>
      <c r="B43" s="22">
        <v>3</v>
      </c>
      <c r="C43" s="23" t="s">
        <v>35</v>
      </c>
      <c r="D43" s="23" t="s">
        <v>152</v>
      </c>
      <c r="E43" s="23" t="s">
        <v>38</v>
      </c>
      <c r="F43" s="21" t="s">
        <v>122</v>
      </c>
      <c r="G43" s="26" t="s">
        <v>15</v>
      </c>
    </row>
    <row r="44" spans="1:7">
      <c r="A44" s="21" t="str">
        <f t="shared" si="0"/>
        <v>3-01-16-010</v>
      </c>
      <c r="B44" s="22">
        <v>3</v>
      </c>
      <c r="C44" s="23" t="s">
        <v>35</v>
      </c>
      <c r="D44" s="23" t="s">
        <v>152</v>
      </c>
      <c r="E44" s="23" t="s">
        <v>47</v>
      </c>
      <c r="F44" s="21" t="s">
        <v>123</v>
      </c>
      <c r="G44" s="26" t="s">
        <v>15</v>
      </c>
    </row>
    <row r="45" spans="1:7">
      <c r="A45" s="21" t="str">
        <f t="shared" si="0"/>
        <v>3-01-16-020</v>
      </c>
      <c r="B45" s="22">
        <v>3</v>
      </c>
      <c r="C45" s="23" t="s">
        <v>35</v>
      </c>
      <c r="D45" s="23" t="s">
        <v>152</v>
      </c>
      <c r="E45" s="23" t="s">
        <v>48</v>
      </c>
      <c r="F45" s="21" t="s">
        <v>124</v>
      </c>
      <c r="G45" s="26" t="s">
        <v>15</v>
      </c>
    </row>
    <row r="46" spans="1:7">
      <c r="A46" s="21" t="str">
        <f t="shared" si="0"/>
        <v>3-01-16-030</v>
      </c>
      <c r="B46" s="22">
        <v>3</v>
      </c>
      <c r="C46" s="23" t="s">
        <v>35</v>
      </c>
      <c r="D46" s="23" t="s">
        <v>152</v>
      </c>
      <c r="E46" s="23" t="s">
        <v>50</v>
      </c>
      <c r="F46" s="21" t="s">
        <v>125</v>
      </c>
      <c r="G46" s="26" t="s">
        <v>15</v>
      </c>
    </row>
    <row r="47" spans="1:7">
      <c r="A47" s="21" t="str">
        <f t="shared" si="0"/>
        <v>3-02-17-001</v>
      </c>
      <c r="B47" s="22">
        <v>3</v>
      </c>
      <c r="C47" s="23" t="s">
        <v>36</v>
      </c>
      <c r="D47" s="23" t="s">
        <v>160</v>
      </c>
      <c r="E47" s="23" t="s">
        <v>38</v>
      </c>
      <c r="F47" s="21" t="s">
        <v>110</v>
      </c>
      <c r="G47" s="26" t="s">
        <v>163</v>
      </c>
    </row>
    <row r="48" spans="1:7">
      <c r="A48" s="21" t="str">
        <f t="shared" si="0"/>
        <v>3-02-17-010</v>
      </c>
      <c r="B48" s="22">
        <v>3</v>
      </c>
      <c r="C48" s="23" t="s">
        <v>36</v>
      </c>
      <c r="D48" s="23" t="s">
        <v>160</v>
      </c>
      <c r="E48" s="23" t="s">
        <v>47</v>
      </c>
      <c r="F48" s="21" t="s">
        <v>111</v>
      </c>
      <c r="G48" s="26" t="s">
        <v>163</v>
      </c>
    </row>
    <row r="49" spans="1:7">
      <c r="A49" s="21" t="str">
        <f t="shared" si="0"/>
        <v>3-02-17-020</v>
      </c>
      <c r="B49" s="22">
        <v>3</v>
      </c>
      <c r="C49" s="23" t="s">
        <v>36</v>
      </c>
      <c r="D49" s="23" t="s">
        <v>160</v>
      </c>
      <c r="E49" s="23" t="s">
        <v>48</v>
      </c>
      <c r="F49" s="21" t="s">
        <v>112</v>
      </c>
      <c r="G49" s="26" t="s">
        <v>163</v>
      </c>
    </row>
    <row r="50" spans="1:7">
      <c r="A50" s="21" t="str">
        <f t="shared" si="0"/>
        <v>3-02-17-099</v>
      </c>
      <c r="B50" s="22">
        <v>3</v>
      </c>
      <c r="C50" s="23" t="s">
        <v>36</v>
      </c>
      <c r="D50" s="23" t="s">
        <v>160</v>
      </c>
      <c r="E50" s="23" t="s">
        <v>82</v>
      </c>
      <c r="F50" s="21" t="s">
        <v>109</v>
      </c>
      <c r="G50" s="26" t="s">
        <v>163</v>
      </c>
    </row>
    <row r="51" spans="1:7">
      <c r="A51" s="21" t="str">
        <f t="shared" ref="A51:A54" si="4">B51 &amp;"-"&amp; C51 &amp;"-"&amp;D51 &amp;"-"&amp;E51</f>
        <v>4-01-18-001</v>
      </c>
      <c r="B51" s="22">
        <v>4</v>
      </c>
      <c r="C51" s="23" t="s">
        <v>35</v>
      </c>
      <c r="D51" s="23" t="s">
        <v>161</v>
      </c>
      <c r="E51" s="23" t="s">
        <v>38</v>
      </c>
      <c r="F51" s="21" t="s">
        <v>115</v>
      </c>
      <c r="G51" s="26" t="s">
        <v>164</v>
      </c>
    </row>
    <row r="52" spans="1:7">
      <c r="A52" s="21" t="str">
        <f t="shared" si="4"/>
        <v>4-01-18-010</v>
      </c>
      <c r="B52" s="22">
        <v>4</v>
      </c>
      <c r="C52" s="23" t="s">
        <v>35</v>
      </c>
      <c r="D52" s="23" t="s">
        <v>161</v>
      </c>
      <c r="E52" s="23" t="s">
        <v>47</v>
      </c>
      <c r="F52" s="21" t="s">
        <v>116</v>
      </c>
      <c r="G52" s="26" t="s">
        <v>164</v>
      </c>
    </row>
    <row r="53" spans="1:7">
      <c r="A53" s="21" t="str">
        <f t="shared" si="4"/>
        <v>4-01-18-020</v>
      </c>
      <c r="B53" s="22">
        <v>4</v>
      </c>
      <c r="C53" s="23" t="s">
        <v>35</v>
      </c>
      <c r="D53" s="23" t="s">
        <v>161</v>
      </c>
      <c r="E53" s="23" t="s">
        <v>48</v>
      </c>
      <c r="F53" s="21" t="s">
        <v>117</v>
      </c>
      <c r="G53" s="26" t="s">
        <v>164</v>
      </c>
    </row>
    <row r="54" spans="1:7">
      <c r="A54" s="21" t="str">
        <f t="shared" si="4"/>
        <v>4-01-18-099</v>
      </c>
      <c r="B54" s="22">
        <v>4</v>
      </c>
      <c r="C54" s="23" t="s">
        <v>35</v>
      </c>
      <c r="D54" s="23" t="s">
        <v>161</v>
      </c>
      <c r="E54" s="23" t="s">
        <v>82</v>
      </c>
      <c r="F54" s="21" t="s">
        <v>118</v>
      </c>
      <c r="G54" s="26" t="s">
        <v>164</v>
      </c>
    </row>
  </sheetData>
  <autoFilter ref="A1:G15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8"/>
  <sheetViews>
    <sheetView rightToLeft="1" topLeftCell="D9" workbookViewId="0">
      <selection activeCell="L28" sqref="L28"/>
    </sheetView>
  </sheetViews>
  <sheetFormatPr defaultRowHeight="15"/>
  <cols>
    <col min="7" max="7" width="10.5703125" bestFit="1" customWidth="1"/>
    <col min="8" max="8" width="9.5703125" bestFit="1" customWidth="1"/>
    <col min="9" max="10" width="10.5703125" bestFit="1" customWidth="1"/>
    <col min="11" max="11" width="9.5703125" bestFit="1" customWidth="1"/>
    <col min="12" max="12" width="10.5703125" bestFit="1" customWidth="1"/>
    <col min="32" max="32" width="10.5703125" bestFit="1" customWidth="1"/>
  </cols>
  <sheetData>
    <row r="2" spans="2:32"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 t="s">
        <v>159</v>
      </c>
    </row>
    <row r="3" spans="2:32">
      <c r="B3" t="s">
        <v>156</v>
      </c>
      <c r="C3" t="s">
        <v>157</v>
      </c>
      <c r="D3" t="s">
        <v>158</v>
      </c>
      <c r="J3">
        <v>15000</v>
      </c>
      <c r="K3">
        <v>1</v>
      </c>
      <c r="L3" s="7">
        <v>3000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>
        <f>SUM(L3:AE3)</f>
        <v>3000</v>
      </c>
    </row>
    <row r="4" spans="2:32">
      <c r="J4">
        <f>J3*1.1</f>
        <v>16500</v>
      </c>
      <c r="K4">
        <v>2</v>
      </c>
      <c r="L4" s="7">
        <v>3000</v>
      </c>
      <c r="M4" s="24">
        <f>3000*0.1</f>
        <v>300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>
        <f t="shared" ref="AF4:AF25" si="0">SUM(L4:AE4)</f>
        <v>3300</v>
      </c>
    </row>
    <row r="5" spans="2:32">
      <c r="J5">
        <f t="shared" ref="J5:J22" si="1">J4*1.1</f>
        <v>18150</v>
      </c>
      <c r="K5">
        <v>3</v>
      </c>
      <c r="L5" s="7">
        <v>3000</v>
      </c>
      <c r="M5" s="24">
        <f t="shared" ref="M5:P22" si="2">3000*0.1</f>
        <v>300</v>
      </c>
      <c r="N5" s="24">
        <f>3000*0.1</f>
        <v>300</v>
      </c>
      <c r="AF5" s="25">
        <f t="shared" si="0"/>
        <v>3600</v>
      </c>
    </row>
    <row r="6" spans="2:32">
      <c r="J6">
        <f t="shared" si="1"/>
        <v>19965</v>
      </c>
      <c r="K6">
        <v>4</v>
      </c>
      <c r="L6" s="7">
        <v>3000</v>
      </c>
      <c r="M6" s="24">
        <f t="shared" si="2"/>
        <v>300</v>
      </c>
      <c r="N6" s="24">
        <f t="shared" si="2"/>
        <v>300</v>
      </c>
      <c r="O6" s="24">
        <f>3000*0.1</f>
        <v>300</v>
      </c>
      <c r="AF6" s="25">
        <f t="shared" si="0"/>
        <v>3900</v>
      </c>
    </row>
    <row r="7" spans="2:32">
      <c r="J7">
        <f t="shared" si="1"/>
        <v>21961.5</v>
      </c>
      <c r="K7">
        <v>5</v>
      </c>
      <c r="L7" s="7">
        <v>3000</v>
      </c>
      <c r="M7" s="24">
        <f t="shared" si="2"/>
        <v>300</v>
      </c>
      <c r="N7" s="24">
        <f t="shared" si="2"/>
        <v>300</v>
      </c>
      <c r="O7" s="24">
        <f t="shared" si="2"/>
        <v>300</v>
      </c>
      <c r="P7" s="24">
        <f>3000*0.1</f>
        <v>300</v>
      </c>
      <c r="AF7" s="25">
        <f t="shared" si="0"/>
        <v>4200</v>
      </c>
    </row>
    <row r="8" spans="2:32">
      <c r="J8">
        <f t="shared" si="1"/>
        <v>24157.65</v>
      </c>
      <c r="K8">
        <v>6</v>
      </c>
      <c r="L8" s="7">
        <v>3000</v>
      </c>
      <c r="M8" s="24">
        <f t="shared" si="2"/>
        <v>300</v>
      </c>
      <c r="N8" s="24">
        <f t="shared" si="2"/>
        <v>300</v>
      </c>
      <c r="O8" s="24">
        <f t="shared" si="2"/>
        <v>300</v>
      </c>
      <c r="P8" s="24">
        <f t="shared" si="2"/>
        <v>300</v>
      </c>
      <c r="Q8" s="24">
        <f>4200*0.1</f>
        <v>420</v>
      </c>
      <c r="AF8" s="25">
        <f t="shared" si="0"/>
        <v>4620</v>
      </c>
    </row>
    <row r="9" spans="2:32">
      <c r="J9">
        <f t="shared" si="1"/>
        <v>26573.415000000005</v>
      </c>
      <c r="K9">
        <v>7</v>
      </c>
      <c r="L9" s="7">
        <v>3000</v>
      </c>
      <c r="M9" s="24">
        <f t="shared" si="2"/>
        <v>300</v>
      </c>
      <c r="N9" s="24">
        <f t="shared" si="2"/>
        <v>300</v>
      </c>
      <c r="O9" s="24">
        <f t="shared" si="2"/>
        <v>300</v>
      </c>
      <c r="P9" s="24">
        <f t="shared" si="2"/>
        <v>300</v>
      </c>
      <c r="Q9" s="24">
        <f t="shared" ref="Q9:U22" si="3">4200*0.1</f>
        <v>420</v>
      </c>
      <c r="R9" s="24">
        <f t="shared" si="3"/>
        <v>420</v>
      </c>
      <c r="AF9" s="24">
        <f t="shared" si="0"/>
        <v>5040</v>
      </c>
    </row>
    <row r="10" spans="2:32">
      <c r="J10">
        <f t="shared" si="1"/>
        <v>29230.756500000007</v>
      </c>
      <c r="K10">
        <v>8</v>
      </c>
      <c r="L10" s="7">
        <v>3000</v>
      </c>
      <c r="M10" s="24">
        <f t="shared" si="2"/>
        <v>300</v>
      </c>
      <c r="N10" s="24">
        <f t="shared" si="2"/>
        <v>300</v>
      </c>
      <c r="O10" s="24">
        <f t="shared" si="2"/>
        <v>300</v>
      </c>
      <c r="P10" s="24">
        <f t="shared" si="2"/>
        <v>300</v>
      </c>
      <c r="Q10" s="24">
        <f t="shared" si="3"/>
        <v>420</v>
      </c>
      <c r="R10" s="24">
        <f t="shared" si="3"/>
        <v>420</v>
      </c>
      <c r="S10" s="24">
        <f t="shared" si="3"/>
        <v>420</v>
      </c>
      <c r="AF10" s="24">
        <f t="shared" si="0"/>
        <v>5460</v>
      </c>
    </row>
    <row r="11" spans="2:32">
      <c r="J11">
        <f t="shared" si="1"/>
        <v>32153.832150000009</v>
      </c>
      <c r="K11">
        <v>9</v>
      </c>
      <c r="L11" s="7">
        <v>3000</v>
      </c>
      <c r="M11" s="24">
        <f t="shared" si="2"/>
        <v>300</v>
      </c>
      <c r="N11" s="24">
        <f t="shared" si="2"/>
        <v>300</v>
      </c>
      <c r="O11" s="24">
        <f t="shared" si="2"/>
        <v>300</v>
      </c>
      <c r="P11" s="24">
        <f t="shared" si="2"/>
        <v>300</v>
      </c>
      <c r="Q11" s="24">
        <f t="shared" si="3"/>
        <v>420</v>
      </c>
      <c r="R11" s="24">
        <f t="shared" si="3"/>
        <v>420</v>
      </c>
      <c r="S11" s="24">
        <f t="shared" si="3"/>
        <v>420</v>
      </c>
      <c r="T11" s="24">
        <f t="shared" si="3"/>
        <v>420</v>
      </c>
      <c r="AF11" s="24">
        <f t="shared" si="0"/>
        <v>5880</v>
      </c>
    </row>
    <row r="12" spans="2:32">
      <c r="J12">
        <f t="shared" si="1"/>
        <v>35369.215365000011</v>
      </c>
      <c r="K12">
        <v>10</v>
      </c>
      <c r="L12" s="7">
        <v>3000</v>
      </c>
      <c r="M12" s="24">
        <f t="shared" si="2"/>
        <v>300</v>
      </c>
      <c r="N12" s="24">
        <f t="shared" si="2"/>
        <v>300</v>
      </c>
      <c r="O12" s="24">
        <f t="shared" si="2"/>
        <v>300</v>
      </c>
      <c r="P12" s="24">
        <f t="shared" si="2"/>
        <v>300</v>
      </c>
      <c r="Q12" s="24">
        <f t="shared" si="3"/>
        <v>420</v>
      </c>
      <c r="R12" s="24">
        <f t="shared" si="3"/>
        <v>420</v>
      </c>
      <c r="S12" s="24">
        <f t="shared" si="3"/>
        <v>420</v>
      </c>
      <c r="T12" s="24">
        <f t="shared" si="3"/>
        <v>420</v>
      </c>
      <c r="U12" s="24">
        <f t="shared" si="3"/>
        <v>420</v>
      </c>
      <c r="AF12" s="24">
        <f t="shared" si="0"/>
        <v>6300</v>
      </c>
    </row>
    <row r="13" spans="2:32">
      <c r="J13">
        <f t="shared" si="1"/>
        <v>38906.136901500016</v>
      </c>
      <c r="K13">
        <v>11</v>
      </c>
      <c r="L13" s="7">
        <v>3000</v>
      </c>
      <c r="M13" s="24">
        <f t="shared" si="2"/>
        <v>300</v>
      </c>
      <c r="N13" s="24">
        <f t="shared" si="2"/>
        <v>300</v>
      </c>
      <c r="O13" s="24">
        <f t="shared" si="2"/>
        <v>300</v>
      </c>
      <c r="P13" s="24">
        <f t="shared" si="2"/>
        <v>300</v>
      </c>
      <c r="Q13" s="24">
        <f t="shared" si="3"/>
        <v>420</v>
      </c>
      <c r="R13" s="24">
        <f t="shared" si="3"/>
        <v>420</v>
      </c>
      <c r="S13" s="24">
        <f t="shared" si="3"/>
        <v>420</v>
      </c>
      <c r="T13" s="24">
        <f t="shared" si="3"/>
        <v>420</v>
      </c>
      <c r="U13" s="24">
        <f t="shared" si="3"/>
        <v>420</v>
      </c>
      <c r="V13" s="24">
        <f>6300*0.1</f>
        <v>630</v>
      </c>
      <c r="AF13" s="24">
        <f t="shared" si="0"/>
        <v>6930</v>
      </c>
    </row>
    <row r="14" spans="2:32">
      <c r="J14">
        <f t="shared" si="1"/>
        <v>42796.750591650023</v>
      </c>
      <c r="K14">
        <v>12</v>
      </c>
      <c r="L14" s="7">
        <v>3000</v>
      </c>
      <c r="M14" s="24">
        <f t="shared" si="2"/>
        <v>300</v>
      </c>
      <c r="N14" s="24">
        <f t="shared" si="2"/>
        <v>300</v>
      </c>
      <c r="O14" s="24">
        <f t="shared" si="2"/>
        <v>300</v>
      </c>
      <c r="P14" s="24">
        <f t="shared" si="2"/>
        <v>300</v>
      </c>
      <c r="Q14" s="24">
        <f t="shared" si="3"/>
        <v>420</v>
      </c>
      <c r="R14" s="24">
        <f t="shared" si="3"/>
        <v>420</v>
      </c>
      <c r="S14" s="24">
        <f t="shared" si="3"/>
        <v>420</v>
      </c>
      <c r="T14" s="24">
        <f t="shared" si="3"/>
        <v>420</v>
      </c>
      <c r="U14" s="24">
        <f t="shared" si="3"/>
        <v>420</v>
      </c>
      <c r="V14" s="24">
        <f t="shared" ref="V14:Z22" si="4">6300*0.1</f>
        <v>630</v>
      </c>
      <c r="W14" s="24">
        <f t="shared" si="4"/>
        <v>630</v>
      </c>
      <c r="AF14" s="25">
        <f t="shared" si="0"/>
        <v>7560</v>
      </c>
    </row>
    <row r="15" spans="2:32">
      <c r="J15">
        <f t="shared" si="1"/>
        <v>47076.425650815028</v>
      </c>
      <c r="K15">
        <v>13</v>
      </c>
      <c r="L15" s="7">
        <v>3000</v>
      </c>
      <c r="M15" s="24">
        <f t="shared" si="2"/>
        <v>300</v>
      </c>
      <c r="N15" s="24">
        <f t="shared" si="2"/>
        <v>300</v>
      </c>
      <c r="O15" s="24">
        <f t="shared" si="2"/>
        <v>300</v>
      </c>
      <c r="P15" s="24">
        <f t="shared" si="2"/>
        <v>300</v>
      </c>
      <c r="Q15" s="24">
        <f t="shared" si="3"/>
        <v>420</v>
      </c>
      <c r="R15" s="24">
        <f t="shared" si="3"/>
        <v>420</v>
      </c>
      <c r="S15" s="24">
        <f t="shared" si="3"/>
        <v>420</v>
      </c>
      <c r="T15" s="24">
        <f t="shared" si="3"/>
        <v>420</v>
      </c>
      <c r="U15" s="24">
        <f t="shared" si="3"/>
        <v>420</v>
      </c>
      <c r="V15" s="24">
        <f t="shared" si="4"/>
        <v>630</v>
      </c>
      <c r="W15" s="24">
        <f t="shared" si="4"/>
        <v>630</v>
      </c>
      <c r="X15" s="24">
        <f t="shared" si="4"/>
        <v>630</v>
      </c>
      <c r="AF15" s="25">
        <f t="shared" si="0"/>
        <v>8190</v>
      </c>
    </row>
    <row r="16" spans="2:32">
      <c r="J16">
        <f t="shared" si="1"/>
        <v>51784.068215896536</v>
      </c>
      <c r="K16">
        <v>14</v>
      </c>
      <c r="L16" s="7">
        <v>3000</v>
      </c>
      <c r="M16" s="24">
        <f t="shared" si="2"/>
        <v>300</v>
      </c>
      <c r="N16" s="24">
        <f t="shared" si="2"/>
        <v>300</v>
      </c>
      <c r="O16" s="24">
        <f t="shared" si="2"/>
        <v>300</v>
      </c>
      <c r="P16" s="24">
        <f t="shared" si="2"/>
        <v>300</v>
      </c>
      <c r="Q16" s="24">
        <f t="shared" si="3"/>
        <v>420</v>
      </c>
      <c r="R16" s="24">
        <f t="shared" si="3"/>
        <v>420</v>
      </c>
      <c r="S16" s="24">
        <f t="shared" si="3"/>
        <v>420</v>
      </c>
      <c r="T16" s="24">
        <f t="shared" si="3"/>
        <v>420</v>
      </c>
      <c r="U16" s="24">
        <f t="shared" si="3"/>
        <v>420</v>
      </c>
      <c r="V16" s="24">
        <f t="shared" si="4"/>
        <v>630</v>
      </c>
      <c r="W16" s="24">
        <f t="shared" si="4"/>
        <v>630</v>
      </c>
      <c r="X16" s="24">
        <f t="shared" si="4"/>
        <v>630</v>
      </c>
      <c r="Y16" s="24">
        <f t="shared" si="4"/>
        <v>630</v>
      </c>
      <c r="AF16" s="25">
        <f t="shared" si="0"/>
        <v>8820</v>
      </c>
    </row>
    <row r="17" spans="7:32">
      <c r="J17">
        <f t="shared" si="1"/>
        <v>56962.475037486191</v>
      </c>
      <c r="K17">
        <v>15</v>
      </c>
      <c r="L17" s="7">
        <v>3000</v>
      </c>
      <c r="M17" s="24">
        <f t="shared" si="2"/>
        <v>300</v>
      </c>
      <c r="N17" s="24">
        <f t="shared" si="2"/>
        <v>300</v>
      </c>
      <c r="O17" s="24">
        <f t="shared" si="2"/>
        <v>300</v>
      </c>
      <c r="P17" s="24">
        <f t="shared" si="2"/>
        <v>300</v>
      </c>
      <c r="Q17" s="24">
        <f t="shared" si="3"/>
        <v>420</v>
      </c>
      <c r="R17" s="24">
        <f t="shared" si="3"/>
        <v>420</v>
      </c>
      <c r="S17" s="24">
        <f t="shared" si="3"/>
        <v>420</v>
      </c>
      <c r="T17" s="24">
        <f t="shared" si="3"/>
        <v>420</v>
      </c>
      <c r="U17" s="24">
        <f t="shared" si="3"/>
        <v>420</v>
      </c>
      <c r="V17" s="24">
        <f t="shared" si="4"/>
        <v>630</v>
      </c>
      <c r="W17" s="24">
        <f t="shared" si="4"/>
        <v>630</v>
      </c>
      <c r="X17" s="24">
        <f t="shared" si="4"/>
        <v>630</v>
      </c>
      <c r="Y17" s="24">
        <f t="shared" si="4"/>
        <v>630</v>
      </c>
      <c r="Z17" s="24">
        <f t="shared" si="4"/>
        <v>630</v>
      </c>
      <c r="AF17" s="25">
        <f t="shared" si="0"/>
        <v>9450</v>
      </c>
    </row>
    <row r="18" spans="7:32">
      <c r="J18">
        <f t="shared" si="1"/>
        <v>62658.722541234813</v>
      </c>
      <c r="K18">
        <v>16</v>
      </c>
      <c r="L18" s="7">
        <v>3000</v>
      </c>
      <c r="M18" s="24">
        <f t="shared" si="2"/>
        <v>300</v>
      </c>
      <c r="N18" s="24">
        <f t="shared" si="2"/>
        <v>300</v>
      </c>
      <c r="O18" s="24">
        <f t="shared" si="2"/>
        <v>300</v>
      </c>
      <c r="P18" s="24">
        <f t="shared" si="2"/>
        <v>300</v>
      </c>
      <c r="Q18" s="24">
        <f t="shared" si="3"/>
        <v>420</v>
      </c>
      <c r="R18" s="24">
        <f t="shared" si="3"/>
        <v>420</v>
      </c>
      <c r="S18" s="24">
        <f t="shared" si="3"/>
        <v>420</v>
      </c>
      <c r="T18" s="24">
        <f t="shared" si="3"/>
        <v>420</v>
      </c>
      <c r="U18" s="24">
        <f t="shared" si="3"/>
        <v>420</v>
      </c>
      <c r="V18" s="24">
        <f t="shared" si="4"/>
        <v>630</v>
      </c>
      <c r="W18" s="24">
        <f t="shared" si="4"/>
        <v>630</v>
      </c>
      <c r="X18" s="24">
        <f t="shared" si="4"/>
        <v>630</v>
      </c>
      <c r="Y18" s="24">
        <f t="shared" si="4"/>
        <v>630</v>
      </c>
      <c r="Z18" s="24">
        <f t="shared" si="4"/>
        <v>630</v>
      </c>
      <c r="AA18" s="24">
        <f>9750*0.1</f>
        <v>975</v>
      </c>
      <c r="AF18" s="25">
        <f t="shared" si="0"/>
        <v>10425</v>
      </c>
    </row>
    <row r="19" spans="7:32">
      <c r="J19">
        <f t="shared" si="1"/>
        <v>68924.594795358295</v>
      </c>
      <c r="K19">
        <v>17</v>
      </c>
      <c r="L19" s="7">
        <v>3000</v>
      </c>
      <c r="M19" s="24">
        <f t="shared" si="2"/>
        <v>300</v>
      </c>
      <c r="N19" s="24">
        <f t="shared" si="2"/>
        <v>300</v>
      </c>
      <c r="O19" s="24">
        <f t="shared" si="2"/>
        <v>300</v>
      </c>
      <c r="P19" s="24">
        <f t="shared" si="2"/>
        <v>300</v>
      </c>
      <c r="Q19" s="24">
        <f t="shared" si="3"/>
        <v>420</v>
      </c>
      <c r="R19" s="24">
        <f t="shared" si="3"/>
        <v>420</v>
      </c>
      <c r="S19" s="24">
        <f t="shared" si="3"/>
        <v>420</v>
      </c>
      <c r="T19" s="24">
        <f t="shared" si="3"/>
        <v>420</v>
      </c>
      <c r="U19" s="24">
        <f t="shared" si="3"/>
        <v>420</v>
      </c>
      <c r="V19" s="24">
        <f t="shared" si="4"/>
        <v>630</v>
      </c>
      <c r="W19" s="24">
        <f t="shared" si="4"/>
        <v>630</v>
      </c>
      <c r="X19" s="24">
        <f t="shared" si="4"/>
        <v>630</v>
      </c>
      <c r="Y19" s="24">
        <f t="shared" si="4"/>
        <v>630</v>
      </c>
      <c r="Z19" s="24">
        <f t="shared" si="4"/>
        <v>630</v>
      </c>
      <c r="AA19" s="24">
        <f t="shared" ref="AA19:AD22" si="5">9750*0.1</f>
        <v>975</v>
      </c>
      <c r="AB19" s="24">
        <f t="shared" si="5"/>
        <v>975</v>
      </c>
      <c r="AF19" s="24">
        <f t="shared" si="0"/>
        <v>11400</v>
      </c>
    </row>
    <row r="20" spans="7:32">
      <c r="J20">
        <f t="shared" si="1"/>
        <v>75817.054274894137</v>
      </c>
      <c r="K20">
        <v>18</v>
      </c>
      <c r="L20" s="7">
        <v>3000</v>
      </c>
      <c r="M20" s="24">
        <f t="shared" si="2"/>
        <v>300</v>
      </c>
      <c r="N20" s="24">
        <f t="shared" si="2"/>
        <v>300</v>
      </c>
      <c r="O20" s="24">
        <f t="shared" si="2"/>
        <v>300</v>
      </c>
      <c r="P20" s="24">
        <f t="shared" si="2"/>
        <v>300</v>
      </c>
      <c r="Q20" s="24">
        <f t="shared" si="3"/>
        <v>420</v>
      </c>
      <c r="R20" s="24">
        <f t="shared" si="3"/>
        <v>420</v>
      </c>
      <c r="S20" s="24">
        <f t="shared" si="3"/>
        <v>420</v>
      </c>
      <c r="T20" s="24">
        <f t="shared" si="3"/>
        <v>420</v>
      </c>
      <c r="U20" s="24">
        <f t="shared" si="3"/>
        <v>420</v>
      </c>
      <c r="V20" s="24">
        <f t="shared" si="4"/>
        <v>630</v>
      </c>
      <c r="W20" s="24">
        <f t="shared" si="4"/>
        <v>630</v>
      </c>
      <c r="X20" s="24">
        <f t="shared" si="4"/>
        <v>630</v>
      </c>
      <c r="Y20" s="24">
        <f t="shared" si="4"/>
        <v>630</v>
      </c>
      <c r="Z20" s="24">
        <f t="shared" si="4"/>
        <v>630</v>
      </c>
      <c r="AA20" s="24">
        <f t="shared" si="5"/>
        <v>975</v>
      </c>
      <c r="AB20" s="24">
        <f t="shared" si="5"/>
        <v>975</v>
      </c>
      <c r="AC20" s="24">
        <f t="shared" si="5"/>
        <v>975</v>
      </c>
      <c r="AF20" s="24">
        <f t="shared" si="0"/>
        <v>12375</v>
      </c>
    </row>
    <row r="21" spans="7:32">
      <c r="J21">
        <f t="shared" si="1"/>
        <v>83398.759702383555</v>
      </c>
      <c r="K21">
        <v>19</v>
      </c>
      <c r="L21" s="7">
        <v>3000</v>
      </c>
      <c r="M21" s="24">
        <f t="shared" si="2"/>
        <v>300</v>
      </c>
      <c r="N21" s="24">
        <f t="shared" si="2"/>
        <v>300</v>
      </c>
      <c r="O21" s="24">
        <f t="shared" si="2"/>
        <v>300</v>
      </c>
      <c r="P21" s="24">
        <f t="shared" si="2"/>
        <v>300</v>
      </c>
      <c r="Q21" s="24">
        <f t="shared" si="3"/>
        <v>420</v>
      </c>
      <c r="R21" s="24">
        <f t="shared" si="3"/>
        <v>420</v>
      </c>
      <c r="S21" s="24">
        <f t="shared" si="3"/>
        <v>420</v>
      </c>
      <c r="T21" s="24">
        <f t="shared" si="3"/>
        <v>420</v>
      </c>
      <c r="U21" s="24">
        <f t="shared" si="3"/>
        <v>420</v>
      </c>
      <c r="V21" s="24">
        <f t="shared" si="4"/>
        <v>630</v>
      </c>
      <c r="W21" s="24">
        <f t="shared" si="4"/>
        <v>630</v>
      </c>
      <c r="X21" s="24">
        <f t="shared" si="4"/>
        <v>630</v>
      </c>
      <c r="Y21" s="24">
        <f t="shared" si="4"/>
        <v>630</v>
      </c>
      <c r="Z21" s="24">
        <f t="shared" si="4"/>
        <v>630</v>
      </c>
      <c r="AA21" s="24">
        <f t="shared" si="5"/>
        <v>975</v>
      </c>
      <c r="AB21" s="24">
        <f t="shared" si="5"/>
        <v>975</v>
      </c>
      <c r="AC21" s="24">
        <f t="shared" si="5"/>
        <v>975</v>
      </c>
      <c r="AD21" s="24">
        <f t="shared" si="5"/>
        <v>975</v>
      </c>
      <c r="AF21" s="24">
        <f t="shared" si="0"/>
        <v>13350</v>
      </c>
    </row>
    <row r="22" spans="7:32">
      <c r="J22">
        <f t="shared" si="1"/>
        <v>91738.635672621924</v>
      </c>
      <c r="K22">
        <v>20</v>
      </c>
      <c r="L22" s="7">
        <v>3000</v>
      </c>
      <c r="M22" s="24">
        <f t="shared" si="2"/>
        <v>300</v>
      </c>
      <c r="N22" s="24">
        <f t="shared" si="2"/>
        <v>300</v>
      </c>
      <c r="O22" s="24">
        <f t="shared" si="2"/>
        <v>300</v>
      </c>
      <c r="P22" s="24">
        <f t="shared" si="2"/>
        <v>300</v>
      </c>
      <c r="Q22" s="24">
        <f t="shared" si="3"/>
        <v>420</v>
      </c>
      <c r="R22" s="24">
        <f t="shared" si="3"/>
        <v>420</v>
      </c>
      <c r="S22" s="24">
        <f t="shared" si="3"/>
        <v>420</v>
      </c>
      <c r="T22" s="24">
        <f t="shared" si="3"/>
        <v>420</v>
      </c>
      <c r="U22" s="24">
        <f t="shared" si="3"/>
        <v>420</v>
      </c>
      <c r="V22" s="24">
        <f t="shared" si="4"/>
        <v>630</v>
      </c>
      <c r="W22" s="24">
        <f t="shared" si="4"/>
        <v>630</v>
      </c>
      <c r="X22" s="24">
        <f t="shared" si="4"/>
        <v>630</v>
      </c>
      <c r="Y22" s="24">
        <f t="shared" si="4"/>
        <v>630</v>
      </c>
      <c r="Z22" s="24">
        <f t="shared" si="4"/>
        <v>630</v>
      </c>
      <c r="AA22" s="24">
        <f t="shared" si="5"/>
        <v>975</v>
      </c>
      <c r="AB22" s="24">
        <f t="shared" si="5"/>
        <v>975</v>
      </c>
      <c r="AC22" s="24">
        <f t="shared" si="5"/>
        <v>975</v>
      </c>
      <c r="AD22" s="24">
        <f t="shared" si="5"/>
        <v>975</v>
      </c>
      <c r="AE22" s="24">
        <f>9750*0.1</f>
        <v>975</v>
      </c>
      <c r="AF22" s="24">
        <f t="shared" si="0"/>
        <v>14325</v>
      </c>
    </row>
    <row r="23" spans="7:32">
      <c r="AF23" s="24">
        <f t="shared" si="0"/>
        <v>0</v>
      </c>
    </row>
    <row r="24" spans="7:32">
      <c r="AF24" s="24">
        <f t="shared" si="0"/>
        <v>0</v>
      </c>
    </row>
    <row r="25" spans="7:32">
      <c r="I25">
        <v>1</v>
      </c>
      <c r="J25">
        <v>2</v>
      </c>
      <c r="K25">
        <v>3</v>
      </c>
      <c r="AF25" s="24">
        <f t="shared" si="0"/>
        <v>0</v>
      </c>
    </row>
    <row r="26" spans="7:32">
      <c r="I26" s="7">
        <v>15000</v>
      </c>
      <c r="J26" s="7">
        <v>10000</v>
      </c>
      <c r="K26" s="7">
        <v>5000</v>
      </c>
      <c r="L26">
        <f>SUM(I26:K26)</f>
        <v>30000</v>
      </c>
    </row>
    <row r="27" spans="7:32">
      <c r="I27" s="14">
        <f>I26/30000</f>
        <v>0.5</v>
      </c>
      <c r="J27" s="14">
        <f t="shared" ref="J27:K27" si="6">J26/30000</f>
        <v>0.33333333333333331</v>
      </c>
      <c r="K27" s="14">
        <f t="shared" si="6"/>
        <v>0.16666666666666666</v>
      </c>
      <c r="L27">
        <f>SUM(I27:K27)</f>
        <v>0.99999999999999989</v>
      </c>
    </row>
    <row r="28" spans="7:32">
      <c r="G28" s="24">
        <f>I26+H28</f>
        <v>17083.333333333332</v>
      </c>
      <c r="H28" s="24">
        <f>I28/12</f>
        <v>2083.3333333333335</v>
      </c>
      <c r="I28" s="7">
        <f>50000*I27</f>
        <v>25000</v>
      </c>
      <c r="J28" s="7">
        <f t="shared" ref="J28:K28" si="7">50000*J27</f>
        <v>16666.666666666664</v>
      </c>
      <c r="K28" s="7">
        <f t="shared" si="7"/>
        <v>8333.3333333333321</v>
      </c>
      <c r="L28">
        <f>SUM(I28:K28)</f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rightToLeft="1" workbookViewId="0">
      <selection activeCell="K15" sqref="K14:K15"/>
    </sheetView>
  </sheetViews>
  <sheetFormatPr defaultRowHeight="15"/>
  <cols>
    <col min="1" max="1" width="9.140625" style="7"/>
    <col min="2" max="2" width="15.85546875" style="7" bestFit="1" customWidth="1"/>
    <col min="3" max="4" width="0" style="7" hidden="1" customWidth="1"/>
    <col min="5" max="5" width="11.5703125" style="7" hidden="1" customWidth="1"/>
    <col min="6" max="6" width="12.28515625" style="7" hidden="1" customWidth="1"/>
    <col min="7" max="7" width="32.28515625" style="7" bestFit="1" customWidth="1"/>
    <col min="8" max="10" width="11.5703125" style="7" bestFit="1" customWidth="1"/>
    <col min="11" max="11" width="13.28515625" style="7" bestFit="1" customWidth="1"/>
    <col min="12" max="12" width="9.140625" style="15"/>
    <col min="13" max="13" width="11.5703125" style="7" bestFit="1" customWidth="1"/>
    <col min="14" max="14" width="14.28515625" style="7" bestFit="1" customWidth="1"/>
    <col min="15" max="15" width="12.28515625" style="7" bestFit="1" customWidth="1"/>
    <col min="16" max="16" width="20" style="7" bestFit="1" customWidth="1"/>
    <col min="17" max="17" width="14.28515625" style="7" customWidth="1"/>
    <col min="18" max="18" width="11.5703125" style="7" bestFit="1" customWidth="1"/>
    <col min="19" max="19" width="10.5703125" style="7" bestFit="1" customWidth="1"/>
    <col min="20" max="20" width="11.5703125" style="7" bestFit="1" customWidth="1"/>
    <col min="21" max="16384" width="9.140625" style="7"/>
  </cols>
  <sheetData>
    <row r="1" spans="2:18" s="8" customFormat="1">
      <c r="L1" s="17"/>
      <c r="Q1" s="13"/>
      <c r="R1" s="13"/>
    </row>
    <row r="3" spans="2:18" ht="15.75">
      <c r="B3" s="21" t="str">
        <f t="shared" ref="B3:B10" si="0">C3 &amp;"-"&amp; D3 &amp;"-"&amp;E3 &amp;"-"&amp;F3</f>
        <v>1-02-004-001</v>
      </c>
      <c r="C3" s="22">
        <v>1</v>
      </c>
      <c r="D3" s="23" t="s">
        <v>36</v>
      </c>
      <c r="E3" s="23" t="s">
        <v>41</v>
      </c>
      <c r="F3" s="23" t="s">
        <v>38</v>
      </c>
      <c r="G3" s="20" t="s">
        <v>86</v>
      </c>
      <c r="H3" s="7" t="s">
        <v>129</v>
      </c>
      <c r="I3" s="7" t="s">
        <v>128</v>
      </c>
      <c r="K3" s="7" t="s">
        <v>138</v>
      </c>
    </row>
    <row r="4" spans="2:18" ht="15.75">
      <c r="B4" s="21" t="str">
        <f t="shared" si="0"/>
        <v>1-02-004-010</v>
      </c>
      <c r="C4" s="22">
        <v>1</v>
      </c>
      <c r="D4" s="23" t="s">
        <v>36</v>
      </c>
      <c r="E4" s="23" t="s">
        <v>41</v>
      </c>
      <c r="F4" s="23" t="s">
        <v>47</v>
      </c>
      <c r="G4" s="20" t="s">
        <v>87</v>
      </c>
      <c r="H4" s="7" t="s">
        <v>129</v>
      </c>
      <c r="I4" s="7" t="s">
        <v>128</v>
      </c>
      <c r="K4" s="7" t="s">
        <v>138</v>
      </c>
    </row>
    <row r="5" spans="2:18" ht="15.75">
      <c r="B5" s="21" t="str">
        <f t="shared" si="0"/>
        <v>3-01-014-001</v>
      </c>
      <c r="C5" s="22">
        <v>3</v>
      </c>
      <c r="D5" s="23" t="s">
        <v>35</v>
      </c>
      <c r="E5" s="23" t="s">
        <v>55</v>
      </c>
      <c r="F5" s="23" t="s">
        <v>38</v>
      </c>
      <c r="G5" s="20" t="s">
        <v>22</v>
      </c>
      <c r="H5" s="7" t="s">
        <v>129</v>
      </c>
      <c r="I5" s="7" t="s">
        <v>128</v>
      </c>
      <c r="K5" s="7" t="s">
        <v>138</v>
      </c>
    </row>
    <row r="6" spans="2:18" ht="15.75">
      <c r="B6" s="21" t="str">
        <f t="shared" si="0"/>
        <v>3-01-014-002</v>
      </c>
      <c r="C6" s="22">
        <v>3</v>
      </c>
      <c r="D6" s="23" t="s">
        <v>35</v>
      </c>
      <c r="E6" s="23" t="s">
        <v>55</v>
      </c>
      <c r="F6" s="23" t="s">
        <v>39</v>
      </c>
      <c r="G6" s="20" t="s">
        <v>99</v>
      </c>
      <c r="H6" s="7" t="s">
        <v>130</v>
      </c>
      <c r="I6" s="7" t="s">
        <v>131</v>
      </c>
      <c r="K6" s="7" t="s">
        <v>139</v>
      </c>
      <c r="O6" s="16"/>
    </row>
    <row r="7" spans="2:18" ht="15.75">
      <c r="B7" s="21" t="str">
        <f t="shared" si="0"/>
        <v>3-01-014-012</v>
      </c>
      <c r="C7" s="22">
        <v>3</v>
      </c>
      <c r="D7" s="23" t="s">
        <v>35</v>
      </c>
      <c r="E7" s="23" t="s">
        <v>55</v>
      </c>
      <c r="F7" s="23" t="s">
        <v>53</v>
      </c>
      <c r="G7" s="20" t="s">
        <v>127</v>
      </c>
      <c r="H7" s="7" t="s">
        <v>130</v>
      </c>
      <c r="I7" s="7" t="s">
        <v>131</v>
      </c>
      <c r="K7" s="7" t="s">
        <v>139</v>
      </c>
      <c r="O7" s="14"/>
    </row>
    <row r="8" spans="2:18" ht="15.75">
      <c r="B8" s="21" t="str">
        <f t="shared" si="0"/>
        <v>3-01-014-014</v>
      </c>
      <c r="C8" s="22">
        <v>3</v>
      </c>
      <c r="D8" s="23" t="s">
        <v>35</v>
      </c>
      <c r="E8" s="23" t="s">
        <v>55</v>
      </c>
      <c r="F8" s="23" t="s">
        <v>55</v>
      </c>
      <c r="G8" s="20" t="s">
        <v>103</v>
      </c>
      <c r="H8" s="7" t="s">
        <v>132</v>
      </c>
      <c r="I8" s="7" t="s">
        <v>133</v>
      </c>
      <c r="K8" s="7" t="s">
        <v>140</v>
      </c>
      <c r="N8" s="12"/>
    </row>
    <row r="9" spans="2:18" ht="15.75">
      <c r="B9" s="21" t="str">
        <f t="shared" si="0"/>
        <v>3-01-014-008</v>
      </c>
      <c r="C9" s="22">
        <v>3</v>
      </c>
      <c r="D9" s="23" t="s">
        <v>35</v>
      </c>
      <c r="E9" s="23" t="s">
        <v>55</v>
      </c>
      <c r="F9" s="23" t="s">
        <v>45</v>
      </c>
      <c r="G9" s="20" t="s">
        <v>100</v>
      </c>
      <c r="H9" s="7" t="s">
        <v>136</v>
      </c>
      <c r="I9" s="7" t="s">
        <v>137</v>
      </c>
      <c r="K9" s="7" t="s">
        <v>141</v>
      </c>
      <c r="N9" s="12"/>
    </row>
    <row r="10" spans="2:18" ht="15.75">
      <c r="B10" s="21" t="str">
        <f t="shared" si="0"/>
        <v>3-01-014-015</v>
      </c>
      <c r="C10" s="22">
        <v>3</v>
      </c>
      <c r="D10" s="23" t="s">
        <v>35</v>
      </c>
      <c r="E10" s="23" t="s">
        <v>55</v>
      </c>
      <c r="F10" s="23" t="s">
        <v>56</v>
      </c>
      <c r="G10" s="20" t="s">
        <v>135</v>
      </c>
      <c r="H10" s="7" t="s">
        <v>136</v>
      </c>
      <c r="I10" s="7" t="s">
        <v>137</v>
      </c>
      <c r="K10" s="7" t="s">
        <v>141</v>
      </c>
      <c r="N10" s="12"/>
    </row>
    <row r="12" spans="2:18">
      <c r="K12" s="7" t="s">
        <v>142</v>
      </c>
    </row>
    <row r="14" spans="2:18">
      <c r="E14" s="8"/>
      <c r="F14" s="8"/>
      <c r="G14" s="8" t="s">
        <v>76</v>
      </c>
      <c r="H14" s="8"/>
      <c r="I14" s="8"/>
      <c r="J14" s="8"/>
      <c r="K14" s="8"/>
      <c r="L14" s="17"/>
    </row>
    <row r="28" spans="5:14">
      <c r="E28" s="9"/>
      <c r="F28" s="9"/>
      <c r="G28" s="9"/>
      <c r="H28" s="9"/>
      <c r="I28" s="9"/>
      <c r="J28" s="9"/>
      <c r="K28" s="9"/>
      <c r="L28" s="18"/>
      <c r="M28" s="10"/>
      <c r="N28" s="11"/>
    </row>
    <row r="29" spans="5:14">
      <c r="E29" s="10"/>
      <c r="F29" s="10"/>
      <c r="G29" s="10"/>
      <c r="H29" s="10"/>
      <c r="I29" s="10"/>
      <c r="J29" s="10"/>
      <c r="K29" s="10"/>
      <c r="L29" s="19"/>
      <c r="M29" s="10"/>
      <c r="N29" s="11"/>
    </row>
    <row r="30" spans="5:14">
      <c r="E30" s="10"/>
      <c r="F30" s="10"/>
      <c r="G30" s="10"/>
      <c r="H30" s="10"/>
      <c r="I30" s="10"/>
      <c r="J30" s="10"/>
      <c r="K30" s="10"/>
      <c r="L30" s="19"/>
      <c r="M30" s="10"/>
      <c r="N30" s="11"/>
    </row>
    <row r="31" spans="5:14">
      <c r="E31" s="10"/>
      <c r="F31" s="10"/>
      <c r="G31" s="10"/>
      <c r="H31" s="10"/>
      <c r="I31" s="10"/>
      <c r="J31" s="10"/>
      <c r="K31" s="10"/>
      <c r="L31" s="19"/>
      <c r="M31" s="10"/>
      <c r="N31" s="11"/>
    </row>
    <row r="32" spans="5:14">
      <c r="E32" s="10"/>
      <c r="F32" s="10"/>
      <c r="G32" s="10"/>
      <c r="H32" s="10"/>
      <c r="I32" s="10"/>
      <c r="J32" s="10"/>
      <c r="K32" s="10"/>
      <c r="L32" s="19"/>
      <c r="M32" s="10"/>
      <c r="N32" s="11"/>
    </row>
    <row r="33" spans="5:14">
      <c r="E33" s="10"/>
      <c r="F33" s="10"/>
      <c r="G33" s="10"/>
      <c r="H33" s="10"/>
      <c r="I33" s="10"/>
      <c r="J33" s="10"/>
      <c r="K33" s="10"/>
      <c r="L33" s="19"/>
      <c r="M33" s="10"/>
      <c r="N33" s="11"/>
    </row>
    <row r="34" spans="5:14">
      <c r="E34" s="10"/>
      <c r="F34" s="10"/>
      <c r="G34" s="10"/>
      <c r="H34" s="10"/>
      <c r="I34" s="10"/>
      <c r="J34" s="10"/>
      <c r="K34" s="10"/>
      <c r="L34" s="19"/>
      <c r="M34" s="10"/>
      <c r="N34" s="11"/>
    </row>
    <row r="35" spans="5:14">
      <c r="E35" s="10"/>
      <c r="F35" s="10"/>
      <c r="G35" s="10"/>
      <c r="H35" s="10"/>
      <c r="I35" s="10"/>
      <c r="J35" s="10"/>
      <c r="K35" s="10"/>
      <c r="L35" s="19"/>
      <c r="M35" s="10"/>
      <c r="N35" s="11"/>
    </row>
    <row r="36" spans="5:14">
      <c r="E36" s="10"/>
      <c r="F36" s="10"/>
      <c r="G36" s="10"/>
      <c r="H36" s="10"/>
      <c r="I36" s="10"/>
      <c r="J36" s="10"/>
      <c r="K36" s="10"/>
      <c r="L36" s="19"/>
      <c r="M36" s="10"/>
      <c r="N36" s="11"/>
    </row>
    <row r="37" spans="5:14">
      <c r="E37" s="10"/>
      <c r="F37" s="10"/>
      <c r="G37" s="10"/>
      <c r="H37" s="10"/>
      <c r="I37" s="10"/>
      <c r="J37" s="10"/>
      <c r="K37" s="10"/>
      <c r="L37" s="19"/>
      <c r="M37" s="10"/>
      <c r="N37" s="11"/>
    </row>
    <row r="38" spans="5:14">
      <c r="E38" s="10"/>
      <c r="F38" s="10"/>
      <c r="G38" s="10"/>
      <c r="H38" s="10"/>
      <c r="I38" s="10"/>
      <c r="J38" s="10"/>
      <c r="K38" s="10"/>
      <c r="L38" s="19"/>
      <c r="M38" s="10"/>
      <c r="N38" s="11"/>
    </row>
    <row r="39" spans="5:14">
      <c r="E39" s="10"/>
      <c r="F39" s="10"/>
      <c r="G39" s="10"/>
      <c r="H39" s="10"/>
      <c r="I39" s="10"/>
      <c r="J39" s="10"/>
      <c r="K39" s="10"/>
      <c r="L39" s="19"/>
      <c r="M39" s="10"/>
      <c r="N39" s="11"/>
    </row>
    <row r="40" spans="5:14">
      <c r="E40" s="10"/>
      <c r="F40" s="10"/>
      <c r="G40" s="10"/>
      <c r="H40" s="10"/>
      <c r="I40" s="10"/>
      <c r="J40" s="10"/>
      <c r="K40" s="10"/>
      <c r="L40" s="19"/>
      <c r="M40" s="10"/>
      <c r="N40" s="11"/>
    </row>
    <row r="41" spans="5:14">
      <c r="E41" s="10"/>
      <c r="F41" s="10"/>
      <c r="G41" s="10"/>
      <c r="H41" s="10"/>
      <c r="I41" s="10"/>
      <c r="J41" s="10"/>
      <c r="K41" s="10"/>
      <c r="L41" s="19"/>
      <c r="M41" s="10"/>
      <c r="N4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إعددات الشجرة</vt:lpstr>
      <vt:lpstr>شجرة الحسابات</vt:lpstr>
      <vt:lpstr>Sheet1</vt:lpstr>
      <vt:lpstr>التحليلات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Developer-1</cp:lastModifiedBy>
  <dcterms:created xsi:type="dcterms:W3CDTF">2020-01-09T21:26:21Z</dcterms:created>
  <dcterms:modified xsi:type="dcterms:W3CDTF">2020-06-04T22:40:49Z</dcterms:modified>
</cp:coreProperties>
</file>