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en111\Desktop\"/>
    </mc:Choice>
  </mc:AlternateContent>
  <bookViews>
    <workbookView xWindow="0" yWindow="0" windowWidth="21570" windowHeight="8055"/>
  </bookViews>
  <sheets>
    <sheet name="question1" sheetId="1" r:id="rId1"/>
    <sheet name="question2" sheetId="2" r:id="rId2"/>
    <sheet name="question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3" l="1"/>
  <c r="E59" i="3"/>
  <c r="E60" i="3"/>
  <c r="E61" i="3"/>
  <c r="E57" i="3"/>
  <c r="D58" i="3"/>
  <c r="D59" i="3"/>
  <c r="D60" i="3"/>
  <c r="D61" i="3"/>
  <c r="D57" i="3"/>
  <c r="C53" i="3"/>
  <c r="B53" i="3"/>
  <c r="C48" i="3"/>
  <c r="B48" i="3"/>
  <c r="E39" i="3"/>
  <c r="E40" i="3"/>
  <c r="E41" i="3"/>
  <c r="E42" i="3"/>
  <c r="E38" i="3"/>
  <c r="D39" i="3"/>
  <c r="D40" i="3"/>
  <c r="D41" i="3"/>
  <c r="D42" i="3"/>
  <c r="D38" i="3"/>
  <c r="C34" i="3"/>
  <c r="B34" i="3"/>
  <c r="C29" i="3"/>
  <c r="B29" i="3"/>
  <c r="E17" i="3"/>
  <c r="E18" i="3"/>
  <c r="E19" i="3"/>
  <c r="E20" i="3"/>
  <c r="E16" i="3"/>
  <c r="D20" i="3"/>
  <c r="D17" i="3"/>
  <c r="D18" i="3"/>
  <c r="D19" i="3"/>
  <c r="D16" i="3"/>
  <c r="D9" i="3"/>
  <c r="D8" i="3"/>
  <c r="D10" i="3" s="1"/>
  <c r="E4" i="3" s="1"/>
  <c r="B9" i="3"/>
  <c r="B8" i="3"/>
  <c r="B10" i="3" s="1"/>
  <c r="E2" i="2"/>
  <c r="E3" i="2"/>
  <c r="E4" i="2"/>
  <c r="E5" i="2"/>
  <c r="E6" i="2"/>
  <c r="E7" i="2"/>
  <c r="E8" i="2"/>
  <c r="E9" i="2"/>
  <c r="E10" i="2"/>
  <c r="E11" i="2"/>
  <c r="E1" i="2"/>
  <c r="C12" i="2"/>
  <c r="C14" i="2" s="1"/>
  <c r="C13" i="2"/>
  <c r="D11" i="2" s="1"/>
  <c r="A12" i="2"/>
  <c r="A13" i="2"/>
  <c r="B3" i="2" s="1"/>
  <c r="A14" i="2"/>
  <c r="B5" i="2" s="1"/>
  <c r="A6" i="1"/>
  <c r="A4" i="1"/>
  <c r="A3" i="1"/>
  <c r="A2" i="1"/>
  <c r="E6" i="3" l="1"/>
  <c r="C5" i="3"/>
  <c r="C4" i="3"/>
  <c r="E5" i="3"/>
  <c r="C2" i="3"/>
  <c r="C3" i="3"/>
  <c r="C6" i="3"/>
  <c r="E2" i="3"/>
  <c r="E3" i="3"/>
  <c r="D2" i="2"/>
  <c r="D6" i="2"/>
  <c r="D10" i="2"/>
  <c r="D9" i="2"/>
  <c r="D5" i="2"/>
  <c r="D8" i="2"/>
  <c r="D4" i="2"/>
  <c r="D1" i="2"/>
  <c r="D7" i="2"/>
  <c r="D3" i="2"/>
  <c r="B4" i="2"/>
  <c r="B1" i="2"/>
  <c r="B7" i="2"/>
  <c r="B6" i="2"/>
  <c r="B11" i="2"/>
  <c r="B8" i="2"/>
  <c r="B10" i="2"/>
  <c r="B2" i="2"/>
  <c r="B9" i="2"/>
</calcChain>
</file>

<file path=xl/sharedStrings.xml><?xml version="1.0" encoding="utf-8"?>
<sst xmlns="http://schemas.openxmlformats.org/spreadsheetml/2006/main" count="73" uniqueCount="20">
  <si>
    <t>Company</t>
  </si>
  <si>
    <t>Sales</t>
  </si>
  <si>
    <t>Fuel Cost</t>
  </si>
  <si>
    <t>Arizona</t>
  </si>
  <si>
    <t>Boston</t>
  </si>
  <si>
    <t>Central</t>
  </si>
  <si>
    <t>Commonwealth</t>
  </si>
  <si>
    <t>Edison</t>
  </si>
  <si>
    <t>assigned cluster</t>
  </si>
  <si>
    <t>distance to cluster 1 (0.977165088,0)</t>
  </si>
  <si>
    <t>distance to cluster 2(0.528247632,0.050847458)</t>
  </si>
  <si>
    <t>cluster1</t>
  </si>
  <si>
    <t>cluster2</t>
  </si>
  <si>
    <t>first round</t>
  </si>
  <si>
    <t>second round</t>
  </si>
  <si>
    <t>center of cluster 1</t>
  </si>
  <si>
    <t>center of cluster 2</t>
  </si>
  <si>
    <t>distance to cluster 1 (0.4885,0.5)</t>
  </si>
  <si>
    <t>distance to cluster 2(0.61,0.276)</t>
  </si>
  <si>
    <t>third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</si>
</sst>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3" fontId="0" fillId="0" borderId="0" xfId="0" applyNumberFormat="1"/>
    <xf numFmtId="3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tabSelected="1" workbookViewId="0">
      <selection activeCell="A6" sqref="A6"/>
    </sheetView>
  </sheetViews>
  <sheetFormatPr defaultRowHeight="15" x14ac:dyDescent="0.25"/>
  <cols>
    <col min="1" max="1" width="33.42578125" customWidth="1"/>
  </cols>
  <sheetData>
    <row r="2" spans="1:1" x14ac:dyDescent="0.25">
      <c r="A2">
        <f>(2*3 + 3*3)/SQRT((4 + 9)*(9+9))</f>
        <v>0.98058067569092011</v>
      </c>
    </row>
    <row r="3" spans="1:1" x14ac:dyDescent="0.25">
      <c r="A3">
        <f>(5*2 + 3*1)/SQRT((25 + 9)*(4+1))</f>
        <v>0.99705448550158149</v>
      </c>
    </row>
    <row r="4" spans="1:1" x14ac:dyDescent="0.25">
      <c r="A4">
        <f>(3*1 + 2*2)/SQRT((9 + 4)*(1+4))</f>
        <v>0.8682431421244593</v>
      </c>
    </row>
    <row r="6" spans="1:1" x14ac:dyDescent="0.25">
      <c r="A6">
        <f>(2 * 0.99 + 3 * 0.86)/(0.99+0.86)</f>
        <v>2.464864864864865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5" sqref="B5"/>
    </sheetView>
  </sheetViews>
  <sheetFormatPr defaultRowHeight="15" x14ac:dyDescent="0.25"/>
  <cols>
    <col min="1" max="2" width="26.140625" customWidth="1"/>
    <col min="3" max="3" width="40" customWidth="1"/>
    <col min="4" max="4" width="22.85546875" customWidth="1"/>
    <col min="5" max="5" width="32.85546875" customWidth="1"/>
  </cols>
  <sheetData>
    <row r="1" spans="1:5" ht="15.75" thickBot="1" x14ac:dyDescent="0.3">
      <c r="A1" s="1">
        <v>55</v>
      </c>
      <c r="B1" s="2">
        <f>(A1-A$13)/A$14</f>
        <v>0.11290322580645161</v>
      </c>
      <c r="C1" s="2">
        <v>18</v>
      </c>
      <c r="D1" s="4">
        <f>(C1-C$13)/C$14</f>
        <v>0.25</v>
      </c>
      <c r="E1">
        <f>SQRT((B$11-B1)*(B$11-B1))+(D$11-D1)*(D$11-D1)</f>
        <v>0.14314516129032256</v>
      </c>
    </row>
    <row r="2" spans="1:5" ht="15.75" thickBot="1" x14ac:dyDescent="0.3">
      <c r="A2" s="3">
        <v>85</v>
      </c>
      <c r="B2" s="2">
        <f t="shared" ref="B2:B11" si="0">(A2-A$13)/A$14</f>
        <v>0.59677419354838712</v>
      </c>
      <c r="C2" s="4">
        <v>20</v>
      </c>
      <c r="D2" s="4">
        <f t="shared" ref="D2:D11" si="1">(C2-C$13)/C$14</f>
        <v>0.5</v>
      </c>
      <c r="E2">
        <f t="shared" ref="E2:E11" si="2">SQRT((B$11-B2)*(B$11-B2))+(D$11-D2)*(D$11-D2)</f>
        <v>0.40322580645161293</v>
      </c>
    </row>
    <row r="3" spans="1:5" ht="15.75" thickBot="1" x14ac:dyDescent="0.3">
      <c r="A3" s="3">
        <v>48</v>
      </c>
      <c r="B3" s="2">
        <f t="shared" si="0"/>
        <v>0</v>
      </c>
      <c r="C3" s="4">
        <v>16</v>
      </c>
      <c r="D3" s="4">
        <f t="shared" si="1"/>
        <v>0</v>
      </c>
      <c r="E3">
        <f t="shared" si="2"/>
        <v>0.44354838709677419</v>
      </c>
    </row>
    <row r="4" spans="1:5" ht="15.75" thickBot="1" x14ac:dyDescent="0.3">
      <c r="A4" s="3">
        <v>61</v>
      </c>
      <c r="B4" s="2">
        <f t="shared" si="0"/>
        <v>0.20967741935483872</v>
      </c>
      <c r="C4" s="4">
        <v>21</v>
      </c>
      <c r="D4" s="4">
        <f t="shared" si="1"/>
        <v>0.625</v>
      </c>
      <c r="E4">
        <f t="shared" si="2"/>
        <v>3.175403225806453E-2</v>
      </c>
    </row>
    <row r="5" spans="1:5" ht="15.75" thickBot="1" x14ac:dyDescent="0.3">
      <c r="A5" s="3">
        <v>87</v>
      </c>
      <c r="B5" s="2">
        <f t="shared" si="0"/>
        <v>0.62903225806451613</v>
      </c>
      <c r="C5" s="4">
        <v>19</v>
      </c>
      <c r="D5" s="4">
        <f t="shared" si="1"/>
        <v>0.375</v>
      </c>
      <c r="E5">
        <f t="shared" si="2"/>
        <v>0.45110887096774194</v>
      </c>
    </row>
    <row r="6" spans="1:5" ht="15.75" thickBot="1" x14ac:dyDescent="0.3">
      <c r="A6" s="3">
        <v>110</v>
      </c>
      <c r="B6" s="2">
        <f t="shared" si="0"/>
        <v>1</v>
      </c>
      <c r="C6" s="4">
        <v>23</v>
      </c>
      <c r="D6" s="4">
        <f t="shared" si="1"/>
        <v>0.875</v>
      </c>
      <c r="E6">
        <f t="shared" si="2"/>
        <v>0.94707661290322576</v>
      </c>
    </row>
    <row r="7" spans="1:5" ht="15.75" thickBot="1" x14ac:dyDescent="0.3">
      <c r="A7" s="3">
        <v>108</v>
      </c>
      <c r="B7" s="2">
        <f t="shared" si="0"/>
        <v>0.967741935483871</v>
      </c>
      <c r="C7" s="4">
        <v>22</v>
      </c>
      <c r="D7" s="4">
        <f t="shared" si="1"/>
        <v>0.75</v>
      </c>
      <c r="E7">
        <f t="shared" si="2"/>
        <v>0.83669354838709675</v>
      </c>
    </row>
    <row r="8" spans="1:5" ht="15.75" thickBot="1" x14ac:dyDescent="0.3">
      <c r="A8" s="3">
        <v>83</v>
      </c>
      <c r="B8" s="2">
        <f t="shared" si="0"/>
        <v>0.56451612903225812</v>
      </c>
      <c r="C8" s="4">
        <v>24</v>
      </c>
      <c r="D8" s="4">
        <f t="shared" si="1"/>
        <v>1</v>
      </c>
      <c r="E8">
        <f t="shared" si="2"/>
        <v>0.62096774193548399</v>
      </c>
    </row>
    <row r="9" spans="1:5" ht="15.75" thickBot="1" x14ac:dyDescent="0.3">
      <c r="A9" s="3">
        <v>69</v>
      </c>
      <c r="B9" s="2">
        <f t="shared" si="0"/>
        <v>0.33870967741935482</v>
      </c>
      <c r="C9" s="4">
        <v>20</v>
      </c>
      <c r="D9" s="4">
        <f t="shared" si="1"/>
        <v>0.5</v>
      </c>
      <c r="E9">
        <f t="shared" si="2"/>
        <v>0.14516129032258063</v>
      </c>
    </row>
    <row r="10" spans="1:5" ht="15.75" thickBot="1" x14ac:dyDescent="0.3">
      <c r="A10" s="3">
        <v>93</v>
      </c>
      <c r="B10" s="2">
        <f t="shared" si="0"/>
        <v>0.72580645161290325</v>
      </c>
      <c r="C10" s="4">
        <v>18</v>
      </c>
      <c r="D10" s="4">
        <f t="shared" si="1"/>
        <v>0.25</v>
      </c>
      <c r="E10">
        <f t="shared" si="2"/>
        <v>0.594758064516129</v>
      </c>
    </row>
    <row r="11" spans="1:5" x14ac:dyDescent="0.25">
      <c r="A11" s="5">
        <v>60</v>
      </c>
      <c r="B11" s="6">
        <f t="shared" si="0"/>
        <v>0.19354838709677419</v>
      </c>
      <c r="C11" s="6">
        <v>20</v>
      </c>
      <c r="D11" s="6">
        <f t="shared" si="1"/>
        <v>0.5</v>
      </c>
      <c r="E11">
        <f t="shared" si="2"/>
        <v>0</v>
      </c>
    </row>
    <row r="12" spans="1:5" x14ac:dyDescent="0.25">
      <c r="A12">
        <f>MAX(A1:A11)</f>
        <v>110</v>
      </c>
      <c r="C12">
        <f>MAX(C1:C11)</f>
        <v>24</v>
      </c>
    </row>
    <row r="13" spans="1:5" x14ac:dyDescent="0.25">
      <c r="A13">
        <f>MIN(A1:A11)</f>
        <v>48</v>
      </c>
      <c r="C13">
        <f>MIN(C1:C11)</f>
        <v>16</v>
      </c>
    </row>
    <row r="14" spans="1:5" x14ac:dyDescent="0.25">
      <c r="A14">
        <f>A12-A13</f>
        <v>62</v>
      </c>
      <c r="C14">
        <f>C12-C13</f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4" workbookViewId="0">
      <selection activeCell="D56" sqref="D56:F61"/>
    </sheetView>
  </sheetViews>
  <sheetFormatPr defaultRowHeight="15" x14ac:dyDescent="0.25"/>
  <cols>
    <col min="1" max="1" width="26.85546875" customWidth="1"/>
    <col min="2" max="3" width="27.140625" customWidth="1"/>
    <col min="4" max="4" width="47.140625" customWidth="1"/>
    <col min="5" max="5" width="45.42578125" customWidth="1"/>
    <col min="6" max="6" width="30" customWidth="1"/>
  </cols>
  <sheetData>
    <row r="1" spans="1:6" ht="15.75" thickBot="1" x14ac:dyDescent="0.3">
      <c r="A1" s="7" t="s">
        <v>0</v>
      </c>
      <c r="B1" s="8" t="s">
        <v>1</v>
      </c>
      <c r="C1" s="8"/>
      <c r="D1" s="8" t="s">
        <v>2</v>
      </c>
      <c r="E1" s="12"/>
    </row>
    <row r="2" spans="1:6" ht="15.75" thickBot="1" x14ac:dyDescent="0.3">
      <c r="A2" s="9" t="s">
        <v>3</v>
      </c>
      <c r="B2" s="11">
        <v>9077</v>
      </c>
      <c r="C2" s="13">
        <f>(B2-B$9)/B$10</f>
        <v>0.97716508795669821</v>
      </c>
      <c r="D2" s="12">
        <v>0.628</v>
      </c>
      <c r="E2" s="12">
        <f>(D2-D$9)/D$10</f>
        <v>0</v>
      </c>
    </row>
    <row r="3" spans="1:6" ht="15.75" thickBot="1" x14ac:dyDescent="0.3">
      <c r="A3" s="9" t="s">
        <v>4</v>
      </c>
      <c r="B3" s="12">
        <v>5088</v>
      </c>
      <c r="C3" s="13">
        <f t="shared" ref="C3:C6" si="0">(B3-B$9)/B$10</f>
        <v>0.30243572395128554</v>
      </c>
      <c r="D3" s="12">
        <v>1.5549999999999999</v>
      </c>
      <c r="E3" s="12">
        <f t="shared" ref="E3:E6" si="1">(D3-D$9)/D$10</f>
        <v>0.65466101694915257</v>
      </c>
    </row>
    <row r="4" spans="1:6" ht="15.75" thickBot="1" x14ac:dyDescent="0.3">
      <c r="A4" s="9" t="s">
        <v>5</v>
      </c>
      <c r="B4" s="12">
        <v>9212</v>
      </c>
      <c r="C4" s="13">
        <f t="shared" si="0"/>
        <v>1</v>
      </c>
      <c r="D4" s="12">
        <v>0.8</v>
      </c>
      <c r="E4" s="12">
        <f t="shared" si="1"/>
        <v>0.12146892655367235</v>
      </c>
    </row>
    <row r="5" spans="1:6" ht="30.75" thickBot="1" x14ac:dyDescent="0.3">
      <c r="A5" s="9" t="s">
        <v>6</v>
      </c>
      <c r="B5" s="12">
        <v>6423</v>
      </c>
      <c r="C5" s="13">
        <f t="shared" si="0"/>
        <v>0.52824763193504731</v>
      </c>
      <c r="D5" s="12">
        <v>0.7</v>
      </c>
      <c r="E5" s="12">
        <f t="shared" si="1"/>
        <v>5.0847457627118613E-2</v>
      </c>
    </row>
    <row r="6" spans="1:6" ht="15.75" thickBot="1" x14ac:dyDescent="0.3">
      <c r="A6" s="9" t="s">
        <v>7</v>
      </c>
      <c r="B6" s="12">
        <v>3300</v>
      </c>
      <c r="C6" s="13">
        <f t="shared" si="0"/>
        <v>0</v>
      </c>
      <c r="D6" s="12">
        <v>2.044</v>
      </c>
      <c r="E6" s="12">
        <f t="shared" si="1"/>
        <v>1</v>
      </c>
    </row>
    <row r="8" spans="1:6" x14ac:dyDescent="0.25">
      <c r="B8" s="10">
        <f>MAX(B2:B6)</f>
        <v>9212</v>
      </c>
      <c r="D8">
        <f>MAX(D2:D6)</f>
        <v>2.044</v>
      </c>
    </row>
    <row r="9" spans="1:6" x14ac:dyDescent="0.25">
      <c r="B9" s="10">
        <f>MIN(B2:B6)</f>
        <v>3300</v>
      </c>
      <c r="D9">
        <f>MIN(D2:D6)</f>
        <v>0.628</v>
      </c>
    </row>
    <row r="10" spans="1:6" x14ac:dyDescent="0.25">
      <c r="B10" s="10">
        <f>B8-B9</f>
        <v>5912</v>
      </c>
      <c r="D10">
        <f>D8-D9</f>
        <v>1.4159999999999999</v>
      </c>
    </row>
    <row r="14" spans="1:6" ht="15.75" thickBot="1" x14ac:dyDescent="0.3">
      <c r="A14" t="s">
        <v>13</v>
      </c>
    </row>
    <row r="15" spans="1:6" ht="30.75" thickBot="1" x14ac:dyDescent="0.3">
      <c r="A15" s="7" t="s">
        <v>0</v>
      </c>
      <c r="B15" s="8" t="s">
        <v>1</v>
      </c>
      <c r="C15" s="8" t="s">
        <v>2</v>
      </c>
      <c r="D15" s="8" t="s">
        <v>9</v>
      </c>
      <c r="E15" s="8" t="s">
        <v>10</v>
      </c>
      <c r="F15" s="8" t="s">
        <v>8</v>
      </c>
    </row>
    <row r="16" spans="1:6" ht="15.75" thickBot="1" x14ac:dyDescent="0.3">
      <c r="A16" s="9" t="s">
        <v>3</v>
      </c>
      <c r="B16" s="12">
        <v>0.97716508800000002</v>
      </c>
      <c r="C16" s="12">
        <v>0</v>
      </c>
      <c r="D16" s="12">
        <f>SQRT((B16-B$16)*(B16-B$16) +( C16-C$16)*( C16-C$16))</f>
        <v>0</v>
      </c>
      <c r="E16" s="12">
        <f>SQRT((B16-B$19)*(B16-B$19)+(C16-C$19)*(C16-C$19))</f>
        <v>0.45178794393672533</v>
      </c>
      <c r="F16" s="12" t="s">
        <v>11</v>
      </c>
    </row>
    <row r="17" spans="1:6" ht="15.75" thickBot="1" x14ac:dyDescent="0.3">
      <c r="A17" s="9" t="s">
        <v>4</v>
      </c>
      <c r="B17" s="12">
        <v>0.30243572400000002</v>
      </c>
      <c r="C17" s="12">
        <v>0.65466101700000001</v>
      </c>
      <c r="D17" s="12">
        <f t="shared" ref="D17:D19" si="2">SQRT((B17-B$16)*(B17-B$16) +( C17-C$16)*( C17-C$16))</f>
        <v>0.94012805607710637</v>
      </c>
      <c r="E17" s="12">
        <f t="shared" ref="E17:E20" si="3">SQRT((B17-B$19)*(B17-B$19)+(C17-C$19)*(C17-C$19))</f>
        <v>0.64465636724292652</v>
      </c>
      <c r="F17" s="12" t="s">
        <v>12</v>
      </c>
    </row>
    <row r="18" spans="1:6" ht="15.75" thickBot="1" x14ac:dyDescent="0.3">
      <c r="A18" s="9" t="s">
        <v>5</v>
      </c>
      <c r="B18" s="12">
        <v>1</v>
      </c>
      <c r="C18" s="12">
        <v>0.121468927</v>
      </c>
      <c r="D18" s="12">
        <f t="shared" si="2"/>
        <v>0.12359665623543006</v>
      </c>
      <c r="E18" s="12">
        <f t="shared" si="3"/>
        <v>0.47700910745742098</v>
      </c>
      <c r="F18" s="12" t="s">
        <v>12</v>
      </c>
    </row>
    <row r="19" spans="1:6" ht="30.75" thickBot="1" x14ac:dyDescent="0.3">
      <c r="A19" s="9" t="s">
        <v>6</v>
      </c>
      <c r="B19" s="12">
        <v>0.52824763200000002</v>
      </c>
      <c r="C19" s="12">
        <v>5.0847457999999998E-2</v>
      </c>
      <c r="D19" s="12">
        <f t="shared" si="2"/>
        <v>0.45178794393672533</v>
      </c>
      <c r="E19" s="12">
        <f t="shared" si="3"/>
        <v>0</v>
      </c>
      <c r="F19" s="12" t="s">
        <v>12</v>
      </c>
    </row>
    <row r="20" spans="1:6" ht="15.75" thickBot="1" x14ac:dyDescent="0.3">
      <c r="A20" s="9" t="s">
        <v>7</v>
      </c>
      <c r="B20" s="12">
        <v>0</v>
      </c>
      <c r="C20" s="12">
        <v>1</v>
      </c>
      <c r="D20" s="12">
        <f>SQRT((B20-B$16)*(B20-B$16) +( C20-C$16)*( C20-C$16))</f>
        <v>1.3981600799643965</v>
      </c>
      <c r="E20" s="12">
        <f t="shared" si="3"/>
        <v>1.0862486403667759</v>
      </c>
      <c r="F20" s="12" t="s">
        <v>11</v>
      </c>
    </row>
    <row r="26" spans="1:6" x14ac:dyDescent="0.25">
      <c r="A26" t="s">
        <v>14</v>
      </c>
    </row>
    <row r="27" spans="1:6" ht="15.75" thickBot="1" x14ac:dyDescent="0.3">
      <c r="A27" s="9" t="s">
        <v>3</v>
      </c>
      <c r="B27" s="12">
        <v>0.97716508800000002</v>
      </c>
      <c r="C27" s="12">
        <v>0</v>
      </c>
    </row>
    <row r="28" spans="1:6" ht="15.75" thickBot="1" x14ac:dyDescent="0.3">
      <c r="A28" s="9" t="s">
        <v>7</v>
      </c>
      <c r="B28" s="12">
        <v>0</v>
      </c>
      <c r="C28" s="12">
        <v>1</v>
      </c>
    </row>
    <row r="29" spans="1:6" x14ac:dyDescent="0.25">
      <c r="A29" s="14" t="s">
        <v>15</v>
      </c>
      <c r="B29" s="14">
        <f>AVERAGE(B27:B28)</f>
        <v>0.48858254400000001</v>
      </c>
      <c r="C29" s="14">
        <f>AVERAGE(C27:C28)</f>
        <v>0.5</v>
      </c>
    </row>
    <row r="31" spans="1:6" ht="15.75" thickBot="1" x14ac:dyDescent="0.3">
      <c r="A31" s="9" t="s">
        <v>4</v>
      </c>
      <c r="B31" s="12">
        <v>0.30243572400000002</v>
      </c>
      <c r="C31" s="12">
        <v>0.65466101700000001</v>
      </c>
    </row>
    <row r="32" spans="1:6" ht="15.75" thickBot="1" x14ac:dyDescent="0.3">
      <c r="A32" s="9" t="s">
        <v>5</v>
      </c>
      <c r="B32" s="12">
        <v>1</v>
      </c>
      <c r="C32" s="12">
        <v>0.121468927</v>
      </c>
    </row>
    <row r="33" spans="1:6" ht="30.75" thickBot="1" x14ac:dyDescent="0.3">
      <c r="A33" s="9" t="s">
        <v>6</v>
      </c>
      <c r="B33" s="12">
        <v>0.52824763200000002</v>
      </c>
      <c r="C33" s="12">
        <v>5.0847457999999998E-2</v>
      </c>
    </row>
    <row r="34" spans="1:6" x14ac:dyDescent="0.25">
      <c r="A34" s="14" t="s">
        <v>16</v>
      </c>
      <c r="B34">
        <f>AVERAGE(B31:B33)</f>
        <v>0.61022778533333333</v>
      </c>
      <c r="C34">
        <f>AVERAGE(C31:C33)</f>
        <v>0.27565913400000003</v>
      </c>
    </row>
    <row r="36" spans="1:6" ht="15.75" thickBot="1" x14ac:dyDescent="0.3"/>
    <row r="37" spans="1:6" ht="15.75" thickBot="1" x14ac:dyDescent="0.3">
      <c r="A37" s="7" t="s">
        <v>0</v>
      </c>
      <c r="B37" s="8" t="s">
        <v>1</v>
      </c>
      <c r="C37" s="8" t="s">
        <v>2</v>
      </c>
      <c r="D37" s="8" t="s">
        <v>17</v>
      </c>
      <c r="E37" s="8" t="s">
        <v>18</v>
      </c>
      <c r="F37" s="8" t="s">
        <v>8</v>
      </c>
    </row>
    <row r="38" spans="1:6" ht="15.75" thickBot="1" x14ac:dyDescent="0.3">
      <c r="A38" s="9" t="s">
        <v>3</v>
      </c>
      <c r="B38" s="12">
        <v>0.97716508800000002</v>
      </c>
      <c r="C38" s="12">
        <v>0</v>
      </c>
      <c r="D38" s="12">
        <f>SQRT((B38-B$29)*(B38-B$29) +( C38-C$29)*( C38-C$29))</f>
        <v>0.69908003998219825</v>
      </c>
      <c r="E38" s="12">
        <f>SQRT((B38-B$34)*(B38-B$34)+(C38-C$34)*(C38-C$34))</f>
        <v>0.45894546761670818</v>
      </c>
      <c r="F38" s="12" t="s">
        <v>12</v>
      </c>
    </row>
    <row r="39" spans="1:6" ht="15.75" thickBot="1" x14ac:dyDescent="0.3">
      <c r="A39" s="9" t="s">
        <v>4</v>
      </c>
      <c r="B39" s="12">
        <v>0.30243572400000002</v>
      </c>
      <c r="C39" s="12">
        <v>0.65466101700000001</v>
      </c>
      <c r="D39" s="12">
        <f t="shared" ref="D39:D42" si="4">SQRT((B39-B$29)*(B39-B$29) +( C39-C$29)*( C39-C$29))</f>
        <v>0.24201377806973445</v>
      </c>
      <c r="E39" s="12">
        <f t="shared" ref="E39:E42" si="5">SQRT((B39-B$34)*(B39-B$34)+(C39-C$34)*(C39-C$34))</f>
        <v>0.48824008473021557</v>
      </c>
      <c r="F39" s="12" t="s">
        <v>11</v>
      </c>
    </row>
    <row r="40" spans="1:6" ht="15.75" thickBot="1" x14ac:dyDescent="0.3">
      <c r="A40" s="9" t="s">
        <v>5</v>
      </c>
      <c r="B40" s="12">
        <v>1</v>
      </c>
      <c r="C40" s="12">
        <v>0.121468927</v>
      </c>
      <c r="D40" s="12">
        <f t="shared" si="4"/>
        <v>0.63626534364842091</v>
      </c>
      <c r="E40" s="12">
        <f t="shared" si="5"/>
        <v>0.4191622588698331</v>
      </c>
      <c r="F40" s="12" t="s">
        <v>12</v>
      </c>
    </row>
    <row r="41" spans="1:6" ht="15.75" thickBot="1" x14ac:dyDescent="0.3">
      <c r="A41" s="9" t="s">
        <v>6</v>
      </c>
      <c r="B41" s="12">
        <v>0.52824763200000002</v>
      </c>
      <c r="C41" s="12">
        <v>5.0847457999999998E-2</v>
      </c>
      <c r="D41" s="12">
        <f t="shared" si="4"/>
        <v>0.45090057129162026</v>
      </c>
      <c r="E41" s="12">
        <f t="shared" si="5"/>
        <v>0.2392927813505577</v>
      </c>
      <c r="F41" s="12" t="s">
        <v>12</v>
      </c>
    </row>
    <row r="42" spans="1:6" ht="15.75" thickBot="1" x14ac:dyDescent="0.3">
      <c r="A42" s="9" t="s">
        <v>7</v>
      </c>
      <c r="B42" s="12">
        <v>0</v>
      </c>
      <c r="C42" s="12">
        <v>1</v>
      </c>
      <c r="D42" s="12">
        <f t="shared" si="4"/>
        <v>0.69908003998219825</v>
      </c>
      <c r="E42" s="12">
        <f t="shared" si="5"/>
        <v>0.94712598958663075</v>
      </c>
      <c r="F42" s="12" t="s">
        <v>11</v>
      </c>
    </row>
    <row r="45" spans="1:6" x14ac:dyDescent="0.25">
      <c r="A45" s="15" t="s">
        <v>19</v>
      </c>
    </row>
    <row r="46" spans="1:6" ht="15.75" thickBot="1" x14ac:dyDescent="0.3">
      <c r="A46" s="9" t="s">
        <v>4</v>
      </c>
      <c r="B46" s="12">
        <v>0.30243572400000002</v>
      </c>
      <c r="C46" s="12">
        <v>0.65466101700000001</v>
      </c>
    </row>
    <row r="47" spans="1:6" ht="15.75" thickBot="1" x14ac:dyDescent="0.3">
      <c r="A47" s="9" t="s">
        <v>7</v>
      </c>
      <c r="B47" s="12">
        <v>0</v>
      </c>
      <c r="C47" s="12">
        <v>1</v>
      </c>
    </row>
    <row r="48" spans="1:6" x14ac:dyDescent="0.25">
      <c r="A48" s="15" t="s">
        <v>15</v>
      </c>
      <c r="B48">
        <f>AVERAGE(B46:B47)</f>
        <v>0.15121786200000001</v>
      </c>
      <c r="C48">
        <f>AVERAGE(C46:C47)</f>
        <v>0.82733050850000001</v>
      </c>
    </row>
    <row r="50" spans="1:6" ht="15.75" thickBot="1" x14ac:dyDescent="0.3">
      <c r="A50" s="9" t="s">
        <v>3</v>
      </c>
      <c r="B50" s="12">
        <v>0.97716508800000002</v>
      </c>
      <c r="C50" s="12">
        <v>0</v>
      </c>
    </row>
    <row r="51" spans="1:6" ht="15.75" thickBot="1" x14ac:dyDescent="0.3">
      <c r="A51" s="9" t="s">
        <v>5</v>
      </c>
      <c r="B51" s="12">
        <v>1</v>
      </c>
      <c r="C51" s="12">
        <v>0.121468927</v>
      </c>
    </row>
    <row r="52" spans="1:6" ht="15.75" thickBot="1" x14ac:dyDescent="0.3">
      <c r="A52" s="9" t="s">
        <v>6</v>
      </c>
      <c r="B52" s="12">
        <v>0.52824763200000002</v>
      </c>
      <c r="C52" s="12">
        <v>5.0847457999999998E-2</v>
      </c>
    </row>
    <row r="53" spans="1:6" x14ac:dyDescent="0.25">
      <c r="A53" s="14" t="s">
        <v>16</v>
      </c>
      <c r="B53">
        <f>AVERAGE(B50:B52)</f>
        <v>0.83513757333333327</v>
      </c>
      <c r="C53">
        <f>AVERAGE(C50:C52)</f>
        <v>5.7438795000000008E-2</v>
      </c>
    </row>
    <row r="55" spans="1:6" ht="15.75" thickBot="1" x14ac:dyDescent="0.3"/>
    <row r="56" spans="1:6" ht="15.75" thickBot="1" x14ac:dyDescent="0.3">
      <c r="A56" s="7" t="s">
        <v>0</v>
      </c>
      <c r="B56" s="8" t="s">
        <v>1</v>
      </c>
      <c r="C56" s="8" t="s">
        <v>2</v>
      </c>
      <c r="D56" s="8" t="s">
        <v>17</v>
      </c>
      <c r="E56" s="8" t="s">
        <v>18</v>
      </c>
      <c r="F56" s="8" t="s">
        <v>8</v>
      </c>
    </row>
    <row r="57" spans="1:6" ht="15.75" thickBot="1" x14ac:dyDescent="0.3">
      <c r="A57" s="9" t="s">
        <v>3</v>
      </c>
      <c r="B57" s="12">
        <v>0.97716508800000002</v>
      </c>
      <c r="C57" s="12">
        <v>0</v>
      </c>
      <c r="D57" s="12">
        <f>SQRT((B57-B$48)*(B57-B$48) +( C57-C$48)*( C57-C$48))</f>
        <v>1.1690443064452107</v>
      </c>
      <c r="E57" s="12">
        <f>SQRT((B57-B$53)*(B57-B$53)+(C57-C$53)*(C57-C$53))</f>
        <v>0.15320257861224876</v>
      </c>
      <c r="F57" s="12" t="s">
        <v>12</v>
      </c>
    </row>
    <row r="58" spans="1:6" ht="15.75" thickBot="1" x14ac:dyDescent="0.3">
      <c r="A58" s="9" t="s">
        <v>4</v>
      </c>
      <c r="B58" s="12">
        <v>0.30243572400000002</v>
      </c>
      <c r="C58" s="12">
        <v>0.65466101700000001</v>
      </c>
      <c r="D58" s="12">
        <f t="shared" ref="D58:D61" si="6">SQRT((B58-B$48)*(B58-B$48) +( C58-C$48)*( C58-C$48))</f>
        <v>0.22952471562496188</v>
      </c>
      <c r="E58" s="12">
        <f t="shared" ref="E58:E61" si="7">SQRT((B58-B$53)*(B58-B$53)+(C58-C$53)*(C58-C$53))</f>
        <v>0.80027847823977538</v>
      </c>
      <c r="F58" s="12" t="s">
        <v>11</v>
      </c>
    </row>
    <row r="59" spans="1:6" ht="15.75" thickBot="1" x14ac:dyDescent="0.3">
      <c r="A59" s="9" t="s">
        <v>5</v>
      </c>
      <c r="B59" s="12">
        <v>1</v>
      </c>
      <c r="C59" s="12">
        <v>0.121468927</v>
      </c>
      <c r="D59" s="12">
        <f t="shared" si="6"/>
        <v>1.1039346402869747</v>
      </c>
      <c r="E59" s="12">
        <f t="shared" si="7"/>
        <v>0.1768600506908202</v>
      </c>
      <c r="F59" s="12" t="s">
        <v>12</v>
      </c>
    </row>
    <row r="60" spans="1:6" ht="15.75" thickBot="1" x14ac:dyDescent="0.3">
      <c r="A60" s="9" t="s">
        <v>6</v>
      </c>
      <c r="B60" s="12">
        <v>0.52824763200000002</v>
      </c>
      <c r="C60" s="12">
        <v>5.0847457999999998E-2</v>
      </c>
      <c r="D60" s="12">
        <f t="shared" si="6"/>
        <v>0.86317864615619311</v>
      </c>
      <c r="E60" s="12">
        <f t="shared" si="7"/>
        <v>0.30696071705517025</v>
      </c>
      <c r="F60" s="12" t="s">
        <v>12</v>
      </c>
    </row>
    <row r="61" spans="1:6" ht="15.75" thickBot="1" x14ac:dyDescent="0.3">
      <c r="A61" s="9" t="s">
        <v>7</v>
      </c>
      <c r="B61" s="12">
        <v>0</v>
      </c>
      <c r="C61" s="12">
        <v>1</v>
      </c>
      <c r="D61" s="12">
        <f t="shared" si="6"/>
        <v>0.22952471562496188</v>
      </c>
      <c r="E61" s="12">
        <f t="shared" si="7"/>
        <v>1.2593158426559004</v>
      </c>
      <c r="F61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question3</vt:lpstr>
    </vt:vector>
  </TitlesOfParts>
  <Company>California Lutheran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 Lab</dc:creator>
  <cp:lastModifiedBy>Swenson Lab</cp:lastModifiedBy>
  <dcterms:created xsi:type="dcterms:W3CDTF">2018-07-14T02:25:31Z</dcterms:created>
  <dcterms:modified xsi:type="dcterms:W3CDTF">2018-07-14T04:19:40Z</dcterms:modified>
</cp:coreProperties>
</file>