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8DC6D28F-2ACC-455C-A785-59F5EAF073F2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5" i="7" l="1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<sst xmlns="http://schemas.openxmlformats.org/spreadsheetml/2006/main" count="2952" uniqueCount="1111">
  <si>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</si>
  <si>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</si>
  <si>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</si>
  <si>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</si>
  <si>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</si>
  <si>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</si>
  <si>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</si>
  <si>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</si>
  <si>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</si>
  <si>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</si>
  <si>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</si>
  <si>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</si>
  <si>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</si>
  <si>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</si>
  <si>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</si>
  <si>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</si>
  <si>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</si>
  <si>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</si>
  <si>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</si>
  <si>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</si>
  <si>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</si>
  <si>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</si>
  <si>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</si>
  <si>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</si>
  <si>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</si>
  <si>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</si>
  <si>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</si>
  <si>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</si>
  <si>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</si>
  <si>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</si>
  <si>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</si>
  <si>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</si>
  <si>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</si>
  <si>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</si>
  <si>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</si>
  <si>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</si>
  <si>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</si>
  <si>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</si>
  <si>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</si>
  <si>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</si>
  <si>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</si>
  <si>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</si>
  <si>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</si>
  <si>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</si>
  <si>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</si>
  <si>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</si>
  <si>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</si>
  <si>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</si>
  <si>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</si>
  <si>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</si>
  <si>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</si>
  <si>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</si>
  <si>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</si>
  <si>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</si>
  <si>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</si>
  <si>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</si>
  <si>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</si>
  <si>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</si>
  <si>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</si>
  <si>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</si>
  <si>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</si>
  <si>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</si>
  <si>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</si>
  <si>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</si>
  <si>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</si>
  <si>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</si>
  <si>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</si>
  <si>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</si>
  <si>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</si>
  <si>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</si>
  <si>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</si>
  <si>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</si>
  <si>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</si>
  <si>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</si>
  <si>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</si>
  <si>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</si>
  <si>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</si>
  <si>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</si>
  <si>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</si>
  <si>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</si>
  <si>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</si>
  <si>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</si>
  <si>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</si>
  <si>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</si>
  <si>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</si>
  <si>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</si>
  <si>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</si>
  <si>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</si>
  <si>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</si>
  <si>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</si>
  <si>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</si>
  <si>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</si>
  <si>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</si>
  <si>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</si>
  <si>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</si>
  <si>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</si>
  <si>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</si>
  <si>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</si>
  <si>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</si>
  <si>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</si>
  <si>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</si>
  <si>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</si>
  <si>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</si>
  <si>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</si>
  <si>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</si>
  <si>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</si>
  <si>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</si>
  <si>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</si>
  <si>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</si>
  <si>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</si>
  <si>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</si>
  <si>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</si>
  <si>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</si>
  <si>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</si>
  <si>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</si>
  <si>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</si>
  <si>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</si>
  <si>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</si>
  <si>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</si>
  <si>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</si>
  <si>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</si>
  <si>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</si>
  <si>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</si>
  <si>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</si>
  <si>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</si>
  <si>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</si>
  <si>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</si>
  <si>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</si>
  <si>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</si>
  <si>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</si>
  <si>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</si>
  <si>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</si>
  <si>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</si>
  <si>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</si>
  <si>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</si>
  <si>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</si>
  <si>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</si>
  <si>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</si>
  <si>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</si>
  <si>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</si>
  <si>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</si>
  <si>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</si>
  <si>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</si>
  <si>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</si>
  <si>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</si>
  <si>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</si>
  <si>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</si>
  <si>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</si>
  <si>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</si>
  <si>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</si>
  <si>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</si>
  <si>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</si>
  <si>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</si>
  <si>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</si>
  <si>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</si>
  <si>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</si>
  <si>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</si>
  <si>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</si>
  <si>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</si>
  <si>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</si>
  <si>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</si>
  <si>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</si>
  <si>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</si>
  <si>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</si>
  <si>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</si>
  <si>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</si>
  <si>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</si>
  <si>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</si>
  <si>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</si>
  <si>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</si>
  <si>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</si>
  <si>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</si>
  <si>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</si>
  <si>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</si>
  <si>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</si>
  <si>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</si>
  <si>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</si>
  <si>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</si>
  <si>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</si>
  <si>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</si>
  <si>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</si>
  <si>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</si>
  <si>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</si>
  <si>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</si>
  <si>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</si>
  <si>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</si>
  <si>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</si>
  <si>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</si>
  <si>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</si>
  <si>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</si>
  <si>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</si>
  <si>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</si>
  <si>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</si>
  <si>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</si>
  <si>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</si>
  <si>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</si>
  <si>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</si>
  <si>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</si>
  <si>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</si>
  <si>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</si>
  <si>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</si>
  <si>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</si>
  <si>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</si>
  <si>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</si>
  <si>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</si>
  <si>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</si>
  <si>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</si>
  <si>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</si>
  <si>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</si>
  <si>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</si>
  <si>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</si>
  <si>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</si>
  <si>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</si>
  <si>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</si>
  <si>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</si>
  <si>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</si>
  <si>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</si>
  <si>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</si>
  <si>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</si>
  <si>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</si>
  <si>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</si>
  <si>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</si>
  <si>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</si>
  <si>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</si>
  <si>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</si>
  <si>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</si>
  <si>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</si>
  <si>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</si>
  <si>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</si>
  <si>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</si>
  <si>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</si>
  <si>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</si>
  <si>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</si>
  <si>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</si>
  <si>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</si>
  <si>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</si>
  <si>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</si>
  <si>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</si>
  <si>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</si>
  <si>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</si>
  <si>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</si>
  <si>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</si>
  <si>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</si>
  <si>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</si>
  <si>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</si>
  <si>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</si>
  <si>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</si>
  <si>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</si>
  <si>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</si>
  <si>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</si>
  <si>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</si>
  <si>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</si>
  <si>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</si>
  <si>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</si>
  <si>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</si>
  <si>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</si>
  <si>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</si>
  <si>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</si>
  <si>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</si>
  <si>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</si>
  <si>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</si>
  <si>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</si>
  <si>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</si>
  <si>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</si>
  <si>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</si>
  <si>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</si>
  <si>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</si>
  <si>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</si>
  <si>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</si>
  <si>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</si>
  <si>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</si>
  <si>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</si>
  <si>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</si>
  <si>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</si>
  <si>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</si>
  <si>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</si>
  <si>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</si>
  <si>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</si>
  <si>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</si>
  <si>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</si>
  <si>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</si>
  <si>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</si>
  <si>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</si>
  <si>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</si>
  <si>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</si>
  <si>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</si>
  <si>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</si>
  <si>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</si>
  <si>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</si>
  <si>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</si>
  <si>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</si>
  <si>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</si>
  <si>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</si>
  <si>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</si>
  <si>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</si>
  <si>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</si>
  <si>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</si>
  <si>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</si>
  <si>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</si>
  <si>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</si>
  <si>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</si>
  <si>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</si>
  <si>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</si>
  <si>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</si>
  <si>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</si>
  <si>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</si>
  <si>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</si>
  <si>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</si>
  <si>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</si>
  <si>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</si>
  <si>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</si>
  <si>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</si>
  <si>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</si>
  <si>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</si>
  <si>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</si>
  <si>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</si>
  <si>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</si>
  <si>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</si>
  <si>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</si>
  <si>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</si>
  <si>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</si>
  <si>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</si>
  <si>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</si>
  <si>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</si>
  <si>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</si>
  <si>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</si>
  <si>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</si>
  <si>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</si>
  <si>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</si>
  <si>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</si>
  <si>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</si>
  <si>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</si>
  <si>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</si>
  <si>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</si>
  <si>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</si>
  <si>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</si>
  <si>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</si>
  <si>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</si>
  <si>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</si>
  <si>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</si>
  <si>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</si>
  <si>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</si>
  <si>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</si>
  <si>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</si>
  <si>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</si>
  <si>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</si>
  <si>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</si>
  <si>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</si>
  <si>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</si>
  <si>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</si>
  <si>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</si>
  <si>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</si>
  <si>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</si>
  <si>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</si>
  <si>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</si>
  <si>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</si>
  <si>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</si>
  <si>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</si>
  <si>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</si>
  <si>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</si>
  <si>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</si>
  <si>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</si>
  <si>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</si>
  <si>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</si>
  <si>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</si>
  <si>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</si>
  <si>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</si>
  <si>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</si>
  <si>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</si>
  <si>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</si>
  <si>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</si>
  <si>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</si>
  <si>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</si>
  <si>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</si>
  <si>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</si>
  <si>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</si>
  <si>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</si>
  <si>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</si>
  <si>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</si>
  <si>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</si>
  <si>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</si>
  <si>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</si>
  <si>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</si>
  <si>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</si>
  <si>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</si>
  <si>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</si>
  <si>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</si>
  <si>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</si>
  <si>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</si>
  <si>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</si>
  <si>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</si>
  <si>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</si>
  <si>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</si>
  <si>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</si>
  <si>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</si>
  <si>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</si>
  <si>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</si>
  <si>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</si>
  <si>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</si>
  <si>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</si>
  <si>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</si>
  <si>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</si>
  <si>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</si>
  <si>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</si>
  <si>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</si>
  <si>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</si>
  <si>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</si>
  <si>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</si>
  <si>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</si>
  <si>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</si>
  <si>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</si>
  <si>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</si>
  <si>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</si>
  <si>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</si>
  <si>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</si>
  <si>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</si>
  <si>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</si>
  <si>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</si>
  <si>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</si>
  <si>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</si>
  <si>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</si>
  <si>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</si>
  <si>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</si>
  <si>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</si>
  <si>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</si>
  <si>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</si>
  <si>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</si>
  <si>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</si>
  <si>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</si>
  <si>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</si>
  <si>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</si>
  <si>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</si>
  <si>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</si>
  <si>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</si>
  <si>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</si>
  <si>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</si>
  <si>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</si>
  <si>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</si>
  <si>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</si>
  <si>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</si>
  <si>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</si>
  <si>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</si>
  <si>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</si>
  <si>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</si>
  <si>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</si>
  <si>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</si>
  <si>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</si>
  <si>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</si>
  <si>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</si>
  <si>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</si>
  <si>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</si>
  <si>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</si>
  <si>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</si>
  <si>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</si>
  <si>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</si>
  <si>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</si>
  <si>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</si>
  <si>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</si>
  <si>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</si>
  <si>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</si>
  <si>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</si>
  <si>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</si>
  <si>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</si>
  <si>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</si>
  <si>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</si>
  <si>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</si>
  <si>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</si>
  <si>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</si>
  <si>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</si>
  <si>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</si>
  <si>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</si>
  <si>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</si>
  <si>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</si>
  <si>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</si>
  <si>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</si>
  <si>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</si>
  <si>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</si>
  <si>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</si>
  <si>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</si>
  <si>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</si>
  <si>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</si>
  <si>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</si>
  <si>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</si>
  <si>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</si>
  <si>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</si>
  <si>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</si>
  <si>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</si>
  <si>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</si>
  <si>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</si>
  <si>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</si>
  <si>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</si>
  <si>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</si>
  <si>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</si>
  <si>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</si>
  <si>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</si>
  <si>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</si>
  <si>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</si>
  <si>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</si>
  <si>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</si>
  <si>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</si>
  <si>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</si>
  <si>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</si>
  <si>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</si>
  <si>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</si>
  <si>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</si>
  <si>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</si>
  <si>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</si>
  <si>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</si>
  <si>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</si>
  <si>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</si>
  <si>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</si>
  <si>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</si>
  <si>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</si>
  <si>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</si>
  <si>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</si>
  <si>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</si>
  <si>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</si>
  <si>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</si>
  <si>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</si>
  <si>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</si>
  <si>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</si>
  <si>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</si>
  <si>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</si>
  <si>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</si>
  <si>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</si>
  <si>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</si>
  <si>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</si>
  <si>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</si>
  <si>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</si>
  <si>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</si>
  <si>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</si>
  <si>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</si>
  <si>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</si>
  <si>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</si>
  <si>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</si>
  <si>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</si>
  <si>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</si>
  <si>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</si>
  <si>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</si>
  <si>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</si>
  <si>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</si>
  <si>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</si>
  <si>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</si>
  <si>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</si>
  <si>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</si>
  <si>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</si>
  <si>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</si>
  <si>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</si>
  <si>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</si>
  <si>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</si>
  <si>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</si>
  <si>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</si>
  <si>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</si>
  <si>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</si>
  <si>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</si>
  <si>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</si>
  <si>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</si>
  <si>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</si>
  <si>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</si>
  <si>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</si>
  <si>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</si>
  <si>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</si>
  <si>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</si>
  <si>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</si>
  <si>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</si>
  <si>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</si>
  <si>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</si>
  <si>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</si>
  <si>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</si>
  <si>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</si>
  <si>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</si>
  <si>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</si>
  <si>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</si>
  <si>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</si>
  <si>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</si>
  <si>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</si>
  <si>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</si>
  <si>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</si>
  <si>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</si>
  <si>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</si>
  <si>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</si>
  <si>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</si>
  <si>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</si>
  <si>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</si>
  <si>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</si>
  <si>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</si>
  <si>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</si>
  <si>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</si>
  <si>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</si>
  <si>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</si>
  <si>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</si>
  <si>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</si>
  <si>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</si>
  <si>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</si>
  <si>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</si>
  <si>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</si>
  <si>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</si>
  <si>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</si>
  <si>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</si>
  <si>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</si>
  <si>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</si>
  <si>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</si>
  <si>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</si>
  <si>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</si>
  <si>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</si>
  <si>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</si>
  <si>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</si>
  <si>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</si>
  <si>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</si>
  <si>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</si>
  <si>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</si>
  <si>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</si>
  <si>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</si>
  <si>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</si>
  <si>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</si>
  <si>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</si>
  <si>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</si>
  <si>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</si>
  <si>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</si>
  <si>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</si>
  <si>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</si>
  <si>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</si>
  <si>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</si>
  <si>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</si>
  <si>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</si>
  <si>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</si>
  <si>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</si>
  <si>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</si>
  <si>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</si>
  <si>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</si>
  <si>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</si>
  <si>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</si>
  <si>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</si>
  <si>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</si>
  <si>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</si>
  <si>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</si>
  <si>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</si>
  <si>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</si>
  <si>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</si>
  <si>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</si>
  <si>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</si>
  <si>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</si>
  <si>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</si>
  <si>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</si>
  <si>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</si>
  <si>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</si>
  <si>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</si>
  <si>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</si>
  <si>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</si>
  <si>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</si>
  <si>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</si>
  <si>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</si>
  <si>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</si>
  <si>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</si>
  <si>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</si>
  <si>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</si>
  <si>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</si>
  <si>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</si>
  <si>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</si>
  <si>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</si>
  <si>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</si>
  <si>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</si>
  <si>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</si>
  <si>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</si>
  <si>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</si>
  <si>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</si>
  <si>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</si>
  <si>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</si>
  <si>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</si>
  <si>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</si>
  <si>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</si>
  <si>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</si>
  <si>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</si>
  <si>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</si>
  <si>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</si>
  <si>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</si>
  <si>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</si>
  <si>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</si>
  <si>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</si>
  <si>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</si>
  <si>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</si>
  <si>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</si>
  <si>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</si>
  <si>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</si>
  <si>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</si>
  <si>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</si>
  <si>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</si>
  <si>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</si>
  <si>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</si>
  <si>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</si>
  <si>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</si>
  <si>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</si>
  <si>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</si>
  <si>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</si>
  <si>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</si>
  <si>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</si>
  <si>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</si>
  <si>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</si>
  <si>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</si>
  <si>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</si>
  <si>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</si>
  <si>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</si>
  <si>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</si>
  <si>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</si>
  <si>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</si>
  <si>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</si>
  <si>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</si>
  <si>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</si>
  <si>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</si>
  <si>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</si>
  <si>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</si>
  <si>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</si>
  <si>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</si>
  <si>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</si>
  <si>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</si>
  <si>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</si>
  <si>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</si>
  <si>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</si>
  <si>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</si>
  <si>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</si>
  <si>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</si>
  <si>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</si>
  <si>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</si>
  <si>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</si>
  <si>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</si>
  <si>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</si>
  <si>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</si>
  <si>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</si>
  <si>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</si>
  <si>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</si>
  <si>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</si>
  <si>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</si>
  <si>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</si>
  <si>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</si>
  <si>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</si>
  <si>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</si>
  <si>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</si>
  <si>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</si>
  <si>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</si>
  <si>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</si>
  <si>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</si>
  <si>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</si>
  <si>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</si>
  <si>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</si>
  <si>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</si>
  <si>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</si>
  <si>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</si>
  <si>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</si>
  <si>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</si>
  <si>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</si>
  <si>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</si>
  <si>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</si>
  <si>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</si>
  <si>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</si>
  <si>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</si>
  <si>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</si>
  <si>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</si>
  <si>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</si>
  <si>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</si>
  <si>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</si>
  <si>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</si>
  <si>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</si>
  <si>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</si>
  <si>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</si>
  <si>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</si>
  <si>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</si>
  <si>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</si>
  <si>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</si>
  <si>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</si>
  <si>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</si>
  <si>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</si>
  <si>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</si>
  <si>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</si>
  <si>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</si>
  <si>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</si>
  <si>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</si>
  <si>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</si>
  <si>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</si>
  <si>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</si>
  <si>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</si>
  <si>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</si>
  <si>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</si>
  <si>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</si>
  <si>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</si>
  <si>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</si>
  <si>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</si>
  <si>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</si>
  <si>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</si>
  <si>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</si>
  <si>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</si>
  <si>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</si>
  <si>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</si>
  <si>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</si>
  <si>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</si>
  <si>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</si>
  <si>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</si>
  <si>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</si>
  <si>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</si>
  <si>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</si>
  <si>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</si>
  <si>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</si>
  <si>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</si>
  <si>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</si>
  <si>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</si>
  <si>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</si>
  <si>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</si>
  <si>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</si>
  <si>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</si>
  <si>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</si>
  <si>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</si>
  <si>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</si>
  <si>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</si>
  <si>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</si>
  <si>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</si>
  <si>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</si>
  <si>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</si>
  <si>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</si>
  <si>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</si>
  <si>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</si>
  <si>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</si>
  <si>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</si>
  <si>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</si>
  <si>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</si>
  <si>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</si>
  <si>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</si>
  <si>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</si>
  <si>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</si>
  <si>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</si>
  <si>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</si>
  <si>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</si>
  <si>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</si>
  <si>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</si>
  <si>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</si>
  <si>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</si>
  <si>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</si>
  <si>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</si>
  <si>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</si>
  <si>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</si>
  <si>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</si>
  <si>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</si>
  <si>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</si>
  <si>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</si>
  <si>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</si>
  <si>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</si>
  <si>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</si>
  <si>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</si>
  <si>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</si>
  <si>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</si>
  <si>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</si>
  <si>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</si>
  <si>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</si>
  <si>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</si>
  <si>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</si>
  <si>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</si>
  <si>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</si>
  <si>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</si>
  <si>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</si>
  <si>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</si>
  <si>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</si>
  <si>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</si>
  <si>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</si>
  <si>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</si>
  <si>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</si>
  <si>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</si>
  <si>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</si>
  <si>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</si>
  <si>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</si>
  <si>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</si>
  <si>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</si>
  <si>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</si>
  <si>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</si>
  <si>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</si>
  <si>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</si>
  <si>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</si>
  <si>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</si>
  <si>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</si>
  <si>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</si>
  <si>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</si>
  <si>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</si>
  <si>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</si>
  <si>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</si>
  <si>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</si>
  <si>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</si>
  <si>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</si>
  <si>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</si>
  <si>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</si>
  <si>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</si>
  <si>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</si>
  <si>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</si>
  <si>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</si>
  <si>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</si>
  <si>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</si>
  <si>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</si>
  <si>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</si>
  <si>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</si>
  <si>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</si>
  <si>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</si>
  <si>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</si>
  <si>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</si>
  <si>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</si>
  <si>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</si>
  <si>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</si>
  <si>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</si>
  <si>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</si>
  <si>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</si>
  <si>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</si>
  <si>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</si>
  <si>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</si>
  <si>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</si>
  <si>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</si>
  <si>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</si>
  <si>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</si>
  <si>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</si>
  <si>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</si>
  <si>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</si>
  <si>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</si>
  <si>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</si>
  <si>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</si>
  <si>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</si>
  <si>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</si>
  <si>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</si>
  <si>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</si>
  <si>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</si>
  <si>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</si>
  <si>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</si>
  <si>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</si>
  <si>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</si>
  <si>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</si>
  <si>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</si>
  <si>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</si>
  <si>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</si>
  <si>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</si>
  <si>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</si>
  <si>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</si>
  <si>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</si>
  <si>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</si>
  <si>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</si>
  <si>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</si>
  <si>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</si>
  <si>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</si>
  <si>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</si>
  <si>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</si>
  <si>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</si>
  <si>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</si>
  <si>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</si>
  <si>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</si>
  <si>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</si>
  <si>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</si>
  <si>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</si>
  <si>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</si>
  <si>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</si>
  <si>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</si>
  <si>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</si>
  <si>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</si>
  <si>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</si>
  <si>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</si>
  <si>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</si>
  <si>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</si>
  <si>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</si>
  <si>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</si>
  <si>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</si>
  <si>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</si>
  <si>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</si>
  <si>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</si>
  <si>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</si>
  <si>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</si>
  <si>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</si>
  <si>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</si>
  <si>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</si>
  <si>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</si>
  <si>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</si>
  <si>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</si>
  <si>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</si>
  <si>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</si>
  <si>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</si>
  <si>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</si>
  <si>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</si>
  <si>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</si>
  <si>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</si>
  <si>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</si>
  <si>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</si>
  <si>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</si>
  <si>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</si>
  <si>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</si>
  <si>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</si>
  <si>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</si>
  <si>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</si>
  <si>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</si>
  <si>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</si>
  <si>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</si>
  <si>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</si>
  <si>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</si>
  <si>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</si>
  <si>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</si>
  <si>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</si>
  <si>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</si>
  <si>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</si>
  <si>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</si>
  <si>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</si>
  <si>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</si>
  <si>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</si>
  <si>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</si>
  <si>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</si>
  <si>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</si>
  <si>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</si>
  <si>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</si>
  <si>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</si>
  <si>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</si>
  <si>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</si>
  <si>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</si>
  <si>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</si>
  <si>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</si>
  <si>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</si>
  <si>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</si>
  <si>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</si>
  <si>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</si>
  <si>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</si>
  <si>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</si>
  <si>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</si>
  <si>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</si>
  <si>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</si>
  <si>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</si>
  <si>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</si>
  <si>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</si>
  <si>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</si>
  <si>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</si>
  <si>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</si>
  <si>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</si>
  <si>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</si>
  <si>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</si>
  <si>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</si>
  <si>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</si>
  <si>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</si>
  <si>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</si>
  <si>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</si>
  <si>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</si>
  <si>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</si>
  <si>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</si>
  <si>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</si>
  <si>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</si>
  <si>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</si>
  <si>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</si>
  <si>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</si>
  <si>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</si>
  <si>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</si>
  <si>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</si>
  <si>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</si>
  <si>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</si>
  <si>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</si>
  <si>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</si>
  <si>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</si>
  <si>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</si>
  <si>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</si>
  <si>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</si>
  <si>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</si>
  <si>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</si>
  <si>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</si>
  <si>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</si>
  <si>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</si>
  <si>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</si>
  <si>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</si>
  <si>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</si>
  <si>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</si>
  <si>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</si>
  <si>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</si>
  <si>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</si>
  <si>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</si>
  <si>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</si>
  <si>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</si>
  <si>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</si>
  <si>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安全车</t>
  </si>
  <si>
    <t>狼崽安全车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</si>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</sst>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5"/>
  <sheetViews>
    <sheetView tabSelected="1" zoomScaleNormal="100" zoomScaleSheetLayoutView="100" workbookViewId="0">
      <pane xSplit="2" ySplit="2" topLeftCell="C18" activePane="bottomRight" state="frozen"/>
      <selection pane="topRight"/>
      <selection pane="bottomLeft"/>
      <selection pane="bottomRight" sqref="A1:BV295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09" t="s">
        <v>31</v>
      </c>
      <c r="C1" s="110"/>
      <c r="D1" s="110"/>
      <c r="E1" s="110"/>
      <c r="F1" s="110"/>
      <c r="G1" s="110"/>
      <c r="H1" s="111"/>
      <c r="I1" s="97" t="s">
        <v>32</v>
      </c>
      <c r="J1" s="109" t="s">
        <v>33</v>
      </c>
      <c r="K1" s="110"/>
      <c r="L1" s="110"/>
      <c r="M1" s="110"/>
      <c r="N1" s="111"/>
      <c r="O1" s="10" t="s">
        <v>34</v>
      </c>
      <c r="P1" s="112" t="s">
        <v>35</v>
      </c>
      <c r="Q1" s="113"/>
      <c r="R1" s="113"/>
      <c r="S1" s="113"/>
      <c r="T1" s="113"/>
      <c r="U1" s="113"/>
      <c r="V1" s="113"/>
      <c r="W1" s="114"/>
      <c r="X1" s="109" t="s">
        <v>36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05" t="s">
        <v>37</v>
      </c>
      <c r="AM1" s="105"/>
      <c r="AN1" s="105"/>
      <c r="AO1" s="105"/>
      <c r="AP1" s="105"/>
      <c r="AQ1" s="105"/>
      <c r="AR1" s="105"/>
      <c r="AS1" s="115"/>
      <c r="AT1" s="106" t="s">
        <v>709</v>
      </c>
      <c r="AU1" s="107"/>
      <c r="AV1" s="108"/>
      <c r="AW1" s="92" t="s">
        <v>726</v>
      </c>
      <c r="AX1" s="92" t="s">
        <v>751</v>
      </c>
      <c r="AY1" s="105" t="s">
        <v>652</v>
      </c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 t="s">
        <v>780</v>
      </c>
      <c r="BM1" s="105"/>
      <c r="BN1" s="105"/>
      <c r="BO1" s="105"/>
      <c r="BP1" s="105"/>
      <c r="BQ1" s="105"/>
      <c r="BR1" s="105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87</v>
      </c>
      <c r="C12" s="41" t="s">
        <v>871</v>
      </c>
      <c r="D12" s="42" t="s">
        <v>315</v>
      </c>
      <c r="E12" s="42" t="s">
        <v>88</v>
      </c>
      <c r="F12" s="42" t="s">
        <v>65</v>
      </c>
      <c r="G12" s="20" t="s">
        <v>89</v>
      </c>
      <c r="H12" s="43" t="s">
        <v>299</v>
      </c>
      <c r="I12" s="14">
        <v>2646</v>
      </c>
      <c r="J12" s="15">
        <v>2009</v>
      </c>
      <c r="K12" s="16">
        <v>290.7</v>
      </c>
      <c r="L12" s="17">
        <v>71.510000000000005</v>
      </c>
      <c r="M12" s="17">
        <v>74.81</v>
      </c>
      <c r="N12" s="17">
        <v>62.66</v>
      </c>
      <c r="O12" s="17">
        <v>7.85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303</v>
      </c>
      <c r="AU12" s="40"/>
      <c r="AV12" s="40">
        <v>388</v>
      </c>
      <c r="AW12" s="40">
        <v>4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3</v>
      </c>
      <c r="AX13" s="40" t="s">
        <v>657</v>
      </c>
      <c r="AY13" s="40"/>
      <c r="AZ13" s="40"/>
      <c r="BA13" s="40"/>
      <c r="BB13" s="40"/>
      <c r="BC13" s="40"/>
      <c r="BD13" s="40">
        <v>1</v>
      </c>
      <c r="BE13" s="40"/>
      <c r="BF13" s="40"/>
      <c r="BG13" s="40">
        <v>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4" t="s">
        <v>795</v>
      </c>
      <c r="BT13" s="9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706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702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 t="s">
        <v>673</v>
      </c>
      <c r="BQ14" s="40"/>
      <c r="BR14" s="40"/>
      <c r="BS14" s="94" t="s">
        <v>789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920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796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80" t="s">
        <v>1040</v>
      </c>
      <c r="C16" s="41" t="s">
        <v>897</v>
      </c>
      <c r="D16" s="42" t="s">
        <v>1041</v>
      </c>
      <c r="E16" s="42" t="s">
        <v>1042</v>
      </c>
      <c r="F16" s="42" t="s">
        <v>65</v>
      </c>
      <c r="G16" s="20" t="s">
        <v>89</v>
      </c>
      <c r="H16" s="43" t="s">
        <v>304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 t="s">
        <v>619</v>
      </c>
      <c r="R16" s="18" t="s">
        <v>619</v>
      </c>
      <c r="S16" s="18" t="s">
        <v>619</v>
      </c>
      <c r="T16" s="18" t="s">
        <v>619</v>
      </c>
      <c r="U16" s="35"/>
      <c r="V16" s="35"/>
      <c r="W16" s="35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40"/>
      <c r="AJ16" s="40"/>
      <c r="AK16" s="40"/>
      <c r="AL16" s="26"/>
      <c r="AM16" s="19"/>
      <c r="AN16" s="26"/>
      <c r="AO16" s="19"/>
      <c r="AP16" s="26"/>
      <c r="AQ16" s="19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1084</v>
      </c>
      <c r="C17" s="41" t="s">
        <v>536</v>
      </c>
      <c r="D17" s="42" t="s">
        <v>1085</v>
      </c>
      <c r="E17" s="42" t="s">
        <v>1086</v>
      </c>
      <c r="F17" s="42" t="s">
        <v>65</v>
      </c>
      <c r="G17" s="20" t="s">
        <v>89</v>
      </c>
      <c r="H17" s="43" t="s">
        <v>304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 t="s">
        <v>619</v>
      </c>
      <c r="R17" s="18" t="s">
        <v>619</v>
      </c>
      <c r="S17" s="18" t="s">
        <v>619</v>
      </c>
      <c r="T17" s="18" t="s">
        <v>619</v>
      </c>
      <c r="U17" s="35"/>
      <c r="V17" s="35"/>
      <c r="W17" s="3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40"/>
      <c r="AJ17" s="40"/>
      <c r="AK17" s="40"/>
      <c r="AL17" s="26"/>
      <c r="AM17" s="19"/>
      <c r="AN17" s="26"/>
      <c r="AO17" s="19"/>
      <c r="AP17" s="26"/>
      <c r="AQ17" s="19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/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872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785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7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4" t="s">
        <v>550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1019</v>
      </c>
      <c r="C19" s="41" t="s">
        <v>142</v>
      </c>
      <c r="D19" s="42" t="s">
        <v>1020</v>
      </c>
      <c r="E19" s="42" t="s">
        <v>1021</v>
      </c>
      <c r="F19" s="42" t="s">
        <v>65</v>
      </c>
      <c r="G19" s="20" t="s">
        <v>89</v>
      </c>
      <c r="H19" s="43" t="s">
        <v>304</v>
      </c>
      <c r="I19" s="14">
        <v>2498</v>
      </c>
      <c r="J19" s="22">
        <v>2498</v>
      </c>
      <c r="K19" s="23">
        <v>304.89999999999998</v>
      </c>
      <c r="L19" s="24">
        <v>71.69</v>
      </c>
      <c r="M19" s="24">
        <v>55.89</v>
      </c>
      <c r="N19" s="24">
        <v>36.299999999999997</v>
      </c>
      <c r="O19" s="24"/>
      <c r="P19" s="51" t="s">
        <v>417</v>
      </c>
      <c r="Q19" s="18" t="s">
        <v>619</v>
      </c>
      <c r="R19" s="18" t="s">
        <v>619</v>
      </c>
      <c r="S19" s="18" t="s">
        <v>619</v>
      </c>
      <c r="T19" s="18" t="s">
        <v>619</v>
      </c>
      <c r="U19" s="35"/>
      <c r="V19" s="35"/>
      <c r="W19" s="3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/>
      <c r="AM19" s="19">
        <v>7</v>
      </c>
      <c r="AN19" s="26"/>
      <c r="AO19" s="19">
        <v>2</v>
      </c>
      <c r="AP19" s="26"/>
      <c r="AQ19" s="19">
        <v>1</v>
      </c>
      <c r="AR19" s="40"/>
      <c r="AS19" s="40"/>
      <c r="AT19" s="40"/>
      <c r="AU19" s="40"/>
      <c r="AV19" s="40"/>
      <c r="AW19" s="40"/>
      <c r="AX19" s="95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968</v>
      </c>
      <c r="C20" s="41" t="s">
        <v>93</v>
      </c>
      <c r="D20" s="42" t="s">
        <v>969</v>
      </c>
      <c r="E20" s="42" t="s">
        <v>970</v>
      </c>
      <c r="F20" s="42" t="s">
        <v>65</v>
      </c>
      <c r="G20" s="20" t="s">
        <v>89</v>
      </c>
      <c r="H20" s="43" t="s">
        <v>1073</v>
      </c>
      <c r="I20" s="14">
        <v>2611</v>
      </c>
      <c r="J20" s="22">
        <v>2612</v>
      </c>
      <c r="K20" s="23">
        <v>307.39999999999998</v>
      </c>
      <c r="L20" s="24">
        <v>70.86</v>
      </c>
      <c r="M20" s="24">
        <v>57.47</v>
      </c>
      <c r="N20" s="24">
        <v>53.42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18">
        <v>2700</v>
      </c>
      <c r="Y20" s="18">
        <v>4400</v>
      </c>
      <c r="Z20" s="18">
        <v>7100</v>
      </c>
      <c r="AA20" s="18">
        <v>10600</v>
      </c>
      <c r="AB20" s="18">
        <v>15400</v>
      </c>
      <c r="AC20" s="18">
        <v>22500</v>
      </c>
      <c r="AD20" s="18">
        <v>33500</v>
      </c>
      <c r="AE20" s="19">
        <v>50000</v>
      </c>
      <c r="AF20" s="19">
        <v>73500</v>
      </c>
      <c r="AG20" s="19">
        <v>106000</v>
      </c>
      <c r="AH20" s="19">
        <v>136000</v>
      </c>
      <c r="AI20" s="40"/>
      <c r="AJ20" s="40"/>
      <c r="AK20" s="40">
        <v>1846800</v>
      </c>
      <c r="AL20" s="19">
        <v>12500</v>
      </c>
      <c r="AM20" s="19">
        <v>7</v>
      </c>
      <c r="AN20" s="19">
        <v>25000</v>
      </c>
      <c r="AO20" s="19">
        <v>2</v>
      </c>
      <c r="AP20" s="19">
        <v>75000</v>
      </c>
      <c r="AQ20" s="19">
        <v>1</v>
      </c>
      <c r="AR20" s="40">
        <v>850000</v>
      </c>
      <c r="AS20" s="40">
        <v>2696800</v>
      </c>
      <c r="AT20" s="40">
        <v>320</v>
      </c>
      <c r="AU20" s="40"/>
      <c r="AV20" s="40">
        <v>409</v>
      </c>
      <c r="AW20" s="40"/>
      <c r="AX20" s="95" t="s">
        <v>1074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 t="s">
        <v>919</v>
      </c>
      <c r="BO20" s="40"/>
      <c r="BP20" s="40"/>
      <c r="BQ20" s="40"/>
      <c r="BR20" s="40"/>
      <c r="BS20" s="40" t="s">
        <v>1075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1087</v>
      </c>
      <c r="C21" s="41" t="s">
        <v>1088</v>
      </c>
      <c r="D21" s="42" t="s">
        <v>1089</v>
      </c>
      <c r="E21" s="42" t="s">
        <v>1090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1006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 t="s">
        <v>619</v>
      </c>
      <c r="T37" s="18">
        <v>48</v>
      </c>
      <c r="U37" s="35"/>
      <c r="V37" s="35"/>
      <c r="W37" s="35">
        <v>127</v>
      </c>
      <c r="X37" s="25"/>
      <c r="Y37" s="25"/>
      <c r="Z37" s="25"/>
      <c r="AA37" s="25"/>
      <c r="AB37" s="25"/>
      <c r="AC37" s="25"/>
      <c r="AD37" s="25"/>
      <c r="AE37" s="26"/>
      <c r="AF37" s="26"/>
      <c r="AG37" s="26"/>
      <c r="AH37" s="26"/>
      <c r="AI37" s="40"/>
      <c r="AJ37" s="40"/>
      <c r="AK37" s="40"/>
      <c r="AL37" s="26"/>
      <c r="AM37" s="19">
        <v>6</v>
      </c>
      <c r="AN37" s="26"/>
      <c r="AO37" s="19">
        <v>3</v>
      </c>
      <c r="AP37" s="26"/>
      <c r="AQ37" s="19">
        <v>1</v>
      </c>
      <c r="AR37" s="40"/>
      <c r="AS37" s="40"/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1007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99" t="s">
        <v>1091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19">
        <v>35</v>
      </c>
      <c r="R42" s="18">
        <v>30</v>
      </c>
      <c r="S42" s="18">
        <v>41</v>
      </c>
      <c r="T42" s="18">
        <v>48</v>
      </c>
      <c r="U42" s="46"/>
      <c r="V42" s="35"/>
      <c r="W42" s="35">
        <v>154</v>
      </c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1006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/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1037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934</v>
      </c>
      <c r="C45" s="41" t="s">
        <v>935</v>
      </c>
      <c r="D45" s="42" t="s">
        <v>936</v>
      </c>
      <c r="E45" s="42" t="s">
        <v>937</v>
      </c>
      <c r="F45" s="42" t="s">
        <v>95</v>
      </c>
      <c r="G45" s="20" t="s">
        <v>89</v>
      </c>
      <c r="H45" s="43" t="s">
        <v>1037</v>
      </c>
      <c r="I45" s="14">
        <v>3144</v>
      </c>
      <c r="J45" s="47">
        <v>3148</v>
      </c>
      <c r="K45" s="48">
        <v>305.3</v>
      </c>
      <c r="L45" s="49">
        <v>76.739999999999995</v>
      </c>
      <c r="M45" s="49">
        <v>82.8</v>
      </c>
      <c r="N45" s="49">
        <v>74.069999999999993</v>
      </c>
      <c r="O45" s="49"/>
      <c r="P45" s="51" t="s">
        <v>417</v>
      </c>
      <c r="Q45" s="26">
        <v>35</v>
      </c>
      <c r="R45" s="46">
        <v>38</v>
      </c>
      <c r="S45" s="46">
        <v>42</v>
      </c>
      <c r="T45" s="46">
        <v>48</v>
      </c>
      <c r="U45" s="46"/>
      <c r="V45" s="35"/>
      <c r="W45" s="35">
        <v>163</v>
      </c>
      <c r="X45" s="18">
        <v>4250</v>
      </c>
      <c r="Y45" s="18">
        <v>6900</v>
      </c>
      <c r="Z45" s="18">
        <v>11100</v>
      </c>
      <c r="AA45" s="18">
        <v>16700</v>
      </c>
      <c r="AB45" s="18">
        <v>24100</v>
      </c>
      <c r="AC45" s="18">
        <v>35500</v>
      </c>
      <c r="AD45" s="18">
        <v>53000</v>
      </c>
      <c r="AE45" s="18">
        <v>78000</v>
      </c>
      <c r="AF45" s="18">
        <v>115500</v>
      </c>
      <c r="AG45" s="19">
        <v>167000</v>
      </c>
      <c r="AH45" s="19">
        <v>213000</v>
      </c>
      <c r="AI45" s="19"/>
      <c r="AJ45" s="40"/>
      <c r="AK45" s="40">
        <v>2900200</v>
      </c>
      <c r="AL45" s="19">
        <v>17500</v>
      </c>
      <c r="AM45" s="19">
        <v>6</v>
      </c>
      <c r="AN45" s="19">
        <v>35000</v>
      </c>
      <c r="AO45" s="19">
        <v>3</v>
      </c>
      <c r="AP45" s="19">
        <v>105000</v>
      </c>
      <c r="AQ45" s="19">
        <v>1</v>
      </c>
      <c r="AR45" s="40">
        <v>1260000</v>
      </c>
      <c r="AS45" s="40">
        <v>4160200</v>
      </c>
      <c r="AT45" s="40">
        <v>318</v>
      </c>
      <c r="AU45" s="40">
        <v>327</v>
      </c>
      <c r="AV45" s="40">
        <v>415</v>
      </c>
      <c r="AW45" s="40"/>
      <c r="AX45" s="95" t="s">
        <v>665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>
        <v>1</v>
      </c>
      <c r="BL45" s="40"/>
      <c r="BM45" s="40">
        <v>1</v>
      </c>
      <c r="BN45" s="98" t="s">
        <v>918</v>
      </c>
      <c r="BO45" s="40"/>
      <c r="BP45" s="40"/>
      <c r="BQ45" s="40"/>
      <c r="BR45" s="40"/>
      <c r="BS45" s="94" t="s">
        <v>938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1109</v>
      </c>
      <c r="C46" s="41" t="s">
        <v>941</v>
      </c>
      <c r="D46" s="42" t="s">
        <v>980</v>
      </c>
      <c r="E46" s="42" t="s">
        <v>981</v>
      </c>
      <c r="F46" s="42" t="s">
        <v>95</v>
      </c>
      <c r="G46" s="31" t="s">
        <v>165</v>
      </c>
      <c r="H46" s="99" t="s">
        <v>1091</v>
      </c>
      <c r="I46" s="14">
        <v>3289</v>
      </c>
      <c r="J46" s="15">
        <v>3289</v>
      </c>
      <c r="K46" s="16">
        <v>333.1</v>
      </c>
      <c r="L46" s="17">
        <v>76.78</v>
      </c>
      <c r="M46" s="17">
        <v>66.13</v>
      </c>
      <c r="N46" s="17">
        <v>77.099999999999994</v>
      </c>
      <c r="O46" s="17"/>
      <c r="P46" s="51" t="s">
        <v>417</v>
      </c>
      <c r="Q46" s="46" t="s">
        <v>272</v>
      </c>
      <c r="R46" s="19">
        <v>35</v>
      </c>
      <c r="S46" s="19">
        <v>38</v>
      </c>
      <c r="T46" s="19">
        <v>48</v>
      </c>
      <c r="U46" s="19">
        <v>58</v>
      </c>
      <c r="V46" s="35"/>
      <c r="W46" s="35">
        <v>179</v>
      </c>
      <c r="X46" s="18">
        <v>4000</v>
      </c>
      <c r="Y46" s="18">
        <v>6500</v>
      </c>
      <c r="Z46" s="18">
        <v>10400</v>
      </c>
      <c r="AA46" s="18">
        <v>15600</v>
      </c>
      <c r="AB46" s="18">
        <v>22500</v>
      </c>
      <c r="AC46" s="18">
        <v>33500</v>
      </c>
      <c r="AD46" s="18">
        <v>49500</v>
      </c>
      <c r="AE46" s="18">
        <v>73000</v>
      </c>
      <c r="AF46" s="18">
        <v>108000</v>
      </c>
      <c r="AG46" s="18">
        <v>156000</v>
      </c>
      <c r="AH46" s="18">
        <v>199000</v>
      </c>
      <c r="AI46" s="19">
        <v>229000</v>
      </c>
      <c r="AJ46" s="40"/>
      <c r="AK46" s="40">
        <v>3628000</v>
      </c>
      <c r="AL46" s="19">
        <v>20000</v>
      </c>
      <c r="AM46" s="26">
        <v>9</v>
      </c>
      <c r="AN46" s="26">
        <v>40000</v>
      </c>
      <c r="AO46" s="26">
        <v>4</v>
      </c>
      <c r="AP46" s="26">
        <v>120000</v>
      </c>
      <c r="AQ46" s="26">
        <v>2</v>
      </c>
      <c r="AR46" s="40">
        <v>2320000</v>
      </c>
      <c r="AS46" s="40">
        <v>5948000</v>
      </c>
      <c r="AT46" s="40">
        <v>347</v>
      </c>
      <c r="AU46" s="40"/>
      <c r="AV46" s="40">
        <v>449</v>
      </c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94" t="s">
        <v>943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8" t="s">
        <v>1043</v>
      </c>
      <c r="C47" s="41" t="s">
        <v>159</v>
      </c>
      <c r="D47" s="42" t="s">
        <v>1044</v>
      </c>
      <c r="E47" s="42" t="s">
        <v>1045</v>
      </c>
      <c r="F47" s="42" t="s">
        <v>95</v>
      </c>
      <c r="G47" s="20" t="s">
        <v>89</v>
      </c>
      <c r="H47" s="43" t="s">
        <v>304</v>
      </c>
      <c r="I47" s="14">
        <v>3334</v>
      </c>
      <c r="J47" s="47">
        <v>3334</v>
      </c>
      <c r="K47" s="48">
        <v>319.60000000000002</v>
      </c>
      <c r="L47" s="49">
        <v>82.32</v>
      </c>
      <c r="M47" s="49">
        <v>62.53</v>
      </c>
      <c r="N47" s="49">
        <v>63.22</v>
      </c>
      <c r="O47" s="49"/>
      <c r="P47" s="51" t="s">
        <v>417</v>
      </c>
      <c r="Q47" s="26" t="s">
        <v>619</v>
      </c>
      <c r="R47" s="46" t="s">
        <v>619</v>
      </c>
      <c r="S47" s="46" t="s">
        <v>619</v>
      </c>
      <c r="T47" s="46" t="s">
        <v>619</v>
      </c>
      <c r="U47" s="46"/>
      <c r="V47" s="35"/>
      <c r="W47" s="35"/>
      <c r="X47" s="18"/>
      <c r="Y47" s="18"/>
      <c r="Z47" s="18"/>
      <c r="AA47" s="18"/>
      <c r="AB47" s="18"/>
      <c r="AC47" s="18"/>
      <c r="AD47" s="18"/>
      <c r="AE47" s="19"/>
      <c r="AF47" s="19"/>
      <c r="AG47" s="19"/>
      <c r="AH47" s="19"/>
      <c r="AI47" s="19"/>
      <c r="AJ47" s="40"/>
      <c r="AK47" s="40"/>
      <c r="AL47" s="19"/>
      <c r="AM47" s="19"/>
      <c r="AN47" s="19"/>
      <c r="AO47" s="19"/>
      <c r="AP47" s="19"/>
      <c r="AQ47" s="19"/>
      <c r="AR47" s="40"/>
      <c r="AS47" s="40"/>
      <c r="AT47" s="40"/>
      <c r="AU47" s="40"/>
      <c r="AV47" s="40"/>
      <c r="AW47" s="40"/>
      <c r="AX47" s="95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8" t="s">
        <v>1092</v>
      </c>
      <c r="C48" s="41" t="s">
        <v>275</v>
      </c>
      <c r="D48" s="42" t="s">
        <v>1093</v>
      </c>
      <c r="E48" s="42" t="s">
        <v>1094</v>
      </c>
      <c r="F48" s="42" t="s">
        <v>95</v>
      </c>
      <c r="G48" s="31" t="s">
        <v>165</v>
      </c>
      <c r="H48" s="43" t="s">
        <v>304</v>
      </c>
      <c r="I48" s="14">
        <v>3483</v>
      </c>
      <c r="J48" s="47">
        <v>3483</v>
      </c>
      <c r="K48" s="48">
        <v>338.7</v>
      </c>
      <c r="L48" s="49">
        <v>78.28</v>
      </c>
      <c r="M48" s="49">
        <v>48.14</v>
      </c>
      <c r="N48" s="49">
        <v>62.98</v>
      </c>
      <c r="O48" s="49"/>
      <c r="P48" s="51" t="s">
        <v>417</v>
      </c>
      <c r="Q48" s="26" t="s">
        <v>619</v>
      </c>
      <c r="R48" s="46" t="s">
        <v>619</v>
      </c>
      <c r="S48" s="46" t="s">
        <v>619</v>
      </c>
      <c r="T48" s="46" t="s">
        <v>619</v>
      </c>
      <c r="U48" s="46"/>
      <c r="V48" s="35"/>
      <c r="W48" s="35"/>
      <c r="X48" s="18"/>
      <c r="Y48" s="18"/>
      <c r="Z48" s="18"/>
      <c r="AA48" s="18"/>
      <c r="AB48" s="18"/>
      <c r="AC48" s="18"/>
      <c r="AD48" s="18"/>
      <c r="AE48" s="19"/>
      <c r="AF48" s="19"/>
      <c r="AG48" s="19"/>
      <c r="AH48" s="19"/>
      <c r="AI48" s="19"/>
      <c r="AJ48" s="40"/>
      <c r="AK48" s="40"/>
      <c r="AL48" s="19"/>
      <c r="AM48" s="19"/>
      <c r="AN48" s="19"/>
      <c r="AO48" s="19"/>
      <c r="AP48" s="19"/>
      <c r="AQ48" s="19"/>
      <c r="AR48" s="40"/>
      <c r="AS48" s="40"/>
      <c r="AT48" s="40"/>
      <c r="AU48" s="40"/>
      <c r="AV48" s="40"/>
      <c r="AW48" s="40"/>
      <c r="AX48" s="95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1022</v>
      </c>
      <c r="C49" s="41" t="s">
        <v>142</v>
      </c>
      <c r="D49" s="42" t="s">
        <v>1023</v>
      </c>
      <c r="E49" s="42" t="s">
        <v>1024</v>
      </c>
      <c r="F49" s="42" t="s">
        <v>95</v>
      </c>
      <c r="G49" s="31" t="s">
        <v>165</v>
      </c>
      <c r="H49" s="43" t="s">
        <v>304</v>
      </c>
      <c r="I49" s="14">
        <v>3690</v>
      </c>
      <c r="J49" s="47">
        <v>3690</v>
      </c>
      <c r="K49" s="48">
        <v>346.2</v>
      </c>
      <c r="L49" s="49">
        <v>72.319999999999993</v>
      </c>
      <c r="M49" s="49">
        <v>54.97</v>
      </c>
      <c r="N49" s="49">
        <v>60.38</v>
      </c>
      <c r="O49" s="49"/>
      <c r="P49" s="51" t="s">
        <v>417</v>
      </c>
      <c r="Q49" s="46" t="s">
        <v>272</v>
      </c>
      <c r="R49" s="46" t="s">
        <v>619</v>
      </c>
      <c r="S49" s="46" t="s">
        <v>619</v>
      </c>
      <c r="T49" s="46" t="s">
        <v>619</v>
      </c>
      <c r="U49" s="46" t="s">
        <v>619</v>
      </c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8" t="s">
        <v>1025</v>
      </c>
      <c r="C50" s="41" t="s">
        <v>142</v>
      </c>
      <c r="D50" s="42" t="s">
        <v>1026</v>
      </c>
      <c r="E50" s="42" t="s">
        <v>1027</v>
      </c>
      <c r="F50" s="42" t="s">
        <v>95</v>
      </c>
      <c r="G50" s="31" t="s">
        <v>165</v>
      </c>
      <c r="H50" s="43" t="s">
        <v>304</v>
      </c>
      <c r="I50" s="14">
        <v>3871</v>
      </c>
      <c r="J50" s="47">
        <v>3871</v>
      </c>
      <c r="K50" s="48">
        <v>348.6</v>
      </c>
      <c r="L50" s="49">
        <v>74.03</v>
      </c>
      <c r="M50" s="49">
        <v>62.5</v>
      </c>
      <c r="N50" s="49">
        <v>58.63</v>
      </c>
      <c r="O50" s="49"/>
      <c r="P50" s="51" t="s">
        <v>417</v>
      </c>
      <c r="Q50" s="26" t="s">
        <v>619</v>
      </c>
      <c r="R50" s="46" t="s">
        <v>619</v>
      </c>
      <c r="S50" s="46" t="s">
        <v>619</v>
      </c>
      <c r="T50" s="46" t="s">
        <v>619</v>
      </c>
      <c r="U50" s="46" t="s">
        <v>619</v>
      </c>
      <c r="V50" s="35"/>
      <c r="W50" s="35"/>
      <c r="X50" s="18"/>
      <c r="Y50" s="18"/>
      <c r="Z50" s="18"/>
      <c r="AA50" s="18"/>
      <c r="AB50" s="18"/>
      <c r="AC50" s="18"/>
      <c r="AD50" s="18"/>
      <c r="AE50" s="19"/>
      <c r="AF50" s="19"/>
      <c r="AG50" s="19"/>
      <c r="AH50" s="19"/>
      <c r="AI50" s="19"/>
      <c r="AJ50" s="40"/>
      <c r="AK50" s="40"/>
      <c r="AL50" s="19"/>
      <c r="AM50" s="19"/>
      <c r="AN50" s="19"/>
      <c r="AO50" s="19"/>
      <c r="AP50" s="19"/>
      <c r="AQ50" s="19"/>
      <c r="AR50" s="40"/>
      <c r="AS50" s="40"/>
      <c r="AT50" s="40"/>
      <c r="AU50" s="40"/>
      <c r="AV50" s="40"/>
      <c r="AW50" s="40"/>
      <c r="AX50" s="95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94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8" t="s">
        <v>1046</v>
      </c>
      <c r="C51" s="41" t="s">
        <v>541</v>
      </c>
      <c r="D51" s="42" t="s">
        <v>1047</v>
      </c>
      <c r="E51" s="42" t="s">
        <v>1048</v>
      </c>
      <c r="F51" s="42" t="s">
        <v>95</v>
      </c>
      <c r="G51" s="31" t="s">
        <v>165</v>
      </c>
      <c r="H51" s="43" t="s">
        <v>304</v>
      </c>
      <c r="I51" s="14">
        <v>3946</v>
      </c>
      <c r="J51" s="47">
        <v>3946</v>
      </c>
      <c r="K51" s="48">
        <v>348.4</v>
      </c>
      <c r="L51" s="49">
        <v>74.12</v>
      </c>
      <c r="M51" s="49">
        <v>66.08</v>
      </c>
      <c r="N51" s="49">
        <v>58.15</v>
      </c>
      <c r="O51" s="49"/>
      <c r="P51" s="51" t="s">
        <v>417</v>
      </c>
      <c r="Q51" s="46" t="s">
        <v>272</v>
      </c>
      <c r="R51" s="46" t="s">
        <v>619</v>
      </c>
      <c r="S51" s="46" t="s">
        <v>619</v>
      </c>
      <c r="T51" s="46" t="s">
        <v>619</v>
      </c>
      <c r="U51" s="46" t="s">
        <v>619</v>
      </c>
      <c r="V51" s="35"/>
      <c r="W51" s="35"/>
      <c r="X51" s="18"/>
      <c r="Y51" s="18"/>
      <c r="Z51" s="18"/>
      <c r="AA51" s="18"/>
      <c r="AB51" s="18"/>
      <c r="AC51" s="18"/>
      <c r="AD51" s="18"/>
      <c r="AE51" s="19"/>
      <c r="AF51" s="19"/>
      <c r="AG51" s="19"/>
      <c r="AH51" s="19"/>
      <c r="AI51" s="19"/>
      <c r="AJ51" s="40"/>
      <c r="AK51" s="40"/>
      <c r="AL51" s="19"/>
      <c r="AM51" s="19"/>
      <c r="AN51" s="19"/>
      <c r="AO51" s="19"/>
      <c r="AP51" s="19"/>
      <c r="AQ51" s="19"/>
      <c r="AR51" s="40"/>
      <c r="AS51" s="40"/>
      <c r="AT51" s="40"/>
      <c r="AU51" s="40"/>
      <c r="AV51" s="40"/>
      <c r="AW51" s="40"/>
      <c r="AX51" s="95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94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130</v>
      </c>
      <c r="C52" s="41" t="s">
        <v>875</v>
      </c>
      <c r="D52" s="42" t="s">
        <v>131</v>
      </c>
      <c r="E52" s="42" t="s">
        <v>600</v>
      </c>
      <c r="F52" s="42" t="s">
        <v>132</v>
      </c>
      <c r="G52" s="13" t="s">
        <v>66</v>
      </c>
      <c r="H52" s="43" t="s">
        <v>298</v>
      </c>
      <c r="I52" s="14">
        <v>2633</v>
      </c>
      <c r="J52" s="15">
        <v>2633</v>
      </c>
      <c r="K52" s="16">
        <v>329.7</v>
      </c>
      <c r="L52" s="17">
        <v>80.209999999999994</v>
      </c>
      <c r="M52" s="17">
        <v>45.2</v>
      </c>
      <c r="N52" s="17">
        <v>56.71</v>
      </c>
      <c r="O52" s="17">
        <v>5.97</v>
      </c>
      <c r="P52" s="51" t="s">
        <v>417</v>
      </c>
      <c r="Q52" s="18">
        <v>35</v>
      </c>
      <c r="R52" s="18">
        <v>35</v>
      </c>
      <c r="S52" s="18">
        <v>50</v>
      </c>
      <c r="T52" s="35"/>
      <c r="U52" s="35"/>
      <c r="V52" s="35"/>
      <c r="W52" s="35">
        <v>120</v>
      </c>
      <c r="X52" s="18">
        <v>3850</v>
      </c>
      <c r="Y52" s="18">
        <v>6300</v>
      </c>
      <c r="Z52" s="18">
        <v>10000</v>
      </c>
      <c r="AA52" s="18">
        <v>15100</v>
      </c>
      <c r="AB52" s="18">
        <v>21800</v>
      </c>
      <c r="AC52" s="18">
        <v>32000</v>
      </c>
      <c r="AD52" s="18">
        <v>47500</v>
      </c>
      <c r="AE52" s="18">
        <v>70500</v>
      </c>
      <c r="AF52" s="19">
        <v>104500</v>
      </c>
      <c r="AG52" s="18">
        <v>151000</v>
      </c>
      <c r="AH52" s="40"/>
      <c r="AI52" s="40"/>
      <c r="AJ52" s="40"/>
      <c r="AK52" s="40">
        <v>1850200</v>
      </c>
      <c r="AL52" s="19">
        <v>12500</v>
      </c>
      <c r="AM52" s="19">
        <v>6</v>
      </c>
      <c r="AN52" s="19">
        <v>25000</v>
      </c>
      <c r="AO52" s="30">
        <v>1</v>
      </c>
      <c r="AP52" s="19">
        <v>75000</v>
      </c>
      <c r="AQ52" s="19">
        <v>1</v>
      </c>
      <c r="AR52" s="40">
        <v>700000</v>
      </c>
      <c r="AS52" s="40">
        <v>2550200</v>
      </c>
      <c r="AT52" s="40">
        <v>342</v>
      </c>
      <c r="AU52" s="40"/>
      <c r="AV52" s="40">
        <v>441</v>
      </c>
      <c r="AW52" s="40">
        <v>1</v>
      </c>
      <c r="AX52" s="40" t="s">
        <v>655</v>
      </c>
      <c r="AY52" s="40">
        <v>1</v>
      </c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918</v>
      </c>
      <c r="BO52" s="40"/>
      <c r="BP52" s="40"/>
      <c r="BQ52" s="40"/>
      <c r="BR52" s="40">
        <v>1</v>
      </c>
      <c r="BS52" s="94" t="s">
        <v>806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135</v>
      </c>
      <c r="C53" s="41" t="s">
        <v>116</v>
      </c>
      <c r="D53" s="42" t="s">
        <v>332</v>
      </c>
      <c r="E53" s="42" t="s">
        <v>601</v>
      </c>
      <c r="F53" s="42" t="s">
        <v>132</v>
      </c>
      <c r="G53" s="20" t="s">
        <v>89</v>
      </c>
      <c r="H53" s="43" t="s">
        <v>298</v>
      </c>
      <c r="I53" s="14">
        <v>2816</v>
      </c>
      <c r="J53" s="15">
        <v>2816</v>
      </c>
      <c r="K53" s="16">
        <v>362.8</v>
      </c>
      <c r="L53" s="17">
        <v>77.540000000000006</v>
      </c>
      <c r="M53" s="17">
        <v>34.11</v>
      </c>
      <c r="N53" s="17">
        <v>48.64</v>
      </c>
      <c r="O53" s="17">
        <v>4.88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8">
        <v>131000</v>
      </c>
      <c r="AH53" s="18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377</v>
      </c>
      <c r="AU53" s="40"/>
      <c r="AV53" s="40">
        <v>500</v>
      </c>
      <c r="AW53" s="40">
        <v>1</v>
      </c>
      <c r="AX53" s="40" t="s">
        <v>655</v>
      </c>
      <c r="AY53" s="40"/>
      <c r="AZ53" s="40"/>
      <c r="BA53" s="40">
        <v>1</v>
      </c>
      <c r="BB53" s="40">
        <v>1</v>
      </c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/>
      <c r="BM53" s="40"/>
      <c r="BN53" s="98" t="s">
        <v>1095</v>
      </c>
      <c r="BO53" s="40"/>
      <c r="BP53" s="40"/>
      <c r="BQ53" s="40"/>
      <c r="BR53" s="40">
        <v>1</v>
      </c>
      <c r="BS53" s="94" t="s">
        <v>807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137</v>
      </c>
      <c r="C54" s="41" t="s">
        <v>77</v>
      </c>
      <c r="D54" s="42" t="s">
        <v>333</v>
      </c>
      <c r="E54" s="42" t="s">
        <v>602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2827</v>
      </c>
      <c r="K54" s="16">
        <v>303.39999999999998</v>
      </c>
      <c r="L54" s="17">
        <v>77.319999999999993</v>
      </c>
      <c r="M54" s="17">
        <v>86.2</v>
      </c>
      <c r="N54" s="17">
        <v>68.94</v>
      </c>
      <c r="O54" s="17">
        <v>8.9700000000000006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9">
        <v>131000</v>
      </c>
      <c r="AH54" s="19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316</v>
      </c>
      <c r="AU54" s="40"/>
      <c r="AV54" s="40">
        <v>404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919</v>
      </c>
      <c r="BO54" s="40"/>
      <c r="BP54" s="40"/>
      <c r="BQ54" s="40"/>
      <c r="BR54" s="40">
        <v>1</v>
      </c>
      <c r="BS54" s="94" t="s">
        <v>808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141</v>
      </c>
      <c r="C55" s="41" t="s">
        <v>142</v>
      </c>
      <c r="D55" s="42" t="s">
        <v>334</v>
      </c>
      <c r="E55" s="42" t="s">
        <v>603</v>
      </c>
      <c r="F55" s="42" t="s">
        <v>132</v>
      </c>
      <c r="G55" s="20" t="s">
        <v>89</v>
      </c>
      <c r="H55" s="43" t="s">
        <v>298</v>
      </c>
      <c r="I55" s="14">
        <v>2983</v>
      </c>
      <c r="J55" s="15">
        <v>2983</v>
      </c>
      <c r="K55" s="16">
        <v>336.6</v>
      </c>
      <c r="L55" s="17">
        <v>81.05</v>
      </c>
      <c r="M55" s="17">
        <v>45.56</v>
      </c>
      <c r="N55" s="17">
        <v>68.209999999999994</v>
      </c>
      <c r="O55" s="17">
        <v>7.62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350</v>
      </c>
      <c r="AU55" s="40"/>
      <c r="AV55" s="40">
        <v>455</v>
      </c>
      <c r="AW55" s="40">
        <v>1</v>
      </c>
      <c r="AX55" s="40" t="s">
        <v>654</v>
      </c>
      <c r="AY55" s="40"/>
      <c r="AZ55" s="40">
        <v>1</v>
      </c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781</v>
      </c>
      <c r="BO55" s="40">
        <v>1</v>
      </c>
      <c r="BP55" s="40"/>
      <c r="BQ55" s="40"/>
      <c r="BR55" s="40">
        <v>1</v>
      </c>
      <c r="BS55" s="94" t="s">
        <v>939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144</v>
      </c>
      <c r="C56" s="41" t="s">
        <v>105</v>
      </c>
      <c r="D56" s="42" t="s">
        <v>335</v>
      </c>
      <c r="E56" s="42" t="s">
        <v>145</v>
      </c>
      <c r="F56" s="42" t="s">
        <v>132</v>
      </c>
      <c r="G56" s="20" t="s">
        <v>89</v>
      </c>
      <c r="H56" s="43" t="s">
        <v>298</v>
      </c>
      <c r="I56" s="14">
        <v>3012</v>
      </c>
      <c r="J56" s="15">
        <v>3000</v>
      </c>
      <c r="K56" s="16">
        <v>343.1</v>
      </c>
      <c r="L56" s="17">
        <v>78.7</v>
      </c>
      <c r="M56" s="17">
        <v>47.8</v>
      </c>
      <c r="N56" s="17">
        <v>64.790000000000006</v>
      </c>
      <c r="O56" s="17">
        <v>6.87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9">
        <v>167000</v>
      </c>
      <c r="AH56" s="19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466</v>
      </c>
      <c r="AW56" s="40">
        <v>1</v>
      </c>
      <c r="AX56" s="40" t="s">
        <v>655</v>
      </c>
      <c r="AY56" s="40"/>
      <c r="AZ56" s="40"/>
      <c r="BA56" s="40">
        <v>1</v>
      </c>
      <c r="BB56" s="40">
        <v>1</v>
      </c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966</v>
      </c>
      <c r="BO56" s="40"/>
      <c r="BP56" s="40"/>
      <c r="BQ56" s="40"/>
      <c r="BR56" s="40">
        <v>1</v>
      </c>
      <c r="BS56" s="94" t="s">
        <v>809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146</v>
      </c>
      <c r="C57" s="41" t="s">
        <v>876</v>
      </c>
      <c r="D57" s="42" t="s">
        <v>147</v>
      </c>
      <c r="E57" s="42" t="s">
        <v>604</v>
      </c>
      <c r="F57" s="42" t="s">
        <v>132</v>
      </c>
      <c r="G57" s="20" t="s">
        <v>89</v>
      </c>
      <c r="H57" s="43" t="s">
        <v>298</v>
      </c>
      <c r="I57" s="14">
        <v>3003</v>
      </c>
      <c r="J57" s="15">
        <v>3026</v>
      </c>
      <c r="K57" s="16">
        <v>318</v>
      </c>
      <c r="L57" s="17">
        <v>78.22</v>
      </c>
      <c r="M57" s="17">
        <v>86.5</v>
      </c>
      <c r="N57" s="17">
        <v>60.57</v>
      </c>
      <c r="O57" s="17">
        <v>6.72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331</v>
      </c>
      <c r="AU57" s="40"/>
      <c r="AV57" s="40">
        <v>422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919</v>
      </c>
      <c r="BO57" s="40"/>
      <c r="BP57" s="40"/>
      <c r="BQ57" s="40"/>
      <c r="BR57" s="40">
        <v>1</v>
      </c>
      <c r="BS57" s="94" t="s">
        <v>810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133</v>
      </c>
      <c r="C58" s="41" t="s">
        <v>99</v>
      </c>
      <c r="D58" s="42" t="s">
        <v>331</v>
      </c>
      <c r="E58" s="42" t="s">
        <v>134</v>
      </c>
      <c r="F58" s="42" t="s">
        <v>132</v>
      </c>
      <c r="G58" s="20" t="s">
        <v>89</v>
      </c>
      <c r="H58" s="43" t="s">
        <v>427</v>
      </c>
      <c r="I58" s="14">
        <v>2735</v>
      </c>
      <c r="J58" s="15">
        <v>3049</v>
      </c>
      <c r="K58" s="23">
        <v>343.2</v>
      </c>
      <c r="L58" s="24">
        <v>75.150000000000006</v>
      </c>
      <c r="M58" s="24">
        <v>53.67</v>
      </c>
      <c r="N58" s="24">
        <v>68.89</v>
      </c>
      <c r="O58" s="24"/>
      <c r="P58" s="51" t="s">
        <v>417</v>
      </c>
      <c r="Q58" s="46">
        <v>25</v>
      </c>
      <c r="R58" s="46">
        <v>30</v>
      </c>
      <c r="S58" s="46">
        <v>35</v>
      </c>
      <c r="T58" s="46">
        <v>40</v>
      </c>
      <c r="U58" s="35"/>
      <c r="V58" s="35"/>
      <c r="W58" s="35">
        <v>130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357</v>
      </c>
      <c r="AU58" s="40"/>
      <c r="AV58" s="40">
        <v>467</v>
      </c>
      <c r="AW58" s="40">
        <v>1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799</v>
      </c>
      <c r="BT58" s="9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630</v>
      </c>
      <c r="C59" s="41" t="s">
        <v>159</v>
      </c>
      <c r="D59" s="42" t="s">
        <v>631</v>
      </c>
      <c r="E59" s="42" t="s">
        <v>632</v>
      </c>
      <c r="F59" s="42" t="s">
        <v>132</v>
      </c>
      <c r="G59" s="20" t="s">
        <v>89</v>
      </c>
      <c r="H59" s="43" t="s">
        <v>920</v>
      </c>
      <c r="I59" s="14">
        <v>3069</v>
      </c>
      <c r="J59" s="15">
        <v>3061</v>
      </c>
      <c r="K59" s="48">
        <v>331.9</v>
      </c>
      <c r="L59" s="49">
        <v>77.459999999999994</v>
      </c>
      <c r="M59" s="49">
        <v>60.47</v>
      </c>
      <c r="N59" s="49">
        <v>66.78</v>
      </c>
      <c r="O59" s="49"/>
      <c r="P59" s="51" t="s">
        <v>417</v>
      </c>
      <c r="Q59" s="46">
        <v>40</v>
      </c>
      <c r="R59" s="46">
        <v>45</v>
      </c>
      <c r="S59" s="46">
        <v>52</v>
      </c>
      <c r="T59" s="46">
        <v>63</v>
      </c>
      <c r="U59" s="35"/>
      <c r="V59" s="35"/>
      <c r="W59" s="35">
        <v>200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345</v>
      </c>
      <c r="AU59" s="40"/>
      <c r="AV59" s="40">
        <v>447</v>
      </c>
      <c r="AW59" s="40"/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4" t="s">
        <v>921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148</v>
      </c>
      <c r="C60" s="41" t="s">
        <v>149</v>
      </c>
      <c r="D60" s="42" t="s">
        <v>336</v>
      </c>
      <c r="E60" s="42" t="s">
        <v>605</v>
      </c>
      <c r="F60" s="42" t="s">
        <v>132</v>
      </c>
      <c r="G60" s="20" t="s">
        <v>89</v>
      </c>
      <c r="H60" s="43" t="s">
        <v>299</v>
      </c>
      <c r="I60" s="14">
        <v>3088</v>
      </c>
      <c r="J60" s="15">
        <v>3093</v>
      </c>
      <c r="K60" s="16">
        <v>316.3</v>
      </c>
      <c r="L60" s="17">
        <v>85.72</v>
      </c>
      <c r="M60" s="17">
        <v>57.94</v>
      </c>
      <c r="N60" s="17">
        <v>71.91</v>
      </c>
      <c r="O60" s="17">
        <v>9.06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30">
        <v>6</v>
      </c>
      <c r="AN60" s="19">
        <v>35000</v>
      </c>
      <c r="AO60" s="30">
        <v>4</v>
      </c>
      <c r="AP60" s="19">
        <v>105000</v>
      </c>
      <c r="AQ60" s="30">
        <v>2</v>
      </c>
      <c r="AR60" s="40">
        <v>1820000</v>
      </c>
      <c r="AS60" s="40">
        <v>4720200</v>
      </c>
      <c r="AT60" s="40">
        <v>329</v>
      </c>
      <c r="AU60" s="40"/>
      <c r="AV60" s="40">
        <v>420</v>
      </c>
      <c r="AW60" s="40">
        <v>9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811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150</v>
      </c>
      <c r="C61" s="41" t="s">
        <v>74</v>
      </c>
      <c r="D61" s="42" t="s">
        <v>337</v>
      </c>
      <c r="E61" s="42" t="s">
        <v>151</v>
      </c>
      <c r="F61" s="42" t="s">
        <v>132</v>
      </c>
      <c r="G61" s="20" t="s">
        <v>89</v>
      </c>
      <c r="H61" s="43" t="s">
        <v>305</v>
      </c>
      <c r="I61" s="14">
        <v>3157</v>
      </c>
      <c r="J61" s="15">
        <v>3144</v>
      </c>
      <c r="K61" s="16">
        <v>329.9</v>
      </c>
      <c r="L61" s="17">
        <v>84.83</v>
      </c>
      <c r="M61" s="17">
        <v>60.69</v>
      </c>
      <c r="N61" s="17">
        <v>60.6</v>
      </c>
      <c r="O61" s="17">
        <v>6.48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343</v>
      </c>
      <c r="AU61" s="40"/>
      <c r="AV61" s="40">
        <v>443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967</v>
      </c>
      <c r="BO61" s="40"/>
      <c r="BP61" s="40"/>
      <c r="BQ61" s="40"/>
      <c r="BR61" s="40"/>
      <c r="BS61" s="94" t="s">
        <v>812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152</v>
      </c>
      <c r="C62" s="41" t="s">
        <v>877</v>
      </c>
      <c r="D62" s="42" t="s">
        <v>338</v>
      </c>
      <c r="E62" s="42" t="s">
        <v>153</v>
      </c>
      <c r="F62" s="42" t="s">
        <v>132</v>
      </c>
      <c r="G62" s="20" t="s">
        <v>89</v>
      </c>
      <c r="H62" s="43" t="s">
        <v>298</v>
      </c>
      <c r="I62" s="14">
        <v>3115</v>
      </c>
      <c r="J62" s="15">
        <v>3155</v>
      </c>
      <c r="K62" s="16">
        <v>368</v>
      </c>
      <c r="L62" s="17">
        <v>76.55</v>
      </c>
      <c r="M62" s="17">
        <v>36.14</v>
      </c>
      <c r="N62" s="17">
        <v>61.1</v>
      </c>
      <c r="O62" s="17">
        <v>5.93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383</v>
      </c>
      <c r="AU62" s="40"/>
      <c r="AV62" s="40">
        <v>509</v>
      </c>
      <c r="AW62" s="96"/>
      <c r="AX62" s="40" t="s">
        <v>616</v>
      </c>
      <c r="AY62" s="40"/>
      <c r="AZ62" s="40"/>
      <c r="BA62" s="40"/>
      <c r="BB62" s="40"/>
      <c r="BC62" s="40">
        <v>1</v>
      </c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4" t="s">
        <v>813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281</v>
      </c>
      <c r="C63" s="41" t="s">
        <v>116</v>
      </c>
      <c r="D63" s="42" t="s">
        <v>339</v>
      </c>
      <c r="E63" s="42" t="s">
        <v>282</v>
      </c>
      <c r="F63" s="42" t="s">
        <v>132</v>
      </c>
      <c r="G63" s="20" t="s">
        <v>89</v>
      </c>
      <c r="H63" s="43" t="s">
        <v>785</v>
      </c>
      <c r="I63" s="14">
        <v>3200</v>
      </c>
      <c r="J63" s="15">
        <v>3198</v>
      </c>
      <c r="K63" s="48">
        <v>315.2</v>
      </c>
      <c r="L63" s="49">
        <v>86.25</v>
      </c>
      <c r="M63" s="49">
        <v>78.97</v>
      </c>
      <c r="N63" s="49">
        <v>67.89</v>
      </c>
      <c r="O63" s="49">
        <v>6.2</v>
      </c>
      <c r="P63" s="51" t="s">
        <v>417</v>
      </c>
      <c r="Q63" s="46" t="s">
        <v>272</v>
      </c>
      <c r="R63" s="46">
        <v>35</v>
      </c>
      <c r="S63" s="46">
        <v>55</v>
      </c>
      <c r="T63" s="46">
        <v>85</v>
      </c>
      <c r="U63" s="35"/>
      <c r="V63" s="35"/>
      <c r="W63" s="35">
        <v>175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335</v>
      </c>
      <c r="AU63" s="40"/>
      <c r="AV63" s="40">
        <v>429</v>
      </c>
      <c r="AW63" s="40"/>
      <c r="AX63" s="40" t="s">
        <v>664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>
        <v>1</v>
      </c>
      <c r="BK63" s="40"/>
      <c r="BL63" s="40">
        <v>1</v>
      </c>
      <c r="BM63" s="40">
        <v>1</v>
      </c>
      <c r="BN63" s="40"/>
      <c r="BO63" s="40"/>
      <c r="BP63" s="40"/>
      <c r="BQ63" s="40"/>
      <c r="BR63" s="40"/>
      <c r="BS63" s="94" t="s">
        <v>814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154</v>
      </c>
      <c r="C64" s="41" t="s">
        <v>552</v>
      </c>
      <c r="D64" s="42" t="s">
        <v>155</v>
      </c>
      <c r="E64" s="42" t="s">
        <v>606</v>
      </c>
      <c r="F64" s="42" t="s">
        <v>132</v>
      </c>
      <c r="G64" s="20" t="s">
        <v>89</v>
      </c>
      <c r="H64" s="43" t="s">
        <v>298</v>
      </c>
      <c r="I64" s="14">
        <v>3199</v>
      </c>
      <c r="J64" s="15">
        <v>3208</v>
      </c>
      <c r="K64" s="16">
        <v>323.8</v>
      </c>
      <c r="L64" s="17">
        <v>84.32</v>
      </c>
      <c r="M64" s="17">
        <v>63.02</v>
      </c>
      <c r="N64" s="17">
        <v>54.67</v>
      </c>
      <c r="O64" s="17">
        <v>5.85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337</v>
      </c>
      <c r="AU64" s="40"/>
      <c r="AV64" s="40">
        <v>433</v>
      </c>
      <c r="AW64" s="40">
        <v>9</v>
      </c>
      <c r="AX64" s="40" t="s">
        <v>684</v>
      </c>
      <c r="AY64" s="40"/>
      <c r="AZ64" s="40"/>
      <c r="BA64" s="40"/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>
        <v>1</v>
      </c>
      <c r="BS64" s="94" t="s">
        <v>606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156</v>
      </c>
      <c r="C65" s="41" t="s">
        <v>878</v>
      </c>
      <c r="D65" s="42" t="s">
        <v>340</v>
      </c>
      <c r="E65" s="42" t="s">
        <v>157</v>
      </c>
      <c r="F65" s="42" t="s">
        <v>132</v>
      </c>
      <c r="G65" s="20" t="s">
        <v>89</v>
      </c>
      <c r="H65" s="43" t="s">
        <v>305</v>
      </c>
      <c r="I65" s="14">
        <v>3206</v>
      </c>
      <c r="J65" s="15">
        <v>3209</v>
      </c>
      <c r="K65" s="16">
        <v>335.9</v>
      </c>
      <c r="L65" s="17">
        <v>74.42</v>
      </c>
      <c r="M65" s="17">
        <v>41.44</v>
      </c>
      <c r="N65" s="17">
        <v>72.91</v>
      </c>
      <c r="O65" s="17">
        <v>8.68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350</v>
      </c>
      <c r="AU65" s="40"/>
      <c r="AV65" s="40">
        <v>454</v>
      </c>
      <c r="AW65" s="40">
        <v>10</v>
      </c>
      <c r="AX65" s="40" t="s">
        <v>657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4" t="s">
        <v>815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158</v>
      </c>
      <c r="C66" s="41" t="s">
        <v>159</v>
      </c>
      <c r="D66" s="42" t="s">
        <v>341</v>
      </c>
      <c r="E66" s="42" t="s">
        <v>160</v>
      </c>
      <c r="F66" s="42" t="s">
        <v>132</v>
      </c>
      <c r="G66" s="20" t="s">
        <v>89</v>
      </c>
      <c r="H66" s="43" t="s">
        <v>298</v>
      </c>
      <c r="I66" s="14">
        <v>3230</v>
      </c>
      <c r="J66" s="15">
        <v>3229</v>
      </c>
      <c r="K66" s="16">
        <v>350.5</v>
      </c>
      <c r="L66" s="17">
        <v>80.41</v>
      </c>
      <c r="M66" s="17">
        <v>48.37</v>
      </c>
      <c r="N66" s="17">
        <v>64.650000000000006</v>
      </c>
      <c r="O66" s="17">
        <v>6.68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365</v>
      </c>
      <c r="AU66" s="40"/>
      <c r="AV66" s="40">
        <v>479</v>
      </c>
      <c r="AW66" s="40">
        <v>10</v>
      </c>
      <c r="AX66" s="40" t="s">
        <v>684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 t="s">
        <v>674</v>
      </c>
      <c r="BQ66" s="40"/>
      <c r="BR66" s="40">
        <v>1</v>
      </c>
      <c r="BS66" s="94" t="s">
        <v>816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564</v>
      </c>
      <c r="C67" s="41" t="s">
        <v>142</v>
      </c>
      <c r="D67" s="42" t="s">
        <v>648</v>
      </c>
      <c r="E67" s="42" t="s">
        <v>532</v>
      </c>
      <c r="F67" s="42" t="s">
        <v>132</v>
      </c>
      <c r="G67" s="31" t="s">
        <v>165</v>
      </c>
      <c r="H67" s="43" t="s">
        <v>702</v>
      </c>
      <c r="I67" s="14">
        <v>3000</v>
      </c>
      <c r="J67" s="15">
        <v>3256</v>
      </c>
      <c r="K67" s="23">
        <v>311.60000000000002</v>
      </c>
      <c r="L67" s="24">
        <v>82.63</v>
      </c>
      <c r="M67" s="24">
        <v>63.62</v>
      </c>
      <c r="N67" s="24">
        <v>54.57</v>
      </c>
      <c r="O67" s="24"/>
      <c r="P67" s="51" t="s">
        <v>417</v>
      </c>
      <c r="Q67" s="26" t="s">
        <v>272</v>
      </c>
      <c r="R67" s="46">
        <v>30</v>
      </c>
      <c r="S67" s="46">
        <v>40</v>
      </c>
      <c r="T67" s="46">
        <v>50</v>
      </c>
      <c r="U67" s="46">
        <v>60</v>
      </c>
      <c r="V67" s="35"/>
      <c r="W67" s="35">
        <v>180</v>
      </c>
      <c r="X67" s="18">
        <v>4000</v>
      </c>
      <c r="Y67" s="18">
        <v>6500</v>
      </c>
      <c r="Z67" s="18">
        <v>10400</v>
      </c>
      <c r="AA67" s="18">
        <v>15600</v>
      </c>
      <c r="AB67" s="18">
        <v>22500</v>
      </c>
      <c r="AC67" s="18">
        <v>33500</v>
      </c>
      <c r="AD67" s="18">
        <v>49500</v>
      </c>
      <c r="AE67" s="18">
        <v>73000</v>
      </c>
      <c r="AF67" s="18">
        <v>108000</v>
      </c>
      <c r="AG67" s="18">
        <v>156000</v>
      </c>
      <c r="AH67" s="18">
        <v>199000</v>
      </c>
      <c r="AI67" s="19">
        <v>229000</v>
      </c>
      <c r="AJ67" s="40"/>
      <c r="AK67" s="40">
        <v>3628000</v>
      </c>
      <c r="AL67" s="19">
        <v>20000</v>
      </c>
      <c r="AM67" s="30">
        <v>8</v>
      </c>
      <c r="AN67" s="19">
        <v>40000</v>
      </c>
      <c r="AO67" s="30">
        <v>5</v>
      </c>
      <c r="AP67" s="19">
        <v>120000</v>
      </c>
      <c r="AQ67" s="19">
        <v>2</v>
      </c>
      <c r="AR67" s="40">
        <v>2400000</v>
      </c>
      <c r="AS67" s="40">
        <v>6028000</v>
      </c>
      <c r="AT67" s="40">
        <v>325</v>
      </c>
      <c r="AU67" s="40"/>
      <c r="AV67" s="40">
        <v>414</v>
      </c>
      <c r="AW67" s="40"/>
      <c r="AX67" s="40" t="s">
        <v>664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4" t="s">
        <v>817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163</v>
      </c>
      <c r="C68" s="41" t="s">
        <v>879</v>
      </c>
      <c r="D68" s="42" t="s">
        <v>342</v>
      </c>
      <c r="E68" s="42" t="s">
        <v>164</v>
      </c>
      <c r="F68" s="42" t="s">
        <v>132</v>
      </c>
      <c r="G68" s="31" t="s">
        <v>165</v>
      </c>
      <c r="H68" s="43" t="s">
        <v>306</v>
      </c>
      <c r="I68" s="14">
        <v>3425</v>
      </c>
      <c r="J68" s="15">
        <v>3290</v>
      </c>
      <c r="K68" s="16">
        <v>350.1</v>
      </c>
      <c r="L68" s="17">
        <v>74.12</v>
      </c>
      <c r="M68" s="17">
        <v>62.87</v>
      </c>
      <c r="N68" s="17">
        <v>46.83</v>
      </c>
      <c r="O68" s="17">
        <v>5.07</v>
      </c>
      <c r="P68" s="51" t="s">
        <v>417</v>
      </c>
      <c r="Q68" s="18">
        <v>40</v>
      </c>
      <c r="R68" s="18">
        <v>12</v>
      </c>
      <c r="S68" s="18">
        <v>15</v>
      </c>
      <c r="T68" s="18">
        <v>21</v>
      </c>
      <c r="U68" s="18">
        <v>32</v>
      </c>
      <c r="V68" s="35"/>
      <c r="W68" s="35">
        <v>120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364</v>
      </c>
      <c r="AU68" s="40"/>
      <c r="AV68" s="40">
        <v>478</v>
      </c>
      <c r="AW68" s="40">
        <v>12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164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161</v>
      </c>
      <c r="C69" s="41" t="s">
        <v>623</v>
      </c>
      <c r="D69" s="42" t="s">
        <v>343</v>
      </c>
      <c r="E69" s="42" t="s">
        <v>162</v>
      </c>
      <c r="F69" s="42" t="s">
        <v>132</v>
      </c>
      <c r="G69" s="20" t="s">
        <v>89</v>
      </c>
      <c r="H69" s="43" t="s">
        <v>303</v>
      </c>
      <c r="I69" s="14">
        <v>3245</v>
      </c>
      <c r="J69" s="15">
        <v>3295</v>
      </c>
      <c r="K69" s="44">
        <v>340.9</v>
      </c>
      <c r="L69" s="45">
        <v>79.25</v>
      </c>
      <c r="M69" s="45">
        <v>58.34</v>
      </c>
      <c r="N69" s="45">
        <v>54.1</v>
      </c>
      <c r="O69" s="45">
        <v>5.54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355</v>
      </c>
      <c r="AU69" s="40"/>
      <c r="AV69" s="40">
        <v>462</v>
      </c>
      <c r="AW69" s="40">
        <v>8</v>
      </c>
      <c r="AX69" s="40" t="s">
        <v>657</v>
      </c>
      <c r="AY69" s="40"/>
      <c r="AZ69" s="40"/>
      <c r="BA69" s="40"/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 t="s">
        <v>818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166</v>
      </c>
      <c r="C70" s="41" t="s">
        <v>77</v>
      </c>
      <c r="D70" s="42" t="s">
        <v>344</v>
      </c>
      <c r="E70" s="42" t="s">
        <v>167</v>
      </c>
      <c r="F70" s="42" t="s">
        <v>132</v>
      </c>
      <c r="G70" s="20" t="s">
        <v>89</v>
      </c>
      <c r="H70" s="43" t="s">
        <v>307</v>
      </c>
      <c r="I70" s="14">
        <v>3306</v>
      </c>
      <c r="J70" s="15">
        <v>3295</v>
      </c>
      <c r="K70" s="16">
        <v>353.4</v>
      </c>
      <c r="L70" s="17">
        <v>80.33</v>
      </c>
      <c r="M70" s="17">
        <v>45.29</v>
      </c>
      <c r="N70" s="17">
        <v>67.55</v>
      </c>
      <c r="O70" s="17">
        <v>7.07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368</v>
      </c>
      <c r="AU70" s="40"/>
      <c r="AV70" s="40">
        <v>484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819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168</v>
      </c>
      <c r="C71" s="41" t="s">
        <v>159</v>
      </c>
      <c r="D71" s="42" t="s">
        <v>169</v>
      </c>
      <c r="E71" s="42" t="s">
        <v>169</v>
      </c>
      <c r="F71" s="42" t="s">
        <v>132</v>
      </c>
      <c r="G71" s="20" t="s">
        <v>89</v>
      </c>
      <c r="H71" s="43" t="s">
        <v>308</v>
      </c>
      <c r="I71" s="14">
        <v>3334</v>
      </c>
      <c r="J71" s="15">
        <v>3334</v>
      </c>
      <c r="K71" s="16">
        <v>347.6</v>
      </c>
      <c r="L71" s="17">
        <v>80.239999999999995</v>
      </c>
      <c r="M71" s="17">
        <v>48.38</v>
      </c>
      <c r="N71" s="17">
        <v>65.84</v>
      </c>
      <c r="O71" s="17">
        <v>6.5</v>
      </c>
      <c r="P71" s="51" t="s">
        <v>417</v>
      </c>
      <c r="Q71" s="18">
        <v>40</v>
      </c>
      <c r="R71" s="18">
        <v>18</v>
      </c>
      <c r="S71" s="18">
        <v>24</v>
      </c>
      <c r="T71" s="18">
        <v>36</v>
      </c>
      <c r="U71" s="35"/>
      <c r="V71" s="35"/>
      <c r="W71" s="35">
        <v>118</v>
      </c>
      <c r="X71" s="18">
        <v>5350</v>
      </c>
      <c r="Y71" s="18">
        <v>8700</v>
      </c>
      <c r="Z71" s="18">
        <v>13900</v>
      </c>
      <c r="AA71" s="18">
        <v>20800</v>
      </c>
      <c r="AB71" s="18">
        <v>30100</v>
      </c>
      <c r="AC71" s="18">
        <v>44500</v>
      </c>
      <c r="AD71" s="18">
        <v>66000</v>
      </c>
      <c r="AE71" s="18">
        <v>97500</v>
      </c>
      <c r="AF71" s="18">
        <v>144500</v>
      </c>
      <c r="AG71" s="18">
        <v>208000</v>
      </c>
      <c r="AH71" s="19">
        <v>266000</v>
      </c>
      <c r="AI71" s="40"/>
      <c r="AJ71" s="40"/>
      <c r="AK71" s="40">
        <v>3621400</v>
      </c>
      <c r="AL71" s="30">
        <v>20000</v>
      </c>
      <c r="AM71" s="30">
        <v>6</v>
      </c>
      <c r="AN71" s="30">
        <v>40000</v>
      </c>
      <c r="AO71" s="30">
        <v>4</v>
      </c>
      <c r="AP71" s="30">
        <v>120000</v>
      </c>
      <c r="AQ71" s="30">
        <v>2</v>
      </c>
      <c r="AR71" s="40">
        <v>2080000</v>
      </c>
      <c r="AS71" s="40">
        <v>5701400</v>
      </c>
      <c r="AT71" s="40">
        <v>362</v>
      </c>
      <c r="AU71" s="40"/>
      <c r="AV71" s="40">
        <v>474</v>
      </c>
      <c r="AW71" s="40">
        <v>1</v>
      </c>
      <c r="AX71" s="40" t="s">
        <v>657</v>
      </c>
      <c r="AY71" s="40"/>
      <c r="AZ71" s="40"/>
      <c r="BA71" s="40"/>
      <c r="BB71" s="40"/>
      <c r="BC71" s="40"/>
      <c r="BD71" s="40">
        <v>1</v>
      </c>
      <c r="BE71" s="40"/>
      <c r="BF71" s="40"/>
      <c r="BG71" s="40">
        <v>1</v>
      </c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>
        <v>1</v>
      </c>
      <c r="BS71" s="94" t="s">
        <v>820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283</v>
      </c>
      <c r="C72" s="41" t="s">
        <v>277</v>
      </c>
      <c r="D72" s="42" t="s">
        <v>352</v>
      </c>
      <c r="E72" s="42" t="s">
        <v>284</v>
      </c>
      <c r="F72" s="42" t="s">
        <v>132</v>
      </c>
      <c r="G72" s="31" t="s">
        <v>165</v>
      </c>
      <c r="H72" s="43" t="s">
        <v>618</v>
      </c>
      <c r="I72" s="14">
        <v>3665</v>
      </c>
      <c r="J72" s="15">
        <v>3340</v>
      </c>
      <c r="K72" s="44">
        <v>329.6</v>
      </c>
      <c r="L72" s="45">
        <v>77.37</v>
      </c>
      <c r="M72" s="45">
        <v>67.2</v>
      </c>
      <c r="N72" s="45">
        <v>55.81</v>
      </c>
      <c r="O72" s="24"/>
      <c r="P72" s="51" t="s">
        <v>417</v>
      </c>
      <c r="Q72" s="18">
        <v>40</v>
      </c>
      <c r="R72" s="87">
        <v>12</v>
      </c>
      <c r="S72" s="87">
        <v>15</v>
      </c>
      <c r="T72" s="87">
        <v>21</v>
      </c>
      <c r="U72" s="87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19">
        <v>8</v>
      </c>
      <c r="AN72" s="19">
        <v>40000</v>
      </c>
      <c r="AO72" s="19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343</v>
      </c>
      <c r="AU72" s="40"/>
      <c r="AV72" s="40">
        <v>442</v>
      </c>
      <c r="AW72" s="40"/>
      <c r="AX72" s="40" t="s">
        <v>617</v>
      </c>
      <c r="AY72" s="40"/>
      <c r="AZ72" s="40"/>
      <c r="BA72" s="40"/>
      <c r="BB72" s="40"/>
      <c r="BC72" s="40"/>
      <c r="BD72" s="40"/>
      <c r="BE72" s="40">
        <v>1</v>
      </c>
      <c r="BF72" s="40"/>
      <c r="BG72" s="40"/>
      <c r="BH72" s="40"/>
      <c r="BI72" s="40"/>
      <c r="BJ72" s="40"/>
      <c r="BK72" s="40"/>
      <c r="BL72" s="40"/>
      <c r="BM72" s="40">
        <v>1</v>
      </c>
      <c r="BN72" s="40"/>
      <c r="BO72" s="40"/>
      <c r="BP72" s="40" t="s">
        <v>674</v>
      </c>
      <c r="BQ72" s="40"/>
      <c r="BR72" s="40"/>
      <c r="BS72" s="94" t="s">
        <v>804</v>
      </c>
      <c r="BT72" s="9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398</v>
      </c>
      <c r="C73" s="41" t="s">
        <v>159</v>
      </c>
      <c r="D73" s="42" t="s">
        <v>399</v>
      </c>
      <c r="E73" s="42" t="s">
        <v>400</v>
      </c>
      <c r="F73" s="42" t="s">
        <v>132</v>
      </c>
      <c r="G73" s="31" t="s">
        <v>165</v>
      </c>
      <c r="H73" s="43" t="s">
        <v>680</v>
      </c>
      <c r="I73" s="14">
        <v>3531</v>
      </c>
      <c r="J73" s="15">
        <v>3343</v>
      </c>
      <c r="K73" s="44">
        <v>334.1</v>
      </c>
      <c r="L73" s="45">
        <v>72.87</v>
      </c>
      <c r="M73" s="45">
        <v>69.3</v>
      </c>
      <c r="N73" s="45">
        <v>63.45</v>
      </c>
      <c r="O73" s="45"/>
      <c r="P73" s="51" t="s">
        <v>417</v>
      </c>
      <c r="Q73" s="46">
        <v>40</v>
      </c>
      <c r="R73" s="46">
        <v>12</v>
      </c>
      <c r="S73" s="46">
        <v>15</v>
      </c>
      <c r="T73" s="46">
        <v>21</v>
      </c>
      <c r="U73" s="46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348</v>
      </c>
      <c r="AU73" s="40"/>
      <c r="AV73" s="40">
        <v>450</v>
      </c>
      <c r="AW73" s="40"/>
      <c r="AX73" s="40" t="s">
        <v>657</v>
      </c>
      <c r="AY73" s="40"/>
      <c r="AZ73" s="40"/>
      <c r="BA73" s="40"/>
      <c r="BB73" s="40"/>
      <c r="BC73" s="40"/>
      <c r="BD73" s="40">
        <v>1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94" t="s">
        <v>820</v>
      </c>
      <c r="BT73" s="9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170</v>
      </c>
      <c r="C74" s="41" t="s">
        <v>102</v>
      </c>
      <c r="D74" s="42" t="s">
        <v>345</v>
      </c>
      <c r="E74" s="42" t="s">
        <v>171</v>
      </c>
      <c r="F74" s="42" t="s">
        <v>132</v>
      </c>
      <c r="G74" s="31" t="s">
        <v>165</v>
      </c>
      <c r="H74" s="43" t="s">
        <v>306</v>
      </c>
      <c r="I74" s="14">
        <v>4058</v>
      </c>
      <c r="J74" s="15">
        <v>3389</v>
      </c>
      <c r="K74" s="16">
        <v>352.9</v>
      </c>
      <c r="L74" s="17">
        <v>78.180000000000007</v>
      </c>
      <c r="M74" s="17">
        <v>66.59</v>
      </c>
      <c r="N74" s="17">
        <v>79.56</v>
      </c>
      <c r="O74" s="17">
        <v>9.82</v>
      </c>
      <c r="P74" s="51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367</v>
      </c>
      <c r="AU74" s="40"/>
      <c r="AV74" s="40">
        <v>483</v>
      </c>
      <c r="AW74" s="40"/>
      <c r="AX74" s="40" t="s">
        <v>684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>
        <v>1</v>
      </c>
      <c r="BN74" s="40" t="s">
        <v>919</v>
      </c>
      <c r="BO74" s="40"/>
      <c r="BP74" s="40" t="s">
        <v>673</v>
      </c>
      <c r="BQ74" s="40"/>
      <c r="BR74" s="40"/>
      <c r="BS74" s="94" t="s">
        <v>103</v>
      </c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627</v>
      </c>
      <c r="C75" s="41" t="s">
        <v>922</v>
      </c>
      <c r="D75" s="42" t="s">
        <v>628</v>
      </c>
      <c r="E75" s="42" t="s">
        <v>629</v>
      </c>
      <c r="F75" s="42" t="s">
        <v>132</v>
      </c>
      <c r="G75" s="20" t="s">
        <v>89</v>
      </c>
      <c r="H75" s="43" t="s">
        <v>920</v>
      </c>
      <c r="I75" s="14">
        <v>3392</v>
      </c>
      <c r="J75" s="15">
        <v>3389</v>
      </c>
      <c r="K75" s="48">
        <v>322.3</v>
      </c>
      <c r="L75" s="49">
        <v>87.54</v>
      </c>
      <c r="M75" s="49">
        <v>68.39</v>
      </c>
      <c r="N75" s="49">
        <v>45.94</v>
      </c>
      <c r="O75" s="49"/>
      <c r="P75" s="51" t="s">
        <v>417</v>
      </c>
      <c r="Q75" s="26" t="s">
        <v>272</v>
      </c>
      <c r="R75" s="46">
        <v>38</v>
      </c>
      <c r="S75" s="46">
        <v>48</v>
      </c>
      <c r="T75" s="46" t="s">
        <v>619</v>
      </c>
      <c r="U75" s="46"/>
      <c r="V75" s="35"/>
      <c r="W75" s="35">
        <v>86</v>
      </c>
      <c r="X75" s="18"/>
      <c r="Y75" s="18"/>
      <c r="Z75" s="18"/>
      <c r="AA75" s="18"/>
      <c r="AB75" s="18"/>
      <c r="AC75" s="18"/>
      <c r="AD75" s="18"/>
      <c r="AE75" s="19"/>
      <c r="AF75" s="19"/>
      <c r="AG75" s="19"/>
      <c r="AH75" s="19"/>
      <c r="AI75" s="40"/>
      <c r="AJ75" s="40"/>
      <c r="AK75" s="40"/>
      <c r="AL75" s="19"/>
      <c r="AM75" s="19">
        <v>6</v>
      </c>
      <c r="AN75" s="19"/>
      <c r="AO75" s="19">
        <v>4</v>
      </c>
      <c r="AP75" s="19"/>
      <c r="AQ75" s="19">
        <v>2</v>
      </c>
      <c r="AR75" s="40"/>
      <c r="AS75" s="40"/>
      <c r="AT75" s="40">
        <v>336</v>
      </c>
      <c r="AU75" s="40"/>
      <c r="AV75" s="40">
        <v>430</v>
      </c>
      <c r="AW75" s="40"/>
      <c r="AX75" s="40" t="s">
        <v>658</v>
      </c>
      <c r="AY75" s="40"/>
      <c r="AZ75" s="40"/>
      <c r="BA75" s="40"/>
      <c r="BB75" s="40"/>
      <c r="BC75" s="40"/>
      <c r="BD75" s="40"/>
      <c r="BE75" s="40"/>
      <c r="BF75" s="40">
        <v>1</v>
      </c>
      <c r="BG75" s="40"/>
      <c r="BH75" s="40"/>
      <c r="BI75" s="40"/>
      <c r="BJ75" s="40"/>
      <c r="BK75" s="40"/>
      <c r="BL75" s="40">
        <v>1</v>
      </c>
      <c r="BM75" s="40"/>
      <c r="BN75" s="40" t="s">
        <v>923</v>
      </c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172</v>
      </c>
      <c r="C76" s="41" t="s">
        <v>142</v>
      </c>
      <c r="D76" s="42" t="s">
        <v>346</v>
      </c>
      <c r="E76" s="42" t="s">
        <v>173</v>
      </c>
      <c r="F76" s="42" t="s">
        <v>132</v>
      </c>
      <c r="G76" s="33" t="s">
        <v>174</v>
      </c>
      <c r="H76" s="43" t="s">
        <v>299</v>
      </c>
      <c r="I76" s="14">
        <v>4109</v>
      </c>
      <c r="J76" s="15">
        <v>3392</v>
      </c>
      <c r="K76" s="16">
        <v>344</v>
      </c>
      <c r="L76" s="17">
        <v>84.31</v>
      </c>
      <c r="M76" s="17">
        <v>75.97</v>
      </c>
      <c r="N76" s="17">
        <v>82.43</v>
      </c>
      <c r="O76" s="17">
        <v>11.52</v>
      </c>
      <c r="P76" s="51" t="s">
        <v>417</v>
      </c>
      <c r="Q76" s="18">
        <v>40</v>
      </c>
      <c r="R76" s="18">
        <v>10</v>
      </c>
      <c r="S76" s="18">
        <v>15</v>
      </c>
      <c r="T76" s="18">
        <v>21</v>
      </c>
      <c r="U76" s="18">
        <v>33</v>
      </c>
      <c r="V76" s="18">
        <v>38</v>
      </c>
      <c r="W76" s="35">
        <v>157</v>
      </c>
      <c r="X76" s="18">
        <v>3150</v>
      </c>
      <c r="Y76" s="18">
        <v>5100</v>
      </c>
      <c r="Z76" s="18">
        <v>8200</v>
      </c>
      <c r="AA76" s="18">
        <v>12200</v>
      </c>
      <c r="AB76" s="18">
        <v>17700</v>
      </c>
      <c r="AC76" s="18">
        <v>26000</v>
      </c>
      <c r="AD76" s="18">
        <v>38500</v>
      </c>
      <c r="AE76" s="19">
        <v>57500</v>
      </c>
      <c r="AF76" s="19">
        <v>85000</v>
      </c>
      <c r="AG76" s="19">
        <v>122000</v>
      </c>
      <c r="AH76" s="19">
        <v>156000</v>
      </c>
      <c r="AI76" s="19">
        <v>180000</v>
      </c>
      <c r="AJ76" s="19">
        <v>194000</v>
      </c>
      <c r="AK76" s="40">
        <v>3621400</v>
      </c>
      <c r="AL76" s="19">
        <v>20000</v>
      </c>
      <c r="AM76" s="19">
        <v>8</v>
      </c>
      <c r="AN76" s="19">
        <v>40000</v>
      </c>
      <c r="AO76" s="19">
        <v>5</v>
      </c>
      <c r="AP76" s="19">
        <v>120000</v>
      </c>
      <c r="AQ76" s="19">
        <v>3</v>
      </c>
      <c r="AR76" s="40">
        <v>2880000</v>
      </c>
      <c r="AS76" s="40">
        <v>6501400</v>
      </c>
      <c r="AT76" s="40">
        <v>358</v>
      </c>
      <c r="AU76" s="40"/>
      <c r="AV76" s="40">
        <v>468</v>
      </c>
      <c r="AW76" s="40">
        <v>1</v>
      </c>
      <c r="AX76" s="40" t="s">
        <v>684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>
        <v>1</v>
      </c>
      <c r="BN76" s="98" t="s">
        <v>967</v>
      </c>
      <c r="BO76" s="40">
        <v>1</v>
      </c>
      <c r="BP76" s="40" t="s">
        <v>673</v>
      </c>
      <c r="BQ76" s="40">
        <v>1</v>
      </c>
      <c r="BR76" s="40"/>
      <c r="BS76" s="94" t="s">
        <v>821</v>
      </c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139</v>
      </c>
      <c r="C77" s="41" t="s">
        <v>880</v>
      </c>
      <c r="D77" s="42" t="s">
        <v>347</v>
      </c>
      <c r="E77" s="42" t="s">
        <v>140</v>
      </c>
      <c r="F77" s="42" t="s">
        <v>132</v>
      </c>
      <c r="G77" s="31" t="s">
        <v>165</v>
      </c>
      <c r="H77" s="43" t="s">
        <v>303</v>
      </c>
      <c r="I77" s="14">
        <v>2853</v>
      </c>
      <c r="J77" s="15">
        <v>3408</v>
      </c>
      <c r="K77" s="44">
        <v>305.5</v>
      </c>
      <c r="L77" s="45">
        <v>80.95</v>
      </c>
      <c r="M77" s="45">
        <v>57.23</v>
      </c>
      <c r="N77" s="45">
        <v>49.67</v>
      </c>
      <c r="O77" s="45">
        <v>5.5</v>
      </c>
      <c r="P77" s="51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5"/>
      <c r="W77" s="35">
        <v>120</v>
      </c>
      <c r="X77" s="18">
        <v>5100</v>
      </c>
      <c r="Y77" s="18">
        <v>8300</v>
      </c>
      <c r="Z77" s="18">
        <v>13300</v>
      </c>
      <c r="AA77" s="18">
        <v>20000</v>
      </c>
      <c r="AB77" s="18">
        <v>28900</v>
      </c>
      <c r="AC77" s="18">
        <v>42500</v>
      </c>
      <c r="AD77" s="18">
        <v>63000</v>
      </c>
      <c r="AE77" s="18">
        <v>93500</v>
      </c>
      <c r="AF77" s="18">
        <v>138500</v>
      </c>
      <c r="AG77" s="18">
        <v>200000</v>
      </c>
      <c r="AH77" s="18">
        <v>255000</v>
      </c>
      <c r="AI77" s="19">
        <v>294000</v>
      </c>
      <c r="AJ77" s="40"/>
      <c r="AK77" s="40">
        <v>4648400</v>
      </c>
      <c r="AL77" s="19">
        <v>22500</v>
      </c>
      <c r="AM77" s="19">
        <v>8</v>
      </c>
      <c r="AN77" s="19">
        <v>45000</v>
      </c>
      <c r="AO77" s="19">
        <v>5</v>
      </c>
      <c r="AP77" s="19">
        <v>135000</v>
      </c>
      <c r="AQ77" s="19">
        <v>2</v>
      </c>
      <c r="AR77" s="40">
        <v>2700000</v>
      </c>
      <c r="AS77" s="40">
        <v>7348400</v>
      </c>
      <c r="AT77" s="40">
        <v>318</v>
      </c>
      <c r="AU77" s="40"/>
      <c r="AV77" s="40">
        <v>406</v>
      </c>
      <c r="AW77" s="40">
        <v>7</v>
      </c>
      <c r="AX77" s="40" t="s">
        <v>657</v>
      </c>
      <c r="AY77" s="40"/>
      <c r="AZ77" s="40"/>
      <c r="BA77" s="40"/>
      <c r="BB77" s="40"/>
      <c r="BC77" s="40"/>
      <c r="BD77" s="40">
        <v>1</v>
      </c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94" t="s">
        <v>822</v>
      </c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189</v>
      </c>
      <c r="C78" s="41" t="s">
        <v>99</v>
      </c>
      <c r="D78" s="42" t="s">
        <v>355</v>
      </c>
      <c r="E78" s="42" t="s">
        <v>190</v>
      </c>
      <c r="F78" s="42" t="s">
        <v>132</v>
      </c>
      <c r="G78" s="31" t="s">
        <v>165</v>
      </c>
      <c r="H78" s="43" t="s">
        <v>427</v>
      </c>
      <c r="I78" s="14">
        <v>3727</v>
      </c>
      <c r="J78" s="15">
        <v>3415</v>
      </c>
      <c r="K78" s="48">
        <v>314.7</v>
      </c>
      <c r="L78" s="49">
        <v>73.44</v>
      </c>
      <c r="M78" s="49">
        <v>87.23</v>
      </c>
      <c r="N78" s="49">
        <v>70.53</v>
      </c>
      <c r="O78" s="49"/>
      <c r="P78" s="51" t="s">
        <v>417</v>
      </c>
      <c r="Q78" s="46" t="s">
        <v>272</v>
      </c>
      <c r="R78" s="46">
        <v>25</v>
      </c>
      <c r="S78" s="46">
        <v>32</v>
      </c>
      <c r="T78" s="46">
        <v>36</v>
      </c>
      <c r="U78" s="46">
        <v>40</v>
      </c>
      <c r="V78" s="35"/>
      <c r="W78" s="35">
        <v>133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328</v>
      </c>
      <c r="AU78" s="40"/>
      <c r="AV78" s="40">
        <v>418</v>
      </c>
      <c r="AW78" s="40"/>
      <c r="AX78" s="40" t="s">
        <v>664</v>
      </c>
      <c r="AY78" s="40"/>
      <c r="AZ78" s="40"/>
      <c r="BA78" s="40"/>
      <c r="BB78" s="40"/>
      <c r="BC78" s="40"/>
      <c r="BD78" s="40"/>
      <c r="BE78" s="40"/>
      <c r="BF78" s="40">
        <v>1</v>
      </c>
      <c r="BG78" s="40"/>
      <c r="BH78" s="40"/>
      <c r="BI78" s="40"/>
      <c r="BJ78" s="40">
        <v>1</v>
      </c>
      <c r="BK78" s="40"/>
      <c r="BL78" s="40">
        <v>1</v>
      </c>
      <c r="BM78" s="40">
        <v>1</v>
      </c>
      <c r="BN78" s="40"/>
      <c r="BO78" s="40"/>
      <c r="BP78" s="40"/>
      <c r="BQ78" s="40"/>
      <c r="BR78" s="40"/>
      <c r="BS78" s="94" t="s">
        <v>799</v>
      </c>
      <c r="BT78" s="90" t="s">
        <v>718</v>
      </c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215</v>
      </c>
      <c r="C79" s="41" t="s">
        <v>105</v>
      </c>
      <c r="D79" s="42" t="s">
        <v>348</v>
      </c>
      <c r="E79" s="42" t="s">
        <v>216</v>
      </c>
      <c r="F79" s="42" t="s">
        <v>132</v>
      </c>
      <c r="G79" s="31" t="s">
        <v>165</v>
      </c>
      <c r="H79" s="43" t="s">
        <v>300</v>
      </c>
      <c r="I79" s="14">
        <v>4059</v>
      </c>
      <c r="J79" s="15">
        <v>3423</v>
      </c>
      <c r="K79" s="40">
        <v>355.4</v>
      </c>
      <c r="L79" s="17">
        <v>79.16</v>
      </c>
      <c r="M79" s="17">
        <v>70.739999999999995</v>
      </c>
      <c r="N79" s="17">
        <v>73.88</v>
      </c>
      <c r="O79" s="17">
        <v>8</v>
      </c>
      <c r="P79" s="51" t="s">
        <v>417</v>
      </c>
      <c r="Q79" s="18">
        <v>40</v>
      </c>
      <c r="R79" s="46">
        <v>12</v>
      </c>
      <c r="S79" s="46">
        <v>15</v>
      </c>
      <c r="T79" s="46">
        <v>21</v>
      </c>
      <c r="U79" s="25">
        <v>32</v>
      </c>
      <c r="V79" s="35"/>
      <c r="W79" s="35">
        <v>120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370</v>
      </c>
      <c r="AU79" s="40"/>
      <c r="AV79" s="40">
        <v>487</v>
      </c>
      <c r="AW79" s="40">
        <v>15</v>
      </c>
      <c r="AX79" s="40" t="s">
        <v>657</v>
      </c>
      <c r="AY79" s="40"/>
      <c r="AZ79" s="40"/>
      <c r="BA79" s="40"/>
      <c r="BB79" s="40"/>
      <c r="BC79" s="40"/>
      <c r="BD79" s="40">
        <v>1</v>
      </c>
      <c r="BE79" s="40"/>
      <c r="BF79" s="40"/>
      <c r="BG79" s="40"/>
      <c r="BH79" s="40"/>
      <c r="BI79" s="40"/>
      <c r="BJ79" s="40"/>
      <c r="BK79" s="40"/>
      <c r="BL79" s="40"/>
      <c r="BM79" s="40"/>
      <c r="BN79" s="40" t="s">
        <v>919</v>
      </c>
      <c r="BO79" s="40"/>
      <c r="BP79" s="40"/>
      <c r="BQ79" s="40"/>
      <c r="BR79" s="40"/>
      <c r="BS79" s="94" t="s">
        <v>823</v>
      </c>
      <c r="BT79" s="9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1076</v>
      </c>
      <c r="C80" s="41" t="s">
        <v>183</v>
      </c>
      <c r="D80" s="42" t="s">
        <v>978</v>
      </c>
      <c r="E80" s="42" t="s">
        <v>979</v>
      </c>
      <c r="F80" s="42" t="s">
        <v>132</v>
      </c>
      <c r="G80" s="31" t="s">
        <v>165</v>
      </c>
      <c r="H80" s="43" t="s">
        <v>1073</v>
      </c>
      <c r="I80" s="14">
        <v>4022</v>
      </c>
      <c r="J80" s="47">
        <v>3432</v>
      </c>
      <c r="K80" s="48">
        <v>339.2</v>
      </c>
      <c r="L80" s="49">
        <v>80.97</v>
      </c>
      <c r="M80" s="49">
        <v>69.06</v>
      </c>
      <c r="N80" s="49">
        <v>57.25</v>
      </c>
      <c r="O80" s="49"/>
      <c r="P80" s="51" t="s">
        <v>417</v>
      </c>
      <c r="Q80" s="46" t="s">
        <v>272</v>
      </c>
      <c r="R80" s="46">
        <v>35</v>
      </c>
      <c r="S80" s="46">
        <v>40</v>
      </c>
      <c r="T80" s="46">
        <v>52</v>
      </c>
      <c r="U80" s="46">
        <v>70</v>
      </c>
      <c r="V80" s="35"/>
      <c r="W80" s="35">
        <v>197</v>
      </c>
      <c r="X80" s="18">
        <v>2500</v>
      </c>
      <c r="Y80" s="18">
        <v>4100</v>
      </c>
      <c r="Z80" s="18">
        <v>6500</v>
      </c>
      <c r="AA80" s="18">
        <v>9800</v>
      </c>
      <c r="AB80" s="18">
        <v>14100</v>
      </c>
      <c r="AC80" s="18">
        <v>21000</v>
      </c>
      <c r="AD80" s="18">
        <v>31000</v>
      </c>
      <c r="AE80" s="19">
        <v>46000</v>
      </c>
      <c r="AF80" s="19">
        <v>67500</v>
      </c>
      <c r="AG80" s="19">
        <v>98000</v>
      </c>
      <c r="AH80" s="19">
        <v>125000</v>
      </c>
      <c r="AI80" s="19">
        <v>144000</v>
      </c>
      <c r="AJ80" s="40"/>
      <c r="AK80" s="40">
        <v>2278000</v>
      </c>
      <c r="AL80" s="19">
        <v>15000</v>
      </c>
      <c r="AM80" s="19">
        <v>8</v>
      </c>
      <c r="AN80" s="19">
        <v>30000</v>
      </c>
      <c r="AO80" s="19">
        <v>5</v>
      </c>
      <c r="AP80" s="19">
        <v>90000</v>
      </c>
      <c r="AQ80" s="19">
        <v>2</v>
      </c>
      <c r="AR80" s="40">
        <v>1800000</v>
      </c>
      <c r="AS80" s="40">
        <v>4078000</v>
      </c>
      <c r="AT80" s="40">
        <v>353</v>
      </c>
      <c r="AU80" s="40"/>
      <c r="AV80" s="40">
        <v>459</v>
      </c>
      <c r="AW80" s="40"/>
      <c r="AX80" s="95" t="s">
        <v>664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>
        <v>1</v>
      </c>
      <c r="BK80" s="40"/>
      <c r="BL80" s="40"/>
      <c r="BM80" s="40"/>
      <c r="BN80" s="40" t="s">
        <v>1077</v>
      </c>
      <c r="BO80" s="40"/>
      <c r="BP80" s="40"/>
      <c r="BQ80" s="40"/>
      <c r="BR80" s="40"/>
      <c r="BS80" s="94" t="s">
        <v>827</v>
      </c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401</v>
      </c>
      <c r="C81" s="41" t="s">
        <v>159</v>
      </c>
      <c r="D81" s="42" t="s">
        <v>402</v>
      </c>
      <c r="E81" s="42" t="s">
        <v>403</v>
      </c>
      <c r="F81" s="42" t="s">
        <v>132</v>
      </c>
      <c r="G81" s="31" t="s">
        <v>165</v>
      </c>
      <c r="H81" s="43" t="s">
        <v>680</v>
      </c>
      <c r="I81" s="14">
        <v>3843</v>
      </c>
      <c r="J81" s="15">
        <v>3433</v>
      </c>
      <c r="K81" s="44">
        <v>310.10000000000002</v>
      </c>
      <c r="L81" s="45">
        <v>80.97</v>
      </c>
      <c r="M81" s="45">
        <v>83.61</v>
      </c>
      <c r="N81" s="45">
        <v>70.81</v>
      </c>
      <c r="O81" s="45"/>
      <c r="P81" s="51" t="s">
        <v>417</v>
      </c>
      <c r="Q81" s="46" t="s">
        <v>272</v>
      </c>
      <c r="R81" s="46">
        <v>30</v>
      </c>
      <c r="S81" s="46">
        <v>40</v>
      </c>
      <c r="T81" s="46">
        <v>50</v>
      </c>
      <c r="U81" s="46">
        <v>60</v>
      </c>
      <c r="V81" s="35"/>
      <c r="W81" s="35">
        <v>180</v>
      </c>
      <c r="X81" s="18">
        <v>5100</v>
      </c>
      <c r="Y81" s="18">
        <v>8300</v>
      </c>
      <c r="Z81" s="18">
        <v>13300</v>
      </c>
      <c r="AA81" s="18">
        <v>20000</v>
      </c>
      <c r="AB81" s="18">
        <v>28900</v>
      </c>
      <c r="AC81" s="18">
        <v>42500</v>
      </c>
      <c r="AD81" s="18">
        <v>63000</v>
      </c>
      <c r="AE81" s="18">
        <v>93500</v>
      </c>
      <c r="AF81" s="18">
        <v>138500</v>
      </c>
      <c r="AG81" s="18">
        <v>200000</v>
      </c>
      <c r="AH81" s="18">
        <v>255000</v>
      </c>
      <c r="AI81" s="19">
        <v>294000</v>
      </c>
      <c r="AJ81" s="40"/>
      <c r="AK81" s="40">
        <v>4648400</v>
      </c>
      <c r="AL81" s="19">
        <v>22500</v>
      </c>
      <c r="AM81" s="19">
        <v>8</v>
      </c>
      <c r="AN81" s="19">
        <v>45000</v>
      </c>
      <c r="AO81" s="19">
        <v>5</v>
      </c>
      <c r="AP81" s="19">
        <v>135000</v>
      </c>
      <c r="AQ81" s="19">
        <v>2</v>
      </c>
      <c r="AR81" s="40">
        <v>2700000</v>
      </c>
      <c r="AS81" s="40">
        <v>7348400</v>
      </c>
      <c r="AT81" s="40">
        <v>323</v>
      </c>
      <c r="AU81" s="40"/>
      <c r="AV81" s="40">
        <v>412</v>
      </c>
      <c r="AW81" s="40"/>
      <c r="AX81" s="40" t="s">
        <v>664</v>
      </c>
      <c r="AY81" s="40"/>
      <c r="AZ81" s="40"/>
      <c r="BA81" s="40"/>
      <c r="BB81" s="40"/>
      <c r="BC81" s="40"/>
      <c r="BD81" s="40"/>
      <c r="BE81" s="40"/>
      <c r="BF81" s="40">
        <v>1</v>
      </c>
      <c r="BG81" s="40"/>
      <c r="BH81" s="40"/>
      <c r="BI81" s="40"/>
      <c r="BJ81" s="40">
        <v>1</v>
      </c>
      <c r="BK81" s="40"/>
      <c r="BL81" s="40">
        <v>1</v>
      </c>
      <c r="BM81" s="40">
        <v>1</v>
      </c>
      <c r="BN81" s="40"/>
      <c r="BO81" s="40"/>
      <c r="BP81" s="40"/>
      <c r="BQ81" s="40"/>
      <c r="BR81" s="40"/>
      <c r="BS81" s="94" t="s">
        <v>820</v>
      </c>
      <c r="BT81" s="90" t="s">
        <v>719</v>
      </c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903</v>
      </c>
      <c r="C82" s="41" t="s">
        <v>904</v>
      </c>
      <c r="D82" s="42" t="s">
        <v>905</v>
      </c>
      <c r="E82" s="42" t="s">
        <v>906</v>
      </c>
      <c r="F82" s="42" t="s">
        <v>132</v>
      </c>
      <c r="G82" s="31" t="s">
        <v>165</v>
      </c>
      <c r="H82" s="43" t="s">
        <v>1006</v>
      </c>
      <c r="I82" s="14">
        <v>3425</v>
      </c>
      <c r="J82" s="15">
        <v>3434</v>
      </c>
      <c r="K82" s="44">
        <v>346.3</v>
      </c>
      <c r="L82" s="45">
        <v>81.97</v>
      </c>
      <c r="M82" s="45">
        <v>47.38</v>
      </c>
      <c r="N82" s="45">
        <v>61.36</v>
      </c>
      <c r="O82" s="45"/>
      <c r="P82" s="51" t="s">
        <v>417</v>
      </c>
      <c r="Q82" s="46">
        <v>40</v>
      </c>
      <c r="R82" s="46">
        <v>30</v>
      </c>
      <c r="S82" s="46">
        <v>36</v>
      </c>
      <c r="T82" s="46">
        <v>39</v>
      </c>
      <c r="U82" s="25">
        <v>43</v>
      </c>
      <c r="V82" s="35"/>
      <c r="W82" s="35">
        <v>188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360</v>
      </c>
      <c r="AU82" s="40"/>
      <c r="AV82" s="40">
        <v>471</v>
      </c>
      <c r="AW82" s="40"/>
      <c r="AX82" s="95" t="s">
        <v>657</v>
      </c>
      <c r="AY82" s="40"/>
      <c r="AZ82" s="40"/>
      <c r="BA82" s="40"/>
      <c r="BB82" s="96"/>
      <c r="BC82" s="40"/>
      <c r="BD82" s="40">
        <v>1</v>
      </c>
      <c r="BE82" s="40"/>
      <c r="BF82" s="40"/>
      <c r="BG82" s="40"/>
      <c r="BH82" s="40"/>
      <c r="BI82" s="40"/>
      <c r="BJ82" s="40"/>
      <c r="BK82" s="40"/>
      <c r="BL82" s="40"/>
      <c r="BM82" s="40"/>
      <c r="BN82" s="40" t="s">
        <v>919</v>
      </c>
      <c r="BO82" s="40"/>
      <c r="BP82" s="40"/>
      <c r="BQ82" s="40"/>
      <c r="BR82" s="40"/>
      <c r="BS82" s="40"/>
      <c r="BT82" s="9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1110</v>
      </c>
      <c r="C83" s="41" t="s">
        <v>975</v>
      </c>
      <c r="D83" s="42" t="s">
        <v>976</v>
      </c>
      <c r="E83" s="42" t="s">
        <v>977</v>
      </c>
      <c r="F83" s="42" t="s">
        <v>132</v>
      </c>
      <c r="G83" s="31" t="s">
        <v>165</v>
      </c>
      <c r="H83" s="99" t="s">
        <v>1091</v>
      </c>
      <c r="I83" s="14">
        <v>3817</v>
      </c>
      <c r="J83" s="47">
        <v>3817</v>
      </c>
      <c r="K83" s="48">
        <v>322.39999999999998</v>
      </c>
      <c r="L83" s="49">
        <v>83.88</v>
      </c>
      <c r="M83" s="49">
        <v>76.06</v>
      </c>
      <c r="N83" s="49">
        <v>75.650000000000006</v>
      </c>
      <c r="O83" s="49"/>
      <c r="P83" s="52" t="s">
        <v>422</v>
      </c>
      <c r="Q83" s="46" t="s">
        <v>272</v>
      </c>
      <c r="R83" s="46">
        <v>35</v>
      </c>
      <c r="S83" s="46">
        <v>40</v>
      </c>
      <c r="T83" s="46">
        <v>52</v>
      </c>
      <c r="U83" s="46">
        <v>70</v>
      </c>
      <c r="V83" s="35"/>
      <c r="W83" s="35">
        <v>197</v>
      </c>
      <c r="X83" s="18"/>
      <c r="Y83" s="18"/>
      <c r="Z83" s="18"/>
      <c r="AA83" s="18"/>
      <c r="AB83" s="18"/>
      <c r="AC83" s="18"/>
      <c r="AD83" s="18"/>
      <c r="AE83" s="19"/>
      <c r="AF83" s="19"/>
      <c r="AG83" s="19"/>
      <c r="AH83" s="19"/>
      <c r="AI83" s="19"/>
      <c r="AJ83" s="40"/>
      <c r="AK83" s="40"/>
      <c r="AL83" s="19"/>
      <c r="AM83" s="19"/>
      <c r="AN83" s="19"/>
      <c r="AO83" s="19"/>
      <c r="AP83" s="19"/>
      <c r="AQ83" s="19"/>
      <c r="AR83" s="40"/>
      <c r="AS83" s="40"/>
      <c r="AT83" s="40">
        <v>336</v>
      </c>
      <c r="AU83" s="40"/>
      <c r="AV83" s="40">
        <v>430</v>
      </c>
      <c r="AW83" s="40"/>
      <c r="AX83" s="9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94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730</v>
      </c>
      <c r="C84" s="41" t="s">
        <v>183</v>
      </c>
      <c r="D84" s="42" t="s">
        <v>731</v>
      </c>
      <c r="E84" s="42" t="s">
        <v>732</v>
      </c>
      <c r="F84" s="42" t="s">
        <v>132</v>
      </c>
      <c r="G84" s="31" t="s">
        <v>165</v>
      </c>
      <c r="H84" s="43" t="s">
        <v>1014</v>
      </c>
      <c r="I84" s="14">
        <v>3533</v>
      </c>
      <c r="J84" s="15">
        <v>3530</v>
      </c>
      <c r="K84" s="16">
        <v>339.2</v>
      </c>
      <c r="L84" s="17">
        <v>81.3</v>
      </c>
      <c r="M84" s="17">
        <v>75.510000000000005</v>
      </c>
      <c r="N84" s="17">
        <v>65.91</v>
      </c>
      <c r="O84" s="17"/>
      <c r="P84" s="52" t="s">
        <v>422</v>
      </c>
      <c r="Q84" s="46">
        <v>40</v>
      </c>
      <c r="R84" s="46">
        <v>30</v>
      </c>
      <c r="S84" s="46">
        <v>36</v>
      </c>
      <c r="T84" s="46">
        <v>40</v>
      </c>
      <c r="U84" s="25">
        <v>43</v>
      </c>
      <c r="V84" s="35"/>
      <c r="W84" s="35">
        <v>189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9"/>
      <c r="AI84" s="40"/>
      <c r="AJ84" s="40"/>
      <c r="AK84" s="40"/>
      <c r="AL84" s="19"/>
      <c r="AM84" s="19">
        <v>8</v>
      </c>
      <c r="AN84" s="19"/>
      <c r="AO84" s="19">
        <v>5</v>
      </c>
      <c r="AP84" s="19"/>
      <c r="AQ84" s="19">
        <v>2</v>
      </c>
      <c r="AR84" s="40"/>
      <c r="AS84" s="40"/>
      <c r="AT84" s="40">
        <v>353</v>
      </c>
      <c r="AU84" s="40"/>
      <c r="AV84" s="40">
        <v>459</v>
      </c>
      <c r="AW84" s="40"/>
      <c r="AX84" s="95" t="s">
        <v>617</v>
      </c>
      <c r="AY84" s="40"/>
      <c r="AZ84" s="40"/>
      <c r="BA84" s="40"/>
      <c r="BB84" s="96"/>
      <c r="BC84" s="40"/>
      <c r="BD84" s="40"/>
      <c r="BE84" s="40">
        <v>1</v>
      </c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 t="s">
        <v>674</v>
      </c>
      <c r="BQ84" s="40"/>
      <c r="BR84" s="40"/>
      <c r="BS84" s="40" t="s">
        <v>827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699</v>
      </c>
      <c r="C85" s="41" t="s">
        <v>897</v>
      </c>
      <c r="D85" s="42" t="s">
        <v>686</v>
      </c>
      <c r="E85" s="42" t="s">
        <v>687</v>
      </c>
      <c r="F85" s="42" t="s">
        <v>132</v>
      </c>
      <c r="G85" s="31" t="s">
        <v>165</v>
      </c>
      <c r="H85" s="43" t="s">
        <v>313</v>
      </c>
      <c r="I85" s="14">
        <v>3565</v>
      </c>
      <c r="J85" s="15">
        <v>3571</v>
      </c>
      <c r="K85" s="48">
        <v>321</v>
      </c>
      <c r="L85" s="49">
        <v>83.67</v>
      </c>
      <c r="M85" s="49">
        <v>61.35</v>
      </c>
      <c r="N85" s="49">
        <v>71.97</v>
      </c>
      <c r="O85" s="49"/>
      <c r="P85" s="51" t="s">
        <v>417</v>
      </c>
      <c r="Q85" s="26" t="s">
        <v>272</v>
      </c>
      <c r="R85" s="46">
        <v>30</v>
      </c>
      <c r="S85" s="46">
        <v>40</v>
      </c>
      <c r="T85" s="46">
        <v>50</v>
      </c>
      <c r="U85" s="46">
        <v>60</v>
      </c>
      <c r="V85" s="35"/>
      <c r="W85" s="35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40"/>
      <c r="AK85" s="40">
        <v>4648400</v>
      </c>
      <c r="AL85" s="19">
        <v>22500</v>
      </c>
      <c r="AM85" s="19">
        <v>8</v>
      </c>
      <c r="AN85" s="19">
        <v>45000</v>
      </c>
      <c r="AO85" s="19">
        <v>5</v>
      </c>
      <c r="AP85" s="19">
        <v>135000</v>
      </c>
      <c r="AQ85" s="19">
        <v>2</v>
      </c>
      <c r="AR85" s="40">
        <v>2700000</v>
      </c>
      <c r="AS85" s="40">
        <v>7348400</v>
      </c>
      <c r="AT85" s="40">
        <v>334</v>
      </c>
      <c r="AU85" s="40"/>
      <c r="AV85" s="40">
        <v>428</v>
      </c>
      <c r="AW85" s="40"/>
      <c r="AX85" s="40" t="s">
        <v>664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>
        <v>1</v>
      </c>
      <c r="BM85" s="40"/>
      <c r="BN85" s="40"/>
      <c r="BO85" s="40"/>
      <c r="BP85" s="40"/>
      <c r="BQ85" s="40"/>
      <c r="BR85" s="40"/>
      <c r="BS85" s="94" t="s">
        <v>960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551</v>
      </c>
      <c r="C86" s="41" t="s">
        <v>552</v>
      </c>
      <c r="D86" s="42" t="s">
        <v>553</v>
      </c>
      <c r="E86" s="42" t="s">
        <v>554</v>
      </c>
      <c r="F86" s="42" t="s">
        <v>132</v>
      </c>
      <c r="G86" s="31" t="s">
        <v>165</v>
      </c>
      <c r="H86" s="43" t="s">
        <v>785</v>
      </c>
      <c r="I86" s="14">
        <v>3585</v>
      </c>
      <c r="J86" s="15">
        <v>3585</v>
      </c>
      <c r="K86" s="48">
        <v>313.89999999999998</v>
      </c>
      <c r="L86" s="49">
        <v>74.31</v>
      </c>
      <c r="M86" s="49">
        <v>86.11</v>
      </c>
      <c r="N86" s="49">
        <v>73.78</v>
      </c>
      <c r="O86" s="49"/>
      <c r="P86" s="52" t="s">
        <v>422</v>
      </c>
      <c r="Q86" s="4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327</v>
      </c>
      <c r="AU86" s="40">
        <v>345</v>
      </c>
      <c r="AV86" s="40">
        <v>442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>
        <v>1</v>
      </c>
      <c r="BK86" s="40"/>
      <c r="BL86" s="40">
        <v>1</v>
      </c>
      <c r="BM86" s="40">
        <v>1</v>
      </c>
      <c r="BN86" s="40"/>
      <c r="BO86" s="40"/>
      <c r="BP86" s="40"/>
      <c r="BQ86" s="40"/>
      <c r="BR86" s="40"/>
      <c r="BS86" s="94" t="s">
        <v>606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1096</v>
      </c>
      <c r="C87" s="41" t="s">
        <v>74</v>
      </c>
      <c r="D87" s="42" t="s">
        <v>1097</v>
      </c>
      <c r="E87" s="42" t="s">
        <v>1098</v>
      </c>
      <c r="F87" s="42" t="s">
        <v>132</v>
      </c>
      <c r="G87" s="31" t="s">
        <v>165</v>
      </c>
      <c r="H87" s="43" t="s">
        <v>304</v>
      </c>
      <c r="I87" s="14">
        <v>3627</v>
      </c>
      <c r="J87" s="47">
        <v>3627</v>
      </c>
      <c r="K87" s="48">
        <v>373.5</v>
      </c>
      <c r="L87" s="49">
        <v>76.72</v>
      </c>
      <c r="M87" s="49">
        <v>52.63</v>
      </c>
      <c r="N87" s="49">
        <v>55.45</v>
      </c>
      <c r="O87" s="49"/>
      <c r="P87" s="52" t="s">
        <v>422</v>
      </c>
      <c r="Q87" s="46" t="s">
        <v>272</v>
      </c>
      <c r="R87" s="46" t="s">
        <v>619</v>
      </c>
      <c r="S87" s="46" t="s">
        <v>619</v>
      </c>
      <c r="T87" s="46" t="s">
        <v>619</v>
      </c>
      <c r="U87" s="46" t="s">
        <v>619</v>
      </c>
      <c r="V87" s="35"/>
      <c r="W87" s="35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94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285</v>
      </c>
      <c r="C88" s="41" t="s">
        <v>626</v>
      </c>
      <c r="D88" s="42" t="s">
        <v>357</v>
      </c>
      <c r="E88" s="42" t="s">
        <v>599</v>
      </c>
      <c r="F88" s="42" t="s">
        <v>132</v>
      </c>
      <c r="G88" s="31" t="s">
        <v>165</v>
      </c>
      <c r="H88" s="43" t="s">
        <v>785</v>
      </c>
      <c r="I88" s="14">
        <v>3787</v>
      </c>
      <c r="J88" s="47">
        <v>3788</v>
      </c>
      <c r="K88" s="48">
        <v>327</v>
      </c>
      <c r="L88" s="49">
        <v>81.52</v>
      </c>
      <c r="M88" s="49">
        <v>60.15</v>
      </c>
      <c r="N88" s="49">
        <v>64.47</v>
      </c>
      <c r="O88" s="49">
        <v>7.1</v>
      </c>
      <c r="P88" s="52" t="s">
        <v>422</v>
      </c>
      <c r="Q88" s="18">
        <v>40</v>
      </c>
      <c r="R88" s="46">
        <v>30</v>
      </c>
      <c r="S88" s="46">
        <v>36</v>
      </c>
      <c r="T88" s="46">
        <v>40</v>
      </c>
      <c r="U88" s="46">
        <v>43</v>
      </c>
      <c r="V88" s="35"/>
      <c r="W88" s="35">
        <v>189</v>
      </c>
      <c r="X88" s="18">
        <v>6550</v>
      </c>
      <c r="Y88" s="18">
        <v>10600</v>
      </c>
      <c r="Z88" s="18">
        <v>17000</v>
      </c>
      <c r="AA88" s="18">
        <v>25600</v>
      </c>
      <c r="AB88" s="18">
        <v>36900</v>
      </c>
      <c r="AC88" s="18">
        <v>54500</v>
      </c>
      <c r="AD88" s="18">
        <v>81000</v>
      </c>
      <c r="AE88" s="18">
        <v>119500</v>
      </c>
      <c r="AF88" s="18">
        <v>177000</v>
      </c>
      <c r="AG88" s="18">
        <v>256000</v>
      </c>
      <c r="AH88" s="18">
        <v>327000</v>
      </c>
      <c r="AI88" s="18">
        <v>376000</v>
      </c>
      <c r="AJ88" s="40"/>
      <c r="AK88" s="40">
        <v>5950600</v>
      </c>
      <c r="AL88" s="19">
        <v>25000</v>
      </c>
      <c r="AM88" s="19">
        <v>8</v>
      </c>
      <c r="AN88" s="19">
        <v>50000</v>
      </c>
      <c r="AO88" s="19">
        <v>5</v>
      </c>
      <c r="AP88" s="19">
        <v>150000</v>
      </c>
      <c r="AQ88" s="19">
        <v>2</v>
      </c>
      <c r="AR88" s="40">
        <v>3000000</v>
      </c>
      <c r="AS88" s="40">
        <v>8950600</v>
      </c>
      <c r="AT88" s="40">
        <v>340</v>
      </c>
      <c r="AU88" s="40"/>
      <c r="AV88" s="40">
        <v>438</v>
      </c>
      <c r="AW88" s="40"/>
      <c r="AX88" s="40" t="s">
        <v>617</v>
      </c>
      <c r="AY88" s="40"/>
      <c r="AZ88" s="40"/>
      <c r="BA88" s="40"/>
      <c r="BB88" s="40"/>
      <c r="BC88" s="40"/>
      <c r="BD88" s="40"/>
      <c r="BE88" s="40">
        <v>1</v>
      </c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 t="s">
        <v>824</v>
      </c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28" t="s">
        <v>1049</v>
      </c>
      <c r="C89" s="41" t="s">
        <v>183</v>
      </c>
      <c r="D89" s="42" t="s">
        <v>1050</v>
      </c>
      <c r="E89" s="42" t="s">
        <v>1051</v>
      </c>
      <c r="F89" s="42" t="s">
        <v>132</v>
      </c>
      <c r="G89" s="31" t="s">
        <v>165</v>
      </c>
      <c r="H89" s="43" t="s">
        <v>304</v>
      </c>
      <c r="I89" s="14">
        <v>3821</v>
      </c>
      <c r="J89" s="47">
        <v>3821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46" t="s">
        <v>619</v>
      </c>
      <c r="R89" s="46" t="s">
        <v>619</v>
      </c>
      <c r="S89" s="46" t="s">
        <v>619</v>
      </c>
      <c r="T89" s="46" t="s">
        <v>619</v>
      </c>
      <c r="U89" s="46" t="s">
        <v>619</v>
      </c>
      <c r="V89" s="46"/>
      <c r="W89" s="35"/>
      <c r="X89" s="25"/>
      <c r="Y89" s="25"/>
      <c r="Z89" s="25"/>
      <c r="AA89" s="25"/>
      <c r="AB89" s="25"/>
      <c r="AC89" s="25"/>
      <c r="AD89" s="25"/>
      <c r="AE89" s="26"/>
      <c r="AF89" s="26"/>
      <c r="AG89" s="26"/>
      <c r="AH89" s="26"/>
      <c r="AI89" s="26"/>
      <c r="AJ89" s="26"/>
      <c r="AK89" s="40"/>
      <c r="AL89" s="26"/>
      <c r="AM89" s="26"/>
      <c r="AN89" s="26"/>
      <c r="AO89" s="26"/>
      <c r="AP89" s="26"/>
      <c r="AQ89" s="26"/>
      <c r="AR89" s="40"/>
      <c r="AS89" s="40"/>
      <c r="AT89" s="40"/>
      <c r="AU89" s="40"/>
      <c r="AV89" s="40"/>
      <c r="AW89" s="40"/>
      <c r="AX89" s="9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28" t="s">
        <v>1028</v>
      </c>
      <c r="C90" s="41" t="s">
        <v>142</v>
      </c>
      <c r="D90" s="42" t="s">
        <v>1029</v>
      </c>
      <c r="E90" s="42" t="s">
        <v>1030</v>
      </c>
      <c r="F90" s="42" t="s">
        <v>132</v>
      </c>
      <c r="G90" s="31" t="s">
        <v>165</v>
      </c>
      <c r="H90" s="43" t="s">
        <v>304</v>
      </c>
      <c r="I90" s="14">
        <v>3984</v>
      </c>
      <c r="J90" s="47">
        <v>3984</v>
      </c>
      <c r="K90" s="48">
        <v>356.3</v>
      </c>
      <c r="L90" s="49">
        <v>76.349999999999994</v>
      </c>
      <c r="M90" s="49">
        <v>67.650000000000006</v>
      </c>
      <c r="N90" s="49">
        <v>74.41</v>
      </c>
      <c r="O90" s="49"/>
      <c r="P90" s="52" t="s">
        <v>422</v>
      </c>
      <c r="Q90" s="46" t="s">
        <v>272</v>
      </c>
      <c r="R90" s="46" t="s">
        <v>619</v>
      </c>
      <c r="S90" s="46" t="s">
        <v>619</v>
      </c>
      <c r="T90" s="46" t="s">
        <v>619</v>
      </c>
      <c r="U90" s="46" t="s">
        <v>619</v>
      </c>
      <c r="V90" s="46"/>
      <c r="W90" s="35"/>
      <c r="X90" s="25"/>
      <c r="Y90" s="25"/>
      <c r="Z90" s="25"/>
      <c r="AA90" s="25"/>
      <c r="AB90" s="25"/>
      <c r="AC90" s="25"/>
      <c r="AD90" s="25"/>
      <c r="AE90" s="26"/>
      <c r="AF90" s="26"/>
      <c r="AG90" s="26"/>
      <c r="AH90" s="26"/>
      <c r="AI90" s="26"/>
      <c r="AJ90" s="26"/>
      <c r="AK90" s="40"/>
      <c r="AL90" s="26"/>
      <c r="AM90" s="26"/>
      <c r="AN90" s="26"/>
      <c r="AO90" s="26"/>
      <c r="AP90" s="26"/>
      <c r="AQ90" s="26"/>
      <c r="AR90" s="40"/>
      <c r="AS90" s="40"/>
      <c r="AT90" s="40"/>
      <c r="AU90" s="40"/>
      <c r="AV90" s="40"/>
      <c r="AW90" s="40"/>
      <c r="AX90" s="9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982</v>
      </c>
      <c r="C91" s="41" t="s">
        <v>105</v>
      </c>
      <c r="D91" s="42" t="s">
        <v>983</v>
      </c>
      <c r="E91" s="42" t="s">
        <v>984</v>
      </c>
      <c r="F91" s="42" t="s">
        <v>132</v>
      </c>
      <c r="G91" s="31" t="s">
        <v>165</v>
      </c>
      <c r="H91" s="43" t="s">
        <v>1073</v>
      </c>
      <c r="I91" s="14">
        <v>4022</v>
      </c>
      <c r="J91" s="15">
        <v>3771</v>
      </c>
      <c r="K91" s="44">
        <v>363.4</v>
      </c>
      <c r="L91" s="45">
        <v>79.319999999999993</v>
      </c>
      <c r="M91" s="45">
        <v>68.72</v>
      </c>
      <c r="N91" s="45">
        <v>56.56</v>
      </c>
      <c r="O91" s="49"/>
      <c r="P91" s="52" t="s">
        <v>422</v>
      </c>
      <c r="Q91" s="18">
        <v>40</v>
      </c>
      <c r="R91" s="18">
        <v>30</v>
      </c>
      <c r="S91" s="18">
        <v>36</v>
      </c>
      <c r="T91" s="18">
        <v>42</v>
      </c>
      <c r="U91" s="18">
        <v>52</v>
      </c>
      <c r="V91" s="46"/>
      <c r="W91" s="35">
        <v>200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378</v>
      </c>
      <c r="AU91" s="40"/>
      <c r="AV91" s="40">
        <v>501</v>
      </c>
      <c r="AW91" s="40"/>
      <c r="AX91" s="95" t="s">
        <v>617</v>
      </c>
      <c r="AY91" s="40"/>
      <c r="AZ91" s="40"/>
      <c r="BA91" s="40"/>
      <c r="BB91" s="40"/>
      <c r="BC91" s="40"/>
      <c r="BD91" s="40"/>
      <c r="BE91" s="40">
        <v>1</v>
      </c>
      <c r="BF91" s="40"/>
      <c r="BG91" s="40"/>
      <c r="BH91" s="40"/>
      <c r="BI91" s="40"/>
      <c r="BJ91" s="40"/>
      <c r="BK91" s="40"/>
      <c r="BL91" s="40"/>
      <c r="BM91" s="40"/>
      <c r="BN91" s="96"/>
      <c r="BO91" s="40"/>
      <c r="BP91" s="40"/>
      <c r="BQ91" s="40"/>
      <c r="BR91" s="40"/>
      <c r="BS91" s="40" t="s">
        <v>800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28" t="s">
        <v>1031</v>
      </c>
      <c r="C92" s="41" t="s">
        <v>142</v>
      </c>
      <c r="D92" s="42" t="s">
        <v>1032</v>
      </c>
      <c r="E92" s="42" t="s">
        <v>1033</v>
      </c>
      <c r="F92" s="42" t="s">
        <v>132</v>
      </c>
      <c r="G92" s="33" t="s">
        <v>174</v>
      </c>
      <c r="H92" s="43" t="s">
        <v>304</v>
      </c>
      <c r="I92" s="14">
        <v>4183</v>
      </c>
      <c r="J92" s="47">
        <v>4183</v>
      </c>
      <c r="K92" s="48">
        <v>346.5</v>
      </c>
      <c r="L92" s="49">
        <v>87.26</v>
      </c>
      <c r="M92" s="49">
        <v>70.27</v>
      </c>
      <c r="N92" s="49">
        <v>74.760000000000005</v>
      </c>
      <c r="O92" s="49"/>
      <c r="P92" s="52" t="s">
        <v>422</v>
      </c>
      <c r="Q92" s="46" t="s">
        <v>619</v>
      </c>
      <c r="R92" s="46" t="s">
        <v>619</v>
      </c>
      <c r="S92" s="46" t="s">
        <v>619</v>
      </c>
      <c r="T92" s="46" t="s">
        <v>619</v>
      </c>
      <c r="U92" s="46" t="s">
        <v>619</v>
      </c>
      <c r="V92" s="46" t="s">
        <v>619</v>
      </c>
      <c r="W92" s="35"/>
      <c r="X92" s="25"/>
      <c r="Y92" s="25"/>
      <c r="Z92" s="25"/>
      <c r="AA92" s="25"/>
      <c r="AB92" s="25"/>
      <c r="AC92" s="25"/>
      <c r="AD92" s="25"/>
      <c r="AE92" s="26"/>
      <c r="AF92" s="26"/>
      <c r="AG92" s="26"/>
      <c r="AH92" s="26"/>
      <c r="AI92" s="26"/>
      <c r="AJ92" s="26"/>
      <c r="AK92" s="40"/>
      <c r="AL92" s="26"/>
      <c r="AM92" s="26"/>
      <c r="AN92" s="26"/>
      <c r="AO92" s="26"/>
      <c r="AP92" s="26"/>
      <c r="AQ92" s="26"/>
      <c r="AR92" s="40"/>
      <c r="AS92" s="40"/>
      <c r="AT92" s="40"/>
      <c r="AU92" s="40"/>
      <c r="AV92" s="40"/>
      <c r="AW92" s="40"/>
      <c r="AX92" s="9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28" t="s">
        <v>1052</v>
      </c>
      <c r="C93" s="41" t="s">
        <v>1053</v>
      </c>
      <c r="D93" s="42" t="s">
        <v>1054</v>
      </c>
      <c r="E93" s="42" t="s">
        <v>1070</v>
      </c>
      <c r="F93" s="42" t="s">
        <v>132</v>
      </c>
      <c r="G93" s="33" t="s">
        <v>174</v>
      </c>
      <c r="H93" s="43" t="s">
        <v>304</v>
      </c>
      <c r="I93" s="14">
        <v>4327</v>
      </c>
      <c r="J93" s="47">
        <v>4327</v>
      </c>
      <c r="K93" s="48">
        <v>361.5</v>
      </c>
      <c r="L93" s="49">
        <v>83.36</v>
      </c>
      <c r="M93" s="49">
        <v>79.150000000000006</v>
      </c>
      <c r="N93" s="49">
        <v>45.82</v>
      </c>
      <c r="O93" s="49"/>
      <c r="P93" s="52" t="s">
        <v>422</v>
      </c>
      <c r="Q93" s="46" t="s">
        <v>619</v>
      </c>
      <c r="R93" s="46" t="s">
        <v>619</v>
      </c>
      <c r="S93" s="46" t="s">
        <v>619</v>
      </c>
      <c r="T93" s="46" t="s">
        <v>619</v>
      </c>
      <c r="U93" s="46" t="s">
        <v>619</v>
      </c>
      <c r="V93" s="46" t="s">
        <v>619</v>
      </c>
      <c r="W93" s="35"/>
      <c r="X93" s="25"/>
      <c r="Y93" s="25"/>
      <c r="Z93" s="25"/>
      <c r="AA93" s="25"/>
      <c r="AB93" s="25"/>
      <c r="AC93" s="25"/>
      <c r="AD93" s="25"/>
      <c r="AE93" s="26"/>
      <c r="AF93" s="26"/>
      <c r="AG93" s="26"/>
      <c r="AH93" s="26"/>
      <c r="AI93" s="26"/>
      <c r="AJ93" s="26"/>
      <c r="AK93" s="40"/>
      <c r="AL93" s="26"/>
      <c r="AM93" s="26"/>
      <c r="AN93" s="26"/>
      <c r="AO93" s="26"/>
      <c r="AP93" s="26"/>
      <c r="AQ93" s="26"/>
      <c r="AR93" s="40"/>
      <c r="AS93" s="40"/>
      <c r="AT93" s="40"/>
      <c r="AU93" s="40"/>
      <c r="AV93" s="40"/>
      <c r="AW93" s="40"/>
      <c r="AX93" s="9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1055</v>
      </c>
      <c r="C94" s="41" t="s">
        <v>640</v>
      </c>
      <c r="D94" s="42" t="s">
        <v>1056</v>
      </c>
      <c r="E94" s="42" t="s">
        <v>1057</v>
      </c>
      <c r="F94" s="42" t="s">
        <v>132</v>
      </c>
      <c r="G94" s="33" t="s">
        <v>174</v>
      </c>
      <c r="H94" s="43" t="s">
        <v>304</v>
      </c>
      <c r="I94" s="14">
        <v>4363</v>
      </c>
      <c r="J94" s="47">
        <v>4363</v>
      </c>
      <c r="K94" s="48">
        <v>376.6</v>
      </c>
      <c r="L94" s="49">
        <v>83.17</v>
      </c>
      <c r="M94" s="49">
        <v>58.41</v>
      </c>
      <c r="N94" s="49">
        <v>64.38</v>
      </c>
      <c r="O94" s="49"/>
      <c r="P94" s="52" t="s">
        <v>422</v>
      </c>
      <c r="Q94" s="46" t="s">
        <v>619</v>
      </c>
      <c r="R94" s="46" t="s">
        <v>619</v>
      </c>
      <c r="S94" s="46" t="s">
        <v>619</v>
      </c>
      <c r="T94" s="46" t="s">
        <v>619</v>
      </c>
      <c r="U94" s="46" t="s">
        <v>619</v>
      </c>
      <c r="V94" s="46" t="s">
        <v>619</v>
      </c>
      <c r="W94" s="35"/>
      <c r="X94" s="25"/>
      <c r="Y94" s="25"/>
      <c r="Z94" s="25"/>
      <c r="AA94" s="25"/>
      <c r="AB94" s="25"/>
      <c r="AC94" s="25"/>
      <c r="AD94" s="25"/>
      <c r="AE94" s="26"/>
      <c r="AF94" s="26"/>
      <c r="AG94" s="26"/>
      <c r="AH94" s="26"/>
      <c r="AI94" s="26"/>
      <c r="AJ94" s="26"/>
      <c r="AK94" s="40"/>
      <c r="AL94" s="26"/>
      <c r="AM94" s="26"/>
      <c r="AN94" s="26"/>
      <c r="AO94" s="26"/>
      <c r="AP94" s="26"/>
      <c r="AQ94" s="26"/>
      <c r="AR94" s="40"/>
      <c r="AS94" s="40"/>
      <c r="AT94" s="40"/>
      <c r="AU94" s="40"/>
      <c r="AV94" s="40"/>
      <c r="AW94" s="40"/>
      <c r="AX94" s="9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8" t="s">
        <v>1058</v>
      </c>
      <c r="C95" s="41" t="s">
        <v>277</v>
      </c>
      <c r="D95" s="42" t="s">
        <v>1059</v>
      </c>
      <c r="E95" s="42" t="s">
        <v>1060</v>
      </c>
      <c r="F95" s="42" t="s">
        <v>177</v>
      </c>
      <c r="G95" s="20" t="s">
        <v>89</v>
      </c>
      <c r="H95" s="43" t="s">
        <v>304</v>
      </c>
      <c r="I95" s="14">
        <v>3342</v>
      </c>
      <c r="J95" s="47">
        <v>3342</v>
      </c>
      <c r="K95" s="48">
        <v>348.3</v>
      </c>
      <c r="L95" s="49">
        <v>76.55</v>
      </c>
      <c r="M95" s="49">
        <v>74.23</v>
      </c>
      <c r="N95" s="49">
        <v>59.35</v>
      </c>
      <c r="O95" s="49"/>
      <c r="P95" s="51" t="s">
        <v>417</v>
      </c>
      <c r="Q95" s="46" t="s">
        <v>619</v>
      </c>
      <c r="R95" s="46" t="s">
        <v>619</v>
      </c>
      <c r="S95" s="46" t="s">
        <v>619</v>
      </c>
      <c r="T95" s="46" t="s">
        <v>619</v>
      </c>
      <c r="U95" s="46"/>
      <c r="V95" s="46"/>
      <c r="W95" s="35"/>
      <c r="X95" s="25"/>
      <c r="Y95" s="25"/>
      <c r="Z95" s="25"/>
      <c r="AA95" s="25"/>
      <c r="AB95" s="25"/>
      <c r="AC95" s="25"/>
      <c r="AD95" s="25"/>
      <c r="AE95" s="26"/>
      <c r="AF95" s="26"/>
      <c r="AG95" s="26"/>
      <c r="AH95" s="26"/>
      <c r="AI95" s="26"/>
      <c r="AJ95" s="26"/>
      <c r="AK95" s="40"/>
      <c r="AL95" s="26"/>
      <c r="AM95" s="26"/>
      <c r="AN95" s="26"/>
      <c r="AO95" s="26"/>
      <c r="AP95" s="26"/>
      <c r="AQ95" s="26"/>
      <c r="AR95" s="40"/>
      <c r="AS95" s="40"/>
      <c r="AT95" s="40"/>
      <c r="AU95" s="40"/>
      <c r="AV95" s="40"/>
      <c r="AW95" s="40"/>
      <c r="AX95" s="9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175</v>
      </c>
      <c r="C96" s="41" t="s">
        <v>159</v>
      </c>
      <c r="D96" s="42" t="s">
        <v>349</v>
      </c>
      <c r="E96" s="42" t="s">
        <v>176</v>
      </c>
      <c r="F96" s="42" t="s">
        <v>177</v>
      </c>
      <c r="G96" s="31" t="s">
        <v>165</v>
      </c>
      <c r="H96" s="43" t="s">
        <v>298</v>
      </c>
      <c r="I96" s="14">
        <v>3445</v>
      </c>
      <c r="J96" s="15">
        <v>3445</v>
      </c>
      <c r="K96" s="16">
        <v>364.6</v>
      </c>
      <c r="L96" s="17">
        <v>80.23</v>
      </c>
      <c r="M96" s="17">
        <v>43.06</v>
      </c>
      <c r="N96" s="17">
        <v>71.400000000000006</v>
      </c>
      <c r="O96" s="17">
        <v>7.45</v>
      </c>
      <c r="P96" s="51" t="s">
        <v>417</v>
      </c>
      <c r="Q96" s="18">
        <v>35</v>
      </c>
      <c r="R96" s="18">
        <v>15</v>
      </c>
      <c r="S96" s="18">
        <v>21</v>
      </c>
      <c r="T96" s="18">
        <v>24</v>
      </c>
      <c r="U96" s="18">
        <v>36</v>
      </c>
      <c r="V96" s="35"/>
      <c r="W96" s="35">
        <v>131</v>
      </c>
      <c r="X96" s="18">
        <v>5100</v>
      </c>
      <c r="Y96" s="18">
        <v>8300</v>
      </c>
      <c r="Z96" s="18">
        <v>13300</v>
      </c>
      <c r="AA96" s="18">
        <v>20000</v>
      </c>
      <c r="AB96" s="18">
        <v>28900</v>
      </c>
      <c r="AC96" s="18">
        <v>42500</v>
      </c>
      <c r="AD96" s="18">
        <v>63000</v>
      </c>
      <c r="AE96" s="18">
        <v>93500</v>
      </c>
      <c r="AF96" s="18">
        <v>138500</v>
      </c>
      <c r="AG96" s="18">
        <v>200000</v>
      </c>
      <c r="AH96" s="18">
        <v>255000</v>
      </c>
      <c r="AI96" s="19">
        <v>294000</v>
      </c>
      <c r="AJ96" s="40"/>
      <c r="AK96" s="40">
        <v>4648400</v>
      </c>
      <c r="AL96" s="19">
        <v>22500</v>
      </c>
      <c r="AM96" s="19">
        <v>6</v>
      </c>
      <c r="AN96" s="19">
        <v>45000</v>
      </c>
      <c r="AO96" s="19">
        <v>5</v>
      </c>
      <c r="AP96" s="19">
        <v>135000</v>
      </c>
      <c r="AQ96" s="19">
        <v>3</v>
      </c>
      <c r="AR96" s="40">
        <v>3060000</v>
      </c>
      <c r="AS96" s="40">
        <v>7708400</v>
      </c>
      <c r="AT96" s="40">
        <v>379</v>
      </c>
      <c r="AU96" s="40"/>
      <c r="AV96" s="40">
        <v>503</v>
      </c>
      <c r="AW96" s="40">
        <v>1</v>
      </c>
      <c r="AX96" s="40" t="s">
        <v>655</v>
      </c>
      <c r="AY96" s="40">
        <v>1</v>
      </c>
      <c r="AZ96" s="40"/>
      <c r="BA96" s="40">
        <v>1</v>
      </c>
      <c r="BB96" s="40">
        <v>1</v>
      </c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94" t="s">
        <v>825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178</v>
      </c>
      <c r="C97" s="41" t="s">
        <v>881</v>
      </c>
      <c r="D97" s="42" t="s">
        <v>179</v>
      </c>
      <c r="E97" s="42" t="s">
        <v>179</v>
      </c>
      <c r="F97" s="42" t="s">
        <v>177</v>
      </c>
      <c r="G97" s="20" t="s">
        <v>89</v>
      </c>
      <c r="H97" s="43" t="s">
        <v>298</v>
      </c>
      <c r="I97" s="14">
        <v>3519</v>
      </c>
      <c r="J97" s="15">
        <v>3534</v>
      </c>
      <c r="K97" s="16">
        <v>369</v>
      </c>
      <c r="L97" s="17">
        <v>79.44</v>
      </c>
      <c r="M97" s="17">
        <v>38.58</v>
      </c>
      <c r="N97" s="17">
        <v>63.11</v>
      </c>
      <c r="O97" s="17">
        <v>6.17</v>
      </c>
      <c r="P97" s="51" t="s">
        <v>417</v>
      </c>
      <c r="Q97" s="18">
        <v>35</v>
      </c>
      <c r="R97" s="18">
        <v>21</v>
      </c>
      <c r="S97" s="18">
        <v>28</v>
      </c>
      <c r="T97" s="18">
        <v>42</v>
      </c>
      <c r="U97" s="35"/>
      <c r="V97" s="35"/>
      <c r="W97" s="35">
        <v>126</v>
      </c>
      <c r="X97" s="18">
        <v>6850</v>
      </c>
      <c r="Y97" s="18">
        <v>11100</v>
      </c>
      <c r="Z97" s="18">
        <v>17800</v>
      </c>
      <c r="AA97" s="18">
        <v>26700</v>
      </c>
      <c r="AB97" s="18">
        <v>38600</v>
      </c>
      <c r="AC97" s="18">
        <v>57000</v>
      </c>
      <c r="AD97" s="18">
        <v>84500</v>
      </c>
      <c r="AE97" s="18">
        <v>125000</v>
      </c>
      <c r="AF97" s="18">
        <v>185500</v>
      </c>
      <c r="AG97" s="18">
        <v>267000</v>
      </c>
      <c r="AH97" s="19">
        <v>342000</v>
      </c>
      <c r="AI97" s="40"/>
      <c r="AJ97" s="40"/>
      <c r="AK97" s="40">
        <v>4648200</v>
      </c>
      <c r="AL97" s="19">
        <v>22500</v>
      </c>
      <c r="AM97" s="19">
        <v>5</v>
      </c>
      <c r="AN97" s="19">
        <v>45000</v>
      </c>
      <c r="AO97" s="19">
        <v>5</v>
      </c>
      <c r="AP97" s="19">
        <v>135000</v>
      </c>
      <c r="AQ97" s="19">
        <v>2</v>
      </c>
      <c r="AR97" s="40">
        <v>2430000</v>
      </c>
      <c r="AS97" s="40">
        <v>7078200</v>
      </c>
      <c r="AT97" s="40">
        <v>384</v>
      </c>
      <c r="AU97" s="40"/>
      <c r="AV97" s="40">
        <v>511</v>
      </c>
      <c r="AW97" s="40">
        <v>1</v>
      </c>
      <c r="AX97" s="40" t="s">
        <v>655</v>
      </c>
      <c r="AY97" s="40"/>
      <c r="AZ97" s="40"/>
      <c r="BA97" s="40">
        <v>1</v>
      </c>
      <c r="BB97" s="40">
        <v>1</v>
      </c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180</v>
      </c>
      <c r="C98" s="41" t="s">
        <v>533</v>
      </c>
      <c r="D98" s="42" t="s">
        <v>350</v>
      </c>
      <c r="E98" s="42" t="s">
        <v>181</v>
      </c>
      <c r="F98" s="42" t="s">
        <v>177</v>
      </c>
      <c r="G98" s="31" t="s">
        <v>165</v>
      </c>
      <c r="H98" s="43" t="s">
        <v>298</v>
      </c>
      <c r="I98" s="14">
        <v>4047</v>
      </c>
      <c r="J98" s="15">
        <v>3548</v>
      </c>
      <c r="K98" s="16">
        <v>369.6</v>
      </c>
      <c r="L98" s="17">
        <v>80.319999999999993</v>
      </c>
      <c r="M98" s="17">
        <v>58.13</v>
      </c>
      <c r="N98" s="17">
        <v>60.57</v>
      </c>
      <c r="O98" s="17">
        <v>5.82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40"/>
      <c r="AK98" s="40">
        <v>4648400</v>
      </c>
      <c r="AL98" s="19">
        <v>22500</v>
      </c>
      <c r="AM98" s="19">
        <v>6</v>
      </c>
      <c r="AN98" s="19">
        <v>45000</v>
      </c>
      <c r="AO98" s="19">
        <v>5</v>
      </c>
      <c r="AP98" s="19">
        <v>135000</v>
      </c>
      <c r="AQ98" s="19">
        <v>3</v>
      </c>
      <c r="AR98" s="40">
        <v>3060000</v>
      </c>
      <c r="AS98" s="40">
        <v>7708400</v>
      </c>
      <c r="AT98" s="40">
        <v>384</v>
      </c>
      <c r="AU98" s="40"/>
      <c r="AV98" s="40">
        <v>512</v>
      </c>
      <c r="AW98" s="40">
        <v>14</v>
      </c>
      <c r="AX98" s="40" t="s">
        <v>655</v>
      </c>
      <c r="AY98" s="40"/>
      <c r="AZ98" s="40"/>
      <c r="BA98" s="40">
        <v>1</v>
      </c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>
        <v>1</v>
      </c>
      <c r="BS98" s="94" t="s">
        <v>826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182</v>
      </c>
      <c r="C99" s="41" t="s">
        <v>183</v>
      </c>
      <c r="D99" s="42" t="s">
        <v>351</v>
      </c>
      <c r="E99" s="42" t="s">
        <v>184</v>
      </c>
      <c r="F99" s="42" t="s">
        <v>177</v>
      </c>
      <c r="G99" s="31" t="s">
        <v>165</v>
      </c>
      <c r="H99" s="43" t="s">
        <v>298</v>
      </c>
      <c r="I99" s="14">
        <v>3602</v>
      </c>
      <c r="J99" s="15">
        <v>3602</v>
      </c>
      <c r="K99" s="16">
        <v>364.6</v>
      </c>
      <c r="L99" s="17">
        <v>83.64</v>
      </c>
      <c r="M99" s="17">
        <v>47.54</v>
      </c>
      <c r="N99" s="17">
        <v>62.89</v>
      </c>
      <c r="O99" s="17">
        <v>6.02</v>
      </c>
      <c r="P99" s="51" t="s">
        <v>417</v>
      </c>
      <c r="Q99" s="18">
        <v>35</v>
      </c>
      <c r="R99" s="18">
        <v>15</v>
      </c>
      <c r="S99" s="18">
        <v>21</v>
      </c>
      <c r="T99" s="18">
        <v>24</v>
      </c>
      <c r="U99" s="18">
        <v>36</v>
      </c>
      <c r="V99" s="35"/>
      <c r="W99" s="35">
        <v>131</v>
      </c>
      <c r="X99" s="18">
        <v>6550</v>
      </c>
      <c r="Y99" s="18">
        <v>10600</v>
      </c>
      <c r="Z99" s="18">
        <v>17000</v>
      </c>
      <c r="AA99" s="18">
        <v>25600</v>
      </c>
      <c r="AB99" s="18">
        <v>36900</v>
      </c>
      <c r="AC99" s="18">
        <v>54500</v>
      </c>
      <c r="AD99" s="18">
        <v>81000</v>
      </c>
      <c r="AE99" s="18">
        <v>119500</v>
      </c>
      <c r="AF99" s="18">
        <v>177000</v>
      </c>
      <c r="AG99" s="18">
        <v>256000</v>
      </c>
      <c r="AH99" s="18">
        <v>327000</v>
      </c>
      <c r="AI99" s="18">
        <v>376000</v>
      </c>
      <c r="AJ99" s="40"/>
      <c r="AK99" s="40">
        <v>5950600</v>
      </c>
      <c r="AL99" s="19">
        <v>25000</v>
      </c>
      <c r="AM99" s="19">
        <v>6</v>
      </c>
      <c r="AN99" s="19">
        <v>50000</v>
      </c>
      <c r="AO99" s="19">
        <v>5</v>
      </c>
      <c r="AP99" s="19">
        <v>150000</v>
      </c>
      <c r="AQ99" s="19">
        <v>3</v>
      </c>
      <c r="AR99" s="40">
        <v>3400000</v>
      </c>
      <c r="AS99" s="40">
        <v>9350600</v>
      </c>
      <c r="AT99" s="40">
        <v>379</v>
      </c>
      <c r="AU99" s="40"/>
      <c r="AV99" s="40">
        <v>503</v>
      </c>
      <c r="AW99" s="40">
        <v>1</v>
      </c>
      <c r="AX99" s="40" t="s">
        <v>657</v>
      </c>
      <c r="AY99" s="40"/>
      <c r="AZ99" s="40"/>
      <c r="BA99" s="40"/>
      <c r="BB99" s="40"/>
      <c r="BC99" s="40"/>
      <c r="BD99" s="40">
        <v>1</v>
      </c>
      <c r="BE99" s="40"/>
      <c r="BF99" s="40"/>
      <c r="BG99" s="40"/>
      <c r="BH99" s="40"/>
      <c r="BI99" s="40"/>
      <c r="BJ99" s="40"/>
      <c r="BK99" s="40"/>
      <c r="BL99" s="40"/>
      <c r="BM99" s="40"/>
      <c r="BN99" s="40" t="s">
        <v>919</v>
      </c>
      <c r="BO99" s="40"/>
      <c r="BP99" s="40"/>
      <c r="BQ99" s="40"/>
      <c r="BR99" s="40">
        <v>1</v>
      </c>
      <c r="BS99" s="94" t="s">
        <v>827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733</v>
      </c>
      <c r="C100" s="41" t="s">
        <v>640</v>
      </c>
      <c r="D100" s="42" t="s">
        <v>734</v>
      </c>
      <c r="E100" s="42" t="s">
        <v>735</v>
      </c>
      <c r="F100" s="42" t="s">
        <v>177</v>
      </c>
      <c r="G100" s="31" t="s">
        <v>165</v>
      </c>
      <c r="H100" s="43" t="s">
        <v>1014</v>
      </c>
      <c r="I100" s="14">
        <v>3674</v>
      </c>
      <c r="J100" s="15">
        <v>3678</v>
      </c>
      <c r="K100" s="16">
        <v>350.1</v>
      </c>
      <c r="L100" s="17">
        <v>79.44</v>
      </c>
      <c r="M100" s="17">
        <v>73.510000000000005</v>
      </c>
      <c r="N100" s="17">
        <v>73.66</v>
      </c>
      <c r="O100" s="17"/>
      <c r="P100" s="52" t="s">
        <v>422</v>
      </c>
      <c r="Q100" s="18" t="s">
        <v>272</v>
      </c>
      <c r="R100" s="18">
        <v>30</v>
      </c>
      <c r="S100" s="18">
        <v>38</v>
      </c>
      <c r="T100" s="18">
        <v>55</v>
      </c>
      <c r="U100" s="18">
        <v>77</v>
      </c>
      <c r="V100" s="35"/>
      <c r="W100" s="35">
        <v>200</v>
      </c>
      <c r="X100" s="18">
        <v>10700</v>
      </c>
      <c r="Y100" s="18">
        <v>17500</v>
      </c>
      <c r="Z100" s="18">
        <v>27900</v>
      </c>
      <c r="AA100" s="18">
        <v>41900</v>
      </c>
      <c r="AB100" s="18">
        <v>60500</v>
      </c>
      <c r="AC100" s="18">
        <v>89500</v>
      </c>
      <c r="AD100" s="18">
        <v>132500</v>
      </c>
      <c r="AE100" s="19">
        <v>196000</v>
      </c>
      <c r="AF100" s="19">
        <v>290500</v>
      </c>
      <c r="AG100" s="19">
        <v>419000</v>
      </c>
      <c r="AH100" s="19">
        <v>535000</v>
      </c>
      <c r="AI100" s="19">
        <v>617000</v>
      </c>
      <c r="AJ100" s="40"/>
      <c r="AK100" s="40">
        <v>9752000</v>
      </c>
      <c r="AL100" s="19">
        <v>35000</v>
      </c>
      <c r="AM100" s="19">
        <v>6</v>
      </c>
      <c r="AN100" s="19">
        <v>70000</v>
      </c>
      <c r="AO100" s="19">
        <v>5</v>
      </c>
      <c r="AP100" s="19">
        <v>210000</v>
      </c>
      <c r="AQ100" s="19">
        <v>3</v>
      </c>
      <c r="AR100" s="40">
        <v>4760000</v>
      </c>
      <c r="AS100" s="40">
        <v>14512000</v>
      </c>
      <c r="AT100" s="40">
        <v>364</v>
      </c>
      <c r="AU100" s="40"/>
      <c r="AV100" s="40">
        <v>478</v>
      </c>
      <c r="AW100" s="40"/>
      <c r="AX100" s="95" t="s">
        <v>664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>
        <v>1</v>
      </c>
      <c r="BK100" s="40"/>
      <c r="BL100" s="40">
        <v>1</v>
      </c>
      <c r="BM100" s="40"/>
      <c r="BN100" s="40"/>
      <c r="BO100" s="40"/>
      <c r="BP100" s="40" t="s">
        <v>674</v>
      </c>
      <c r="BQ100" s="40"/>
      <c r="BR100" s="40"/>
      <c r="BS100" s="40" t="s">
        <v>1015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209</v>
      </c>
      <c r="C101" s="41" t="s">
        <v>142</v>
      </c>
      <c r="D101" s="42" t="s">
        <v>364</v>
      </c>
      <c r="E101" s="42" t="s">
        <v>210</v>
      </c>
      <c r="F101" s="42" t="s">
        <v>177</v>
      </c>
      <c r="G101" s="33" t="s">
        <v>174</v>
      </c>
      <c r="H101" s="43" t="s">
        <v>547</v>
      </c>
      <c r="I101" s="14">
        <v>3997</v>
      </c>
      <c r="J101" s="47">
        <v>3706</v>
      </c>
      <c r="K101" s="48">
        <v>331.2</v>
      </c>
      <c r="L101" s="49">
        <v>76.48</v>
      </c>
      <c r="M101" s="49">
        <v>75.430000000000007</v>
      </c>
      <c r="N101" s="49">
        <v>59.41</v>
      </c>
      <c r="O101" s="49"/>
      <c r="P101" s="51" t="s">
        <v>417</v>
      </c>
      <c r="Q101" s="46">
        <v>50</v>
      </c>
      <c r="R101" s="46">
        <v>15</v>
      </c>
      <c r="S101" s="46">
        <v>18</v>
      </c>
      <c r="T101" s="46">
        <v>24</v>
      </c>
      <c r="U101" s="46">
        <v>38</v>
      </c>
      <c r="V101" s="46">
        <v>45</v>
      </c>
      <c r="W101" s="35">
        <v>190</v>
      </c>
      <c r="X101" s="18">
        <v>5150</v>
      </c>
      <c r="Y101" s="18">
        <v>8400</v>
      </c>
      <c r="Z101" s="18">
        <v>13400</v>
      </c>
      <c r="AA101" s="18">
        <v>20100</v>
      </c>
      <c r="AB101" s="18">
        <v>29000</v>
      </c>
      <c r="AC101" s="18">
        <v>43000</v>
      </c>
      <c r="AD101" s="18">
        <v>63500</v>
      </c>
      <c r="AE101" s="18">
        <v>94000</v>
      </c>
      <c r="AF101" s="18" t="s">
        <v>759</v>
      </c>
      <c r="AG101" s="18">
        <v>201000</v>
      </c>
      <c r="AH101" s="18">
        <v>257000</v>
      </c>
      <c r="AI101" s="18">
        <v>296000</v>
      </c>
      <c r="AJ101" s="18">
        <v>318000</v>
      </c>
      <c r="AK101" s="40">
        <v>5394200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4</v>
      </c>
      <c r="AR101" s="40">
        <v>4000000</v>
      </c>
      <c r="AS101" s="40">
        <v>9394200</v>
      </c>
      <c r="AT101" s="40">
        <v>345</v>
      </c>
      <c r="AU101" s="40"/>
      <c r="AV101" s="40">
        <v>445</v>
      </c>
      <c r="AW101" s="40"/>
      <c r="AX101" s="40" t="s">
        <v>617</v>
      </c>
      <c r="AY101" s="40"/>
      <c r="AZ101" s="40"/>
      <c r="BA101" s="40"/>
      <c r="BB101" s="40"/>
      <c r="BC101" s="40"/>
      <c r="BD101" s="40"/>
      <c r="BE101" s="40">
        <v>1</v>
      </c>
      <c r="BF101" s="40"/>
      <c r="BG101" s="40"/>
      <c r="BH101" s="40"/>
      <c r="BI101" s="40"/>
      <c r="BJ101" s="40"/>
      <c r="BK101" s="40"/>
      <c r="BL101" s="40"/>
      <c r="BM101" s="40">
        <v>1</v>
      </c>
      <c r="BN101" s="40"/>
      <c r="BO101" s="40"/>
      <c r="BP101" s="40"/>
      <c r="BQ101" s="40"/>
      <c r="BR101" s="40"/>
      <c r="BS101" s="94" t="s">
        <v>828</v>
      </c>
      <c r="BT101" s="9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185</v>
      </c>
      <c r="C102" s="41" t="s">
        <v>142</v>
      </c>
      <c r="D102" s="42" t="s">
        <v>353</v>
      </c>
      <c r="E102" s="42" t="s">
        <v>186</v>
      </c>
      <c r="F102" s="42" t="s">
        <v>177</v>
      </c>
      <c r="G102" s="31" t="s">
        <v>165</v>
      </c>
      <c r="H102" s="43" t="s">
        <v>298</v>
      </c>
      <c r="I102" s="14">
        <v>3709</v>
      </c>
      <c r="J102" s="15">
        <v>3696</v>
      </c>
      <c r="K102" s="16">
        <v>363.7</v>
      </c>
      <c r="L102" s="17">
        <v>80.48</v>
      </c>
      <c r="M102" s="17">
        <v>47.46</v>
      </c>
      <c r="N102" s="17">
        <v>70.31</v>
      </c>
      <c r="O102" s="17">
        <v>7.25</v>
      </c>
      <c r="P102" s="51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5"/>
      <c r="W102" s="35">
        <v>131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8">
        <v>119500</v>
      </c>
      <c r="AF102" s="18">
        <v>177000</v>
      </c>
      <c r="AG102" s="18">
        <v>256000</v>
      </c>
      <c r="AH102" s="18">
        <v>327000</v>
      </c>
      <c r="AI102" s="18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378</v>
      </c>
      <c r="AU102" s="40"/>
      <c r="AV102" s="40">
        <v>502</v>
      </c>
      <c r="AW102" s="40">
        <v>1</v>
      </c>
      <c r="AX102" s="40" t="s">
        <v>657</v>
      </c>
      <c r="AY102" s="40"/>
      <c r="AZ102" s="40"/>
      <c r="BA102" s="40">
        <v>1</v>
      </c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 t="s">
        <v>919</v>
      </c>
      <c r="BO102" s="40"/>
      <c r="BP102" s="40"/>
      <c r="BQ102" s="40"/>
      <c r="BR102" s="40">
        <v>1</v>
      </c>
      <c r="BS102" s="94" t="s">
        <v>829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187</v>
      </c>
      <c r="C103" s="41" t="s">
        <v>159</v>
      </c>
      <c r="D103" s="42" t="s">
        <v>354</v>
      </c>
      <c r="E103" s="42" t="s">
        <v>607</v>
      </c>
      <c r="F103" s="42" t="s">
        <v>177</v>
      </c>
      <c r="G103" s="31" t="s">
        <v>165</v>
      </c>
      <c r="H103" s="43" t="s">
        <v>305</v>
      </c>
      <c r="I103" s="14">
        <v>3724</v>
      </c>
      <c r="J103" s="15">
        <v>3705</v>
      </c>
      <c r="K103" s="16">
        <v>360.3</v>
      </c>
      <c r="L103" s="17">
        <v>78.38</v>
      </c>
      <c r="M103" s="17">
        <v>40.119999999999997</v>
      </c>
      <c r="N103" s="17">
        <v>80.180000000000007</v>
      </c>
      <c r="O103" s="17">
        <v>9.67</v>
      </c>
      <c r="P103" s="51" t="s">
        <v>417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9">
        <v>327000</v>
      </c>
      <c r="AI103" s="19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375</v>
      </c>
      <c r="AU103" s="40"/>
      <c r="AV103" s="40">
        <v>496</v>
      </c>
      <c r="AW103" s="40">
        <v>1</v>
      </c>
      <c r="AX103" s="40" t="s">
        <v>684</v>
      </c>
      <c r="AY103" s="40"/>
      <c r="AZ103" s="40"/>
      <c r="BA103" s="40"/>
      <c r="BB103" s="40"/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>
        <v>1</v>
      </c>
      <c r="BS103" s="94" t="s">
        <v>830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191</v>
      </c>
      <c r="C104" s="41" t="s">
        <v>142</v>
      </c>
      <c r="D104" s="42" t="s">
        <v>356</v>
      </c>
      <c r="E104" s="42" t="s">
        <v>192</v>
      </c>
      <c r="F104" s="42" t="s">
        <v>177</v>
      </c>
      <c r="G104" s="31" t="s">
        <v>165</v>
      </c>
      <c r="H104" s="43" t="s">
        <v>305</v>
      </c>
      <c r="I104" s="14">
        <v>3763</v>
      </c>
      <c r="J104" s="15">
        <v>3763</v>
      </c>
      <c r="K104" s="16">
        <v>367.9</v>
      </c>
      <c r="L104" s="17">
        <v>80.83</v>
      </c>
      <c r="M104" s="17">
        <v>50.14</v>
      </c>
      <c r="N104" s="17">
        <v>70.599999999999994</v>
      </c>
      <c r="O104" s="17">
        <v>7.23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6550</v>
      </c>
      <c r="Y104" s="18">
        <v>10600</v>
      </c>
      <c r="Z104" s="18">
        <v>17000</v>
      </c>
      <c r="AA104" s="18">
        <v>25600</v>
      </c>
      <c r="AB104" s="18">
        <v>36900</v>
      </c>
      <c r="AC104" s="18">
        <v>54500</v>
      </c>
      <c r="AD104" s="18">
        <v>81000</v>
      </c>
      <c r="AE104" s="19">
        <v>119500</v>
      </c>
      <c r="AF104" s="19">
        <v>177000</v>
      </c>
      <c r="AG104" s="19">
        <v>256000</v>
      </c>
      <c r="AH104" s="18">
        <v>327000</v>
      </c>
      <c r="AI104" s="18">
        <v>376000</v>
      </c>
      <c r="AJ104" s="40"/>
      <c r="AK104" s="40">
        <v>5950600</v>
      </c>
      <c r="AL104" s="19">
        <v>25000</v>
      </c>
      <c r="AM104" s="19">
        <v>6</v>
      </c>
      <c r="AN104" s="19">
        <v>50000</v>
      </c>
      <c r="AO104" s="19">
        <v>5</v>
      </c>
      <c r="AP104" s="19">
        <v>150000</v>
      </c>
      <c r="AQ104" s="19">
        <v>3</v>
      </c>
      <c r="AR104" s="40">
        <v>3400000</v>
      </c>
      <c r="AS104" s="40">
        <v>9350600</v>
      </c>
      <c r="AT104" s="40">
        <v>382</v>
      </c>
      <c r="AU104" s="40"/>
      <c r="AV104" s="40">
        <v>509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>
        <v>1</v>
      </c>
      <c r="BP104" s="40"/>
      <c r="BQ104" s="40"/>
      <c r="BR104" s="40">
        <v>1</v>
      </c>
      <c r="BS104" s="94" t="s">
        <v>831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193</v>
      </c>
      <c r="C105" s="41" t="s">
        <v>159</v>
      </c>
      <c r="D105" s="42" t="s">
        <v>358</v>
      </c>
      <c r="E105" s="42" t="s">
        <v>194</v>
      </c>
      <c r="F105" s="42" t="s">
        <v>177</v>
      </c>
      <c r="G105" s="31" t="s">
        <v>165</v>
      </c>
      <c r="H105" s="43" t="s">
        <v>301</v>
      </c>
      <c r="I105" s="14">
        <v>3832</v>
      </c>
      <c r="J105" s="15">
        <v>3821</v>
      </c>
      <c r="K105" s="16">
        <v>363.1</v>
      </c>
      <c r="L105" s="17">
        <v>83.9</v>
      </c>
      <c r="M105" s="17">
        <v>43.75</v>
      </c>
      <c r="N105" s="17">
        <v>72.39</v>
      </c>
      <c r="O105" s="17">
        <v>7.67</v>
      </c>
      <c r="P105" s="52" t="s">
        <v>422</v>
      </c>
      <c r="Q105" s="18">
        <v>40</v>
      </c>
      <c r="R105" s="18">
        <v>18</v>
      </c>
      <c r="S105" s="18">
        <v>21</v>
      </c>
      <c r="T105" s="18">
        <v>25</v>
      </c>
      <c r="U105" s="18">
        <v>36</v>
      </c>
      <c r="V105" s="35"/>
      <c r="W105" s="35">
        <v>140</v>
      </c>
      <c r="X105" s="18">
        <v>8300</v>
      </c>
      <c r="Y105" s="18">
        <v>13500</v>
      </c>
      <c r="Z105" s="18">
        <v>21600</v>
      </c>
      <c r="AA105" s="18">
        <v>32400</v>
      </c>
      <c r="AB105" s="18">
        <v>46800</v>
      </c>
      <c r="AC105" s="18">
        <v>69500</v>
      </c>
      <c r="AD105" s="18">
        <v>102500</v>
      </c>
      <c r="AE105" s="19">
        <v>152000</v>
      </c>
      <c r="AF105" s="19">
        <v>225000</v>
      </c>
      <c r="AG105" s="19">
        <v>324000</v>
      </c>
      <c r="AH105" s="19">
        <v>414000</v>
      </c>
      <c r="AI105" s="19">
        <v>477000</v>
      </c>
      <c r="AJ105" s="40"/>
      <c r="AK105" s="40">
        <v>7546400</v>
      </c>
      <c r="AL105" s="19">
        <v>30000</v>
      </c>
      <c r="AM105" s="19">
        <v>6</v>
      </c>
      <c r="AN105" s="19">
        <v>60000</v>
      </c>
      <c r="AO105" s="19">
        <v>5</v>
      </c>
      <c r="AP105" s="19">
        <v>180000</v>
      </c>
      <c r="AQ105" s="19">
        <v>3</v>
      </c>
      <c r="AR105" s="40">
        <v>4080000</v>
      </c>
      <c r="AS105" s="40">
        <v>11626400</v>
      </c>
      <c r="AT105" s="40">
        <v>376</v>
      </c>
      <c r="AU105" s="40"/>
      <c r="AV105" s="40">
        <v>497</v>
      </c>
      <c r="AW105" s="40">
        <v>12</v>
      </c>
      <c r="AX105" s="40" t="s">
        <v>684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>
        <v>1</v>
      </c>
      <c r="BS105" s="94" t="s">
        <v>832</v>
      </c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8" t="s">
        <v>747</v>
      </c>
      <c r="C106" s="41" t="s">
        <v>924</v>
      </c>
      <c r="D106" s="42" t="s">
        <v>748</v>
      </c>
      <c r="E106" s="42" t="s">
        <v>749</v>
      </c>
      <c r="F106" s="42" t="s">
        <v>177</v>
      </c>
      <c r="G106" s="31" t="s">
        <v>165</v>
      </c>
      <c r="H106" s="43" t="s">
        <v>304</v>
      </c>
      <c r="I106" s="14">
        <v>3846</v>
      </c>
      <c r="J106" s="15">
        <v>3846</v>
      </c>
      <c r="K106" s="44">
        <v>349.8</v>
      </c>
      <c r="L106" s="45">
        <v>82.43</v>
      </c>
      <c r="M106" s="45">
        <v>79.319999999999993</v>
      </c>
      <c r="N106" s="45">
        <v>65.28</v>
      </c>
      <c r="O106" s="24"/>
      <c r="P106" s="52" t="s">
        <v>422</v>
      </c>
      <c r="Q106" s="18" t="s">
        <v>272</v>
      </c>
      <c r="R106" s="18" t="s">
        <v>619</v>
      </c>
      <c r="S106" s="18" t="s">
        <v>619</v>
      </c>
      <c r="T106" s="18" t="s">
        <v>619</v>
      </c>
      <c r="U106" s="18" t="s">
        <v>619</v>
      </c>
      <c r="V106" s="35"/>
      <c r="W106" s="35"/>
      <c r="X106" s="18"/>
      <c r="Y106" s="18"/>
      <c r="Z106" s="18"/>
      <c r="AA106" s="18"/>
      <c r="AB106" s="18"/>
      <c r="AC106" s="18"/>
      <c r="AD106" s="18"/>
      <c r="AE106" s="19"/>
      <c r="AF106" s="19"/>
      <c r="AG106" s="19"/>
      <c r="AH106" s="19"/>
      <c r="AI106" s="19"/>
      <c r="AJ106" s="40"/>
      <c r="AK106" s="40"/>
      <c r="AL106" s="19"/>
      <c r="AM106" s="19"/>
      <c r="AN106" s="19"/>
      <c r="AO106" s="19"/>
      <c r="AP106" s="19"/>
      <c r="AQ106" s="19"/>
      <c r="AR106" s="40"/>
      <c r="AS106" s="40"/>
      <c r="AT106" s="40"/>
      <c r="AU106" s="40"/>
      <c r="AV106" s="40"/>
      <c r="AW106" s="40"/>
      <c r="AX106" s="9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287</v>
      </c>
      <c r="C107" s="41" t="s">
        <v>275</v>
      </c>
      <c r="D107" s="42" t="s">
        <v>397</v>
      </c>
      <c r="E107" s="42" t="s">
        <v>288</v>
      </c>
      <c r="F107" s="42" t="s">
        <v>177</v>
      </c>
      <c r="G107" s="31" t="s">
        <v>165</v>
      </c>
      <c r="H107" s="43" t="s">
        <v>618</v>
      </c>
      <c r="I107" s="14">
        <v>3898</v>
      </c>
      <c r="J107" s="15">
        <v>3900</v>
      </c>
      <c r="K107" s="44">
        <v>368.9</v>
      </c>
      <c r="L107" s="45">
        <v>75.58</v>
      </c>
      <c r="M107" s="45">
        <v>73.150000000000006</v>
      </c>
      <c r="N107" s="45">
        <v>74.14</v>
      </c>
      <c r="O107" s="24"/>
      <c r="P107" s="52" t="s">
        <v>422</v>
      </c>
      <c r="Q107" s="18">
        <v>35</v>
      </c>
      <c r="R107" s="18">
        <v>15</v>
      </c>
      <c r="S107" s="18">
        <v>21</v>
      </c>
      <c r="T107" s="18">
        <v>24</v>
      </c>
      <c r="U107" s="87">
        <v>36</v>
      </c>
      <c r="V107" s="35"/>
      <c r="W107" s="35">
        <v>131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383</v>
      </c>
      <c r="AU107" s="40"/>
      <c r="AV107" s="40">
        <v>510</v>
      </c>
      <c r="AW107" s="40"/>
      <c r="AX107" s="40" t="s">
        <v>658</v>
      </c>
      <c r="AY107" s="40"/>
      <c r="AZ107" s="40"/>
      <c r="BA107" s="40"/>
      <c r="BB107" s="40"/>
      <c r="BC107" s="40"/>
      <c r="BD107" s="40"/>
      <c r="BE107" s="40"/>
      <c r="BF107" s="40">
        <v>1</v>
      </c>
      <c r="BG107" s="40"/>
      <c r="BH107" s="40"/>
      <c r="BI107" s="40"/>
      <c r="BJ107" s="40"/>
      <c r="BK107" s="40"/>
      <c r="BL107" s="40"/>
      <c r="BM107" s="40"/>
      <c r="BN107" s="40" t="s">
        <v>675</v>
      </c>
      <c r="BO107" s="40"/>
      <c r="BP107" s="40"/>
      <c r="BQ107" s="40"/>
      <c r="BR107" s="40"/>
      <c r="BS107" s="94" t="s">
        <v>833</v>
      </c>
      <c r="BT107" s="9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197</v>
      </c>
      <c r="C108" s="41" t="s">
        <v>626</v>
      </c>
      <c r="D108" s="42" t="s">
        <v>359</v>
      </c>
      <c r="E108" s="42" t="s">
        <v>198</v>
      </c>
      <c r="F108" s="42" t="s">
        <v>177</v>
      </c>
      <c r="G108" s="31" t="s">
        <v>165</v>
      </c>
      <c r="H108" s="43" t="s">
        <v>305</v>
      </c>
      <c r="I108" s="14">
        <v>3921</v>
      </c>
      <c r="J108" s="15">
        <v>3906</v>
      </c>
      <c r="K108" s="16">
        <v>334.6</v>
      </c>
      <c r="L108" s="17">
        <v>76.55</v>
      </c>
      <c r="M108" s="17">
        <v>94.52</v>
      </c>
      <c r="N108" s="17">
        <v>81.88</v>
      </c>
      <c r="O108" s="17">
        <v>12.03</v>
      </c>
      <c r="P108" s="52" t="s">
        <v>422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5"/>
      <c r="W108" s="35">
        <v>140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9">
        <v>414000</v>
      </c>
      <c r="AI108" s="19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348</v>
      </c>
      <c r="AU108" s="40"/>
      <c r="AV108" s="40">
        <v>451</v>
      </c>
      <c r="AW108" s="40">
        <v>13</v>
      </c>
      <c r="AX108" s="40" t="s">
        <v>684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/>
      <c r="BH108" s="40"/>
      <c r="BI108" s="40"/>
      <c r="BJ108" s="40"/>
      <c r="BK108" s="40"/>
      <c r="BL108" s="40"/>
      <c r="BM108" s="40">
        <v>1</v>
      </c>
      <c r="BN108" s="40"/>
      <c r="BO108" s="40">
        <v>1</v>
      </c>
      <c r="BP108" s="40" t="s">
        <v>673</v>
      </c>
      <c r="BQ108" s="40"/>
      <c r="BR108" s="40">
        <v>1</v>
      </c>
      <c r="BS108" s="94" t="s">
        <v>834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199</v>
      </c>
      <c r="C109" s="41" t="s">
        <v>882</v>
      </c>
      <c r="D109" s="42" t="s">
        <v>200</v>
      </c>
      <c r="E109" s="42" t="s">
        <v>200</v>
      </c>
      <c r="F109" s="42" t="s">
        <v>177</v>
      </c>
      <c r="G109" s="31" t="s">
        <v>165</v>
      </c>
      <c r="H109" s="43" t="s">
        <v>306</v>
      </c>
      <c r="I109" s="14">
        <v>3897</v>
      </c>
      <c r="J109" s="15">
        <v>3910</v>
      </c>
      <c r="K109" s="16">
        <v>352.1</v>
      </c>
      <c r="L109" s="17">
        <v>78.53</v>
      </c>
      <c r="M109" s="17">
        <v>59.47</v>
      </c>
      <c r="N109" s="17">
        <v>47.71</v>
      </c>
      <c r="O109" s="17">
        <v>4.9000000000000004</v>
      </c>
      <c r="P109" s="52" t="s">
        <v>422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366</v>
      </c>
      <c r="AU109" s="40"/>
      <c r="AV109" s="40">
        <v>482</v>
      </c>
      <c r="AW109" s="40">
        <v>13</v>
      </c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>
        <v>1</v>
      </c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94" t="s">
        <v>835</v>
      </c>
      <c r="BT109" s="4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289</v>
      </c>
      <c r="C110" s="41" t="s">
        <v>883</v>
      </c>
      <c r="D110" s="42" t="s">
        <v>361</v>
      </c>
      <c r="E110" s="42" t="s">
        <v>290</v>
      </c>
      <c r="F110" s="42" t="s">
        <v>177</v>
      </c>
      <c r="G110" s="31" t="s">
        <v>165</v>
      </c>
      <c r="H110" s="43" t="s">
        <v>618</v>
      </c>
      <c r="I110" s="14">
        <v>3898</v>
      </c>
      <c r="J110" s="15">
        <v>3922</v>
      </c>
      <c r="K110" s="16">
        <v>334.8</v>
      </c>
      <c r="L110" s="17">
        <v>80.83</v>
      </c>
      <c r="M110" s="17">
        <v>89.1</v>
      </c>
      <c r="N110" s="17">
        <v>74.95</v>
      </c>
      <c r="O110" s="49"/>
      <c r="P110" s="52" t="s">
        <v>422</v>
      </c>
      <c r="Q110" s="18">
        <v>35</v>
      </c>
      <c r="R110" s="87">
        <v>15</v>
      </c>
      <c r="S110" s="87">
        <v>21</v>
      </c>
      <c r="T110" s="87">
        <v>24</v>
      </c>
      <c r="U110" s="87">
        <v>36</v>
      </c>
      <c r="V110" s="35"/>
      <c r="W110" s="35">
        <v>131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349</v>
      </c>
      <c r="AU110" s="40">
        <v>358</v>
      </c>
      <c r="AV110" s="40">
        <v>465</v>
      </c>
      <c r="AW110" s="40"/>
      <c r="AX110" s="40" t="s">
        <v>657</v>
      </c>
      <c r="AY110" s="40"/>
      <c r="AZ110" s="40"/>
      <c r="BA110" s="40"/>
      <c r="BB110" s="40"/>
      <c r="BC110" s="40"/>
      <c r="BD110" s="40">
        <v>1</v>
      </c>
      <c r="BE110" s="40"/>
      <c r="BF110" s="40"/>
      <c r="BG110" s="40"/>
      <c r="BH110" s="40"/>
      <c r="BI110" s="40"/>
      <c r="BJ110" s="40"/>
      <c r="BK110" s="40"/>
      <c r="BL110" s="40"/>
      <c r="BM110" s="40"/>
      <c r="BN110" s="40" t="s">
        <v>919</v>
      </c>
      <c r="BO110" s="40"/>
      <c r="BP110" s="40"/>
      <c r="BQ110" s="40"/>
      <c r="BR110" s="40"/>
      <c r="BS110" s="94"/>
      <c r="BT110" s="9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633</v>
      </c>
      <c r="C111" s="41" t="s">
        <v>142</v>
      </c>
      <c r="D111" s="42" t="s">
        <v>634</v>
      </c>
      <c r="E111" s="42" t="s">
        <v>635</v>
      </c>
      <c r="F111" s="42" t="s">
        <v>177</v>
      </c>
      <c r="G111" s="31" t="s">
        <v>165</v>
      </c>
      <c r="H111" s="43" t="s">
        <v>920</v>
      </c>
      <c r="I111" s="14">
        <v>3934</v>
      </c>
      <c r="J111" s="15">
        <v>3924</v>
      </c>
      <c r="K111" s="48">
        <v>354</v>
      </c>
      <c r="L111" s="49">
        <v>77.45</v>
      </c>
      <c r="M111" s="49">
        <v>66.92</v>
      </c>
      <c r="N111" s="49">
        <v>61.49</v>
      </c>
      <c r="O111" s="49"/>
      <c r="P111" s="52" t="s">
        <v>422</v>
      </c>
      <c r="Q111" s="46">
        <v>40</v>
      </c>
      <c r="R111" s="46">
        <v>33</v>
      </c>
      <c r="S111" s="46">
        <v>38</v>
      </c>
      <c r="T111" s="46">
        <v>43</v>
      </c>
      <c r="U111" s="46">
        <v>48</v>
      </c>
      <c r="V111" s="46"/>
      <c r="W111" s="35">
        <v>202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368</v>
      </c>
      <c r="AU111" s="40"/>
      <c r="AV111" s="40">
        <v>485</v>
      </c>
      <c r="AW111" s="40"/>
      <c r="AX111" s="40" t="s">
        <v>617</v>
      </c>
      <c r="AY111" s="40"/>
      <c r="AZ111" s="40"/>
      <c r="BA111" s="40"/>
      <c r="BB111" s="40"/>
      <c r="BC111" s="40"/>
      <c r="BD111" s="40"/>
      <c r="BE111" s="40">
        <v>1</v>
      </c>
      <c r="BF111" s="40"/>
      <c r="BG111" s="40"/>
      <c r="BH111" s="40"/>
      <c r="BI111" s="40"/>
      <c r="BJ111" s="40"/>
      <c r="BK111" s="40"/>
      <c r="BL111" s="40"/>
      <c r="BM111" s="40">
        <v>1</v>
      </c>
      <c r="BN111" s="40"/>
      <c r="BO111" s="40"/>
      <c r="BP111" s="40" t="s">
        <v>674</v>
      </c>
      <c r="BQ111" s="40"/>
      <c r="BR111" s="40"/>
      <c r="BS111" s="94" t="s">
        <v>925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201</v>
      </c>
      <c r="C112" s="41" t="s">
        <v>202</v>
      </c>
      <c r="D112" s="42" t="s">
        <v>360</v>
      </c>
      <c r="E112" s="42" t="s">
        <v>202</v>
      </c>
      <c r="F112" s="42" t="s">
        <v>177</v>
      </c>
      <c r="G112" s="31" t="s">
        <v>165</v>
      </c>
      <c r="H112" s="43" t="s">
        <v>298</v>
      </c>
      <c r="I112" s="14">
        <v>3929</v>
      </c>
      <c r="J112" s="15">
        <v>3929</v>
      </c>
      <c r="K112" s="16">
        <v>369.4</v>
      </c>
      <c r="L112" s="17">
        <v>80.33</v>
      </c>
      <c r="M112" s="17">
        <v>54.68</v>
      </c>
      <c r="N112" s="17">
        <v>74.63</v>
      </c>
      <c r="O112" s="17">
        <v>7.95</v>
      </c>
      <c r="P112" s="52" t="s">
        <v>422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5"/>
      <c r="W112" s="35">
        <v>140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8">
        <v>414000</v>
      </c>
      <c r="AI112" s="18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384</v>
      </c>
      <c r="AU112" s="40"/>
      <c r="AV112" s="40">
        <v>511</v>
      </c>
      <c r="AW112" s="40"/>
      <c r="AX112" s="40" t="s">
        <v>616</v>
      </c>
      <c r="AY112" s="40"/>
      <c r="AZ112" s="40"/>
      <c r="BA112" s="40"/>
      <c r="BB112" s="40"/>
      <c r="BC112" s="40">
        <v>1</v>
      </c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836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203</v>
      </c>
      <c r="C113" s="41" t="s">
        <v>159</v>
      </c>
      <c r="D113" s="42" t="s">
        <v>204</v>
      </c>
      <c r="E113" s="42" t="s">
        <v>204</v>
      </c>
      <c r="F113" s="42" t="s">
        <v>177</v>
      </c>
      <c r="G113" s="31" t="s">
        <v>165</v>
      </c>
      <c r="H113" s="43" t="s">
        <v>299</v>
      </c>
      <c r="I113" s="14">
        <v>3827</v>
      </c>
      <c r="J113" s="15">
        <v>3941</v>
      </c>
      <c r="K113" s="16">
        <v>354</v>
      </c>
      <c r="L113" s="17">
        <v>81.13</v>
      </c>
      <c r="M113" s="17">
        <v>63.17</v>
      </c>
      <c r="N113" s="17">
        <v>74.33</v>
      </c>
      <c r="O113" s="17">
        <v>8.1999999999999993</v>
      </c>
      <c r="P113" s="52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5"/>
      <c r="W113" s="35">
        <v>131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368</v>
      </c>
      <c r="AU113" s="40"/>
      <c r="AV113" s="40">
        <v>485</v>
      </c>
      <c r="AW113" s="40">
        <v>13</v>
      </c>
      <c r="AX113" s="40" t="s">
        <v>684</v>
      </c>
      <c r="AY113" s="40"/>
      <c r="AZ113" s="40"/>
      <c r="BA113" s="40"/>
      <c r="BB113" s="40"/>
      <c r="BC113" s="40"/>
      <c r="BD113" s="40">
        <v>1</v>
      </c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94" t="s">
        <v>837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708</v>
      </c>
      <c r="C114" s="41" t="s">
        <v>533</v>
      </c>
      <c r="D114" s="42" t="s">
        <v>534</v>
      </c>
      <c r="E114" s="42" t="s">
        <v>535</v>
      </c>
      <c r="F114" s="42" t="s">
        <v>177</v>
      </c>
      <c r="G114" s="31" t="s">
        <v>165</v>
      </c>
      <c r="H114" s="43" t="s">
        <v>702</v>
      </c>
      <c r="I114" s="14">
        <v>3953</v>
      </c>
      <c r="J114" s="15">
        <v>3946</v>
      </c>
      <c r="K114" s="16">
        <v>348</v>
      </c>
      <c r="L114" s="17">
        <v>84.58</v>
      </c>
      <c r="M114" s="17">
        <v>72.819999999999993</v>
      </c>
      <c r="N114" s="17">
        <v>68.900000000000006</v>
      </c>
      <c r="O114" s="17"/>
      <c r="P114" s="52" t="s">
        <v>422</v>
      </c>
      <c r="Q114" s="46">
        <v>40</v>
      </c>
      <c r="R114" s="46">
        <v>33</v>
      </c>
      <c r="S114" s="46">
        <v>38</v>
      </c>
      <c r="T114" s="46">
        <v>43</v>
      </c>
      <c r="U114" s="46">
        <v>48</v>
      </c>
      <c r="V114" s="46"/>
      <c r="W114" s="35">
        <v>202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9">
        <v>414000</v>
      </c>
      <c r="AI114" s="19">
        <v>477000</v>
      </c>
      <c r="AJ114" s="19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362</v>
      </c>
      <c r="AU114" s="40"/>
      <c r="AV114" s="40">
        <v>475</v>
      </c>
      <c r="AW114" s="40"/>
      <c r="AX114" s="40" t="s">
        <v>617</v>
      </c>
      <c r="AY114" s="40"/>
      <c r="AZ114" s="40"/>
      <c r="BA114" s="40"/>
      <c r="BB114" s="40"/>
      <c r="BC114" s="40"/>
      <c r="BD114" s="40"/>
      <c r="BE114" s="40">
        <v>1</v>
      </c>
      <c r="BF114" s="40"/>
      <c r="BG114" s="40"/>
      <c r="BH114" s="40"/>
      <c r="BI114" s="40"/>
      <c r="BJ114" s="40"/>
      <c r="BK114" s="40"/>
      <c r="BL114" s="40"/>
      <c r="BM114" s="40">
        <v>1</v>
      </c>
      <c r="BN114" s="40" t="s">
        <v>919</v>
      </c>
      <c r="BO114" s="40"/>
      <c r="BP114" s="40"/>
      <c r="BQ114" s="40"/>
      <c r="BR114" s="40"/>
      <c r="BS114" s="94" t="s">
        <v>826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205</v>
      </c>
      <c r="C115" s="41" t="s">
        <v>884</v>
      </c>
      <c r="D115" s="42" t="s">
        <v>362</v>
      </c>
      <c r="E115" s="42" t="s">
        <v>608</v>
      </c>
      <c r="F115" s="42" t="s">
        <v>177</v>
      </c>
      <c r="G115" s="31" t="s">
        <v>165</v>
      </c>
      <c r="H115" s="43" t="s">
        <v>306</v>
      </c>
      <c r="I115" s="14">
        <v>3971</v>
      </c>
      <c r="J115" s="15">
        <v>3950</v>
      </c>
      <c r="K115" s="16">
        <v>368.3</v>
      </c>
      <c r="L115" s="17">
        <v>77.040000000000006</v>
      </c>
      <c r="M115" s="17">
        <v>45.58</v>
      </c>
      <c r="N115" s="17">
        <v>74.13</v>
      </c>
      <c r="O115" s="17">
        <v>7.85</v>
      </c>
      <c r="P115" s="52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5"/>
      <c r="W115" s="35">
        <v>140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383</v>
      </c>
      <c r="AU115" s="40"/>
      <c r="AV115" s="40">
        <v>509</v>
      </c>
      <c r="AW115" s="40">
        <v>11</v>
      </c>
      <c r="AX115" s="40" t="s">
        <v>657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>
        <v>1</v>
      </c>
      <c r="BS115" s="94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207</v>
      </c>
      <c r="C116" s="41" t="s">
        <v>105</v>
      </c>
      <c r="D116" s="42" t="s">
        <v>363</v>
      </c>
      <c r="E116" s="42" t="s">
        <v>208</v>
      </c>
      <c r="F116" s="42" t="s">
        <v>177</v>
      </c>
      <c r="G116" s="31" t="s">
        <v>165</v>
      </c>
      <c r="H116" s="43" t="s">
        <v>299</v>
      </c>
      <c r="I116" s="14">
        <v>3946</v>
      </c>
      <c r="J116" s="15">
        <v>3958</v>
      </c>
      <c r="K116" s="16">
        <v>337.6</v>
      </c>
      <c r="L116" s="17">
        <v>78.260000000000005</v>
      </c>
      <c r="M116" s="17">
        <v>86.85</v>
      </c>
      <c r="N116" s="17">
        <v>80.459999999999994</v>
      </c>
      <c r="O116" s="17">
        <v>11.13</v>
      </c>
      <c r="P116" s="52" t="s">
        <v>422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5"/>
      <c r="W116" s="35">
        <v>131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8">
        <v>414000</v>
      </c>
      <c r="AI116" s="18">
        <v>477000</v>
      </c>
      <c r="AJ116" s="40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352</v>
      </c>
      <c r="AU116" s="40"/>
      <c r="AV116" s="40">
        <v>457</v>
      </c>
      <c r="AW116" s="40">
        <v>15</v>
      </c>
      <c r="AX116" s="40" t="s">
        <v>684</v>
      </c>
      <c r="AY116" s="40"/>
      <c r="AZ116" s="40"/>
      <c r="BA116" s="40"/>
      <c r="BB116" s="40"/>
      <c r="BC116" s="40"/>
      <c r="BD116" s="40">
        <v>1</v>
      </c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94" t="s">
        <v>800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211</v>
      </c>
      <c r="C117" s="41" t="s">
        <v>142</v>
      </c>
      <c r="D117" s="42" t="s">
        <v>365</v>
      </c>
      <c r="E117" s="42" t="s">
        <v>212</v>
      </c>
      <c r="F117" s="42" t="s">
        <v>177</v>
      </c>
      <c r="G117" s="33" t="s">
        <v>174</v>
      </c>
      <c r="H117" s="43" t="s">
        <v>307</v>
      </c>
      <c r="I117" s="14">
        <v>4133</v>
      </c>
      <c r="J117" s="15">
        <v>4002</v>
      </c>
      <c r="K117" s="16">
        <v>362.9</v>
      </c>
      <c r="L117" s="17">
        <v>79.83</v>
      </c>
      <c r="M117" s="17">
        <v>73.099999999999994</v>
      </c>
      <c r="N117" s="17">
        <v>77.86</v>
      </c>
      <c r="O117" s="17">
        <v>8.83</v>
      </c>
      <c r="P117" s="52" t="s">
        <v>422</v>
      </c>
      <c r="Q117" s="18">
        <v>50</v>
      </c>
      <c r="R117" s="18">
        <v>15</v>
      </c>
      <c r="S117" s="18">
        <v>18</v>
      </c>
      <c r="T117" s="18">
        <v>24</v>
      </c>
      <c r="U117" s="18">
        <v>38</v>
      </c>
      <c r="V117" s="18">
        <v>45</v>
      </c>
      <c r="W117" s="35">
        <v>190</v>
      </c>
      <c r="X117" s="18">
        <v>8400</v>
      </c>
      <c r="Y117" s="18">
        <v>13700</v>
      </c>
      <c r="Z117" s="18">
        <v>22000</v>
      </c>
      <c r="AA117" s="18">
        <v>32900</v>
      </c>
      <c r="AB117" s="18">
        <v>47600</v>
      </c>
      <c r="AC117" s="18">
        <v>70500</v>
      </c>
      <c r="AD117" s="18">
        <v>104000</v>
      </c>
      <c r="AE117" s="18">
        <v>154000</v>
      </c>
      <c r="AF117" s="19">
        <v>228000</v>
      </c>
      <c r="AG117" s="19">
        <v>329000</v>
      </c>
      <c r="AH117" s="19">
        <v>421000</v>
      </c>
      <c r="AI117" s="19">
        <v>485000</v>
      </c>
      <c r="AJ117" s="19">
        <v>522000</v>
      </c>
      <c r="AK117" s="40">
        <v>9752400</v>
      </c>
      <c r="AL117" s="19">
        <v>35000</v>
      </c>
      <c r="AM117" s="30">
        <v>6</v>
      </c>
      <c r="AN117" s="19">
        <v>70000</v>
      </c>
      <c r="AO117" s="30">
        <v>5</v>
      </c>
      <c r="AP117" s="19">
        <v>210000</v>
      </c>
      <c r="AQ117" s="19">
        <v>4</v>
      </c>
      <c r="AR117" s="40">
        <v>5600000</v>
      </c>
      <c r="AS117" s="40">
        <v>15352400</v>
      </c>
      <c r="AT117" s="40">
        <v>378</v>
      </c>
      <c r="AU117" s="40"/>
      <c r="AV117" s="40">
        <v>502</v>
      </c>
      <c r="AW117" s="40">
        <v>1</v>
      </c>
      <c r="AX117" s="40" t="s">
        <v>758</v>
      </c>
      <c r="AY117" s="40"/>
      <c r="AZ117" s="40"/>
      <c r="BA117" s="40"/>
      <c r="BB117" s="40">
        <v>1</v>
      </c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 t="s">
        <v>918</v>
      </c>
      <c r="BO117" s="40"/>
      <c r="BP117" s="40" t="s">
        <v>674</v>
      </c>
      <c r="BQ117" s="40"/>
      <c r="BR117" s="40">
        <v>1</v>
      </c>
      <c r="BS117" s="94" t="s">
        <v>838</v>
      </c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231</v>
      </c>
      <c r="C118" s="41" t="s">
        <v>99</v>
      </c>
      <c r="D118" s="42" t="s">
        <v>372</v>
      </c>
      <c r="E118" s="42" t="s">
        <v>232</v>
      </c>
      <c r="F118" s="42" t="s">
        <v>177</v>
      </c>
      <c r="G118" s="31" t="s">
        <v>165</v>
      </c>
      <c r="H118" s="43" t="s">
        <v>427</v>
      </c>
      <c r="I118" s="14">
        <v>4126</v>
      </c>
      <c r="J118" s="15">
        <v>4010</v>
      </c>
      <c r="K118" s="48">
        <v>344.7</v>
      </c>
      <c r="L118" s="49">
        <v>78.59</v>
      </c>
      <c r="M118" s="49">
        <v>84.59</v>
      </c>
      <c r="N118" s="49">
        <v>82.64</v>
      </c>
      <c r="O118" s="49">
        <v>11.3</v>
      </c>
      <c r="P118" s="52" t="s">
        <v>422</v>
      </c>
      <c r="Q118" s="46">
        <v>30</v>
      </c>
      <c r="R118" s="46">
        <v>35</v>
      </c>
      <c r="S118" s="46">
        <v>40</v>
      </c>
      <c r="T118" s="46">
        <v>45</v>
      </c>
      <c r="U118" s="46">
        <v>50</v>
      </c>
      <c r="V118" s="35"/>
      <c r="W118" s="35">
        <v>200</v>
      </c>
      <c r="X118" s="18">
        <v>10700</v>
      </c>
      <c r="Y118" s="18">
        <v>17500</v>
      </c>
      <c r="Z118" s="18">
        <v>27900</v>
      </c>
      <c r="AA118" s="18">
        <v>41900</v>
      </c>
      <c r="AB118" s="18">
        <v>60500</v>
      </c>
      <c r="AC118" s="18">
        <v>89500</v>
      </c>
      <c r="AD118" s="18">
        <v>132500</v>
      </c>
      <c r="AE118" s="19">
        <v>196000</v>
      </c>
      <c r="AF118" s="19">
        <v>290500</v>
      </c>
      <c r="AG118" s="19">
        <v>419000</v>
      </c>
      <c r="AH118" s="19">
        <v>535000</v>
      </c>
      <c r="AI118" s="19">
        <v>617000</v>
      </c>
      <c r="AJ118" s="26"/>
      <c r="AK118" s="40">
        <v>9752000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13832000</v>
      </c>
      <c r="AT118" s="40">
        <v>358</v>
      </c>
      <c r="AU118" s="40"/>
      <c r="AV118" s="40">
        <v>468</v>
      </c>
      <c r="AW118" s="40"/>
      <c r="AX118" s="40" t="s">
        <v>663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>
        <v>1</v>
      </c>
      <c r="BJ118" s="40"/>
      <c r="BK118" s="40"/>
      <c r="BL118" s="40"/>
      <c r="BM118" s="40">
        <v>1</v>
      </c>
      <c r="BN118" s="40"/>
      <c r="BO118" s="40"/>
      <c r="BP118" s="40"/>
      <c r="BQ118" s="40">
        <v>1</v>
      </c>
      <c r="BR118" s="40"/>
      <c r="BS118" s="94" t="s">
        <v>839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404</v>
      </c>
      <c r="C119" s="41" t="s">
        <v>159</v>
      </c>
      <c r="D119" s="42" t="s">
        <v>405</v>
      </c>
      <c r="E119" s="42" t="s">
        <v>681</v>
      </c>
      <c r="F119" s="42" t="s">
        <v>177</v>
      </c>
      <c r="G119" s="33" t="s">
        <v>174</v>
      </c>
      <c r="H119" s="43" t="s">
        <v>680</v>
      </c>
      <c r="I119" s="14">
        <v>4009</v>
      </c>
      <c r="J119" s="15">
        <v>4014</v>
      </c>
      <c r="K119" s="44">
        <v>365.8</v>
      </c>
      <c r="L119" s="45">
        <v>75.19</v>
      </c>
      <c r="M119" s="45">
        <v>64.75</v>
      </c>
      <c r="N119" s="45">
        <v>72.099999999999994</v>
      </c>
      <c r="O119" s="45"/>
      <c r="P119" s="52" t="s">
        <v>422</v>
      </c>
      <c r="Q119" s="46">
        <v>40</v>
      </c>
      <c r="R119" s="46">
        <v>30</v>
      </c>
      <c r="S119" s="46">
        <v>35</v>
      </c>
      <c r="T119" s="46">
        <v>40</v>
      </c>
      <c r="U119" s="46">
        <v>50</v>
      </c>
      <c r="V119" s="46">
        <v>55</v>
      </c>
      <c r="W119" s="35">
        <v>250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380</v>
      </c>
      <c r="AU119" s="40"/>
      <c r="AV119" s="40">
        <v>504</v>
      </c>
      <c r="AW119" s="40"/>
      <c r="AX119" s="40" t="s">
        <v>617</v>
      </c>
      <c r="AY119" s="40"/>
      <c r="AZ119" s="40"/>
      <c r="BA119" s="40"/>
      <c r="BB119" s="40"/>
      <c r="BC119" s="40"/>
      <c r="BD119" s="40"/>
      <c r="BE119" s="40">
        <v>1</v>
      </c>
      <c r="BF119" s="40"/>
      <c r="BG119" s="40"/>
      <c r="BH119" s="40"/>
      <c r="BI119" s="40"/>
      <c r="BJ119" s="40"/>
      <c r="BK119" s="40"/>
      <c r="BL119" s="40"/>
      <c r="BM119" s="40">
        <v>1</v>
      </c>
      <c r="BN119" s="40"/>
      <c r="BO119" s="40"/>
      <c r="BP119" s="40"/>
      <c r="BQ119" s="40"/>
      <c r="BR119" s="40"/>
      <c r="BS119" s="94" t="s">
        <v>840</v>
      </c>
      <c r="BT119" s="9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213</v>
      </c>
      <c r="C120" s="41" t="s">
        <v>99</v>
      </c>
      <c r="D120" s="42" t="s">
        <v>366</v>
      </c>
      <c r="E120" s="42" t="s">
        <v>214</v>
      </c>
      <c r="F120" s="42" t="s">
        <v>177</v>
      </c>
      <c r="G120" s="33" t="s">
        <v>174</v>
      </c>
      <c r="H120" s="43" t="s">
        <v>302</v>
      </c>
      <c r="I120" s="14">
        <v>4211</v>
      </c>
      <c r="J120" s="15">
        <v>4019</v>
      </c>
      <c r="K120" s="16">
        <v>338.9</v>
      </c>
      <c r="L120" s="17">
        <v>85.84</v>
      </c>
      <c r="M120" s="17">
        <v>92.97</v>
      </c>
      <c r="N120" s="17">
        <v>86.39</v>
      </c>
      <c r="O120" s="17">
        <v>14.23</v>
      </c>
      <c r="P120" s="52" t="s">
        <v>422</v>
      </c>
      <c r="Q120" s="18">
        <v>50</v>
      </c>
      <c r="R120" s="18">
        <v>15</v>
      </c>
      <c r="S120" s="18">
        <v>18</v>
      </c>
      <c r="T120" s="18">
        <v>24</v>
      </c>
      <c r="U120" s="18">
        <v>38</v>
      </c>
      <c r="V120" s="18">
        <v>45</v>
      </c>
      <c r="W120" s="35">
        <v>190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30">
        <v>6</v>
      </c>
      <c r="AN120" s="19">
        <v>70000</v>
      </c>
      <c r="AO120" s="30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353</v>
      </c>
      <c r="AU120" s="40"/>
      <c r="AV120" s="40">
        <v>459</v>
      </c>
      <c r="AW120" s="40"/>
      <c r="AX120" s="40" t="s">
        <v>684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 t="s">
        <v>918</v>
      </c>
      <c r="BO120" s="40"/>
      <c r="BP120" s="40"/>
      <c r="BQ120" s="40"/>
      <c r="BR120" s="40"/>
      <c r="BS120" s="94" t="s">
        <v>841</v>
      </c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217</v>
      </c>
      <c r="C121" s="41" t="s">
        <v>885</v>
      </c>
      <c r="D121" s="42" t="s">
        <v>367</v>
      </c>
      <c r="E121" s="42" t="s">
        <v>218</v>
      </c>
      <c r="F121" s="42" t="s">
        <v>177</v>
      </c>
      <c r="G121" s="33" t="s">
        <v>174</v>
      </c>
      <c r="H121" s="43" t="s">
        <v>300</v>
      </c>
      <c r="I121" s="14">
        <v>4444</v>
      </c>
      <c r="J121" s="15">
        <v>4020</v>
      </c>
      <c r="K121" s="40">
        <v>364.6</v>
      </c>
      <c r="L121" s="17">
        <v>85.53</v>
      </c>
      <c r="M121" s="17">
        <v>75.739999999999995</v>
      </c>
      <c r="N121" s="17">
        <v>69.650000000000006</v>
      </c>
      <c r="O121" s="17">
        <v>7.13</v>
      </c>
      <c r="P121" s="52" t="s">
        <v>422</v>
      </c>
      <c r="Q121" s="18" t="s">
        <v>272</v>
      </c>
      <c r="R121" s="18">
        <v>30</v>
      </c>
      <c r="S121" s="18">
        <v>40</v>
      </c>
      <c r="T121" s="18">
        <v>50</v>
      </c>
      <c r="U121" s="18">
        <v>65</v>
      </c>
      <c r="V121" s="18">
        <v>80</v>
      </c>
      <c r="W121" s="35">
        <v>265</v>
      </c>
      <c r="X121" s="18">
        <v>8400</v>
      </c>
      <c r="Y121" s="18">
        <v>13700</v>
      </c>
      <c r="Z121" s="18">
        <v>22000</v>
      </c>
      <c r="AA121" s="18">
        <v>32900</v>
      </c>
      <c r="AB121" s="18">
        <v>47600</v>
      </c>
      <c r="AC121" s="18">
        <v>70500</v>
      </c>
      <c r="AD121" s="18">
        <v>104000</v>
      </c>
      <c r="AE121" s="18">
        <v>154000</v>
      </c>
      <c r="AF121" s="19">
        <v>228000</v>
      </c>
      <c r="AG121" s="19">
        <v>329000</v>
      </c>
      <c r="AH121" s="19">
        <v>421000</v>
      </c>
      <c r="AI121" s="19">
        <v>485000</v>
      </c>
      <c r="AJ121" s="19">
        <v>522000</v>
      </c>
      <c r="AK121" s="40">
        <v>9752400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4</v>
      </c>
      <c r="AR121" s="40">
        <v>5600000</v>
      </c>
      <c r="AS121" s="40">
        <v>15352400</v>
      </c>
      <c r="AT121" s="40">
        <v>379</v>
      </c>
      <c r="AU121" s="40"/>
      <c r="AV121" s="40">
        <v>503</v>
      </c>
      <c r="AW121" s="40"/>
      <c r="AX121" s="40" t="s">
        <v>664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>
        <v>1</v>
      </c>
      <c r="BK121" s="40"/>
      <c r="BL121" s="40">
        <v>1</v>
      </c>
      <c r="BM121" s="40">
        <v>1</v>
      </c>
      <c r="BN121" s="40" t="s">
        <v>918</v>
      </c>
      <c r="BO121" s="40"/>
      <c r="BP121" s="40"/>
      <c r="BQ121" s="40">
        <v>1</v>
      </c>
      <c r="BR121" s="40"/>
      <c r="BS121" s="94" t="s">
        <v>842</v>
      </c>
      <c r="BT121" s="90" t="s">
        <v>720</v>
      </c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989</v>
      </c>
      <c r="C122" s="41" t="s">
        <v>183</v>
      </c>
      <c r="D122" s="42" t="s">
        <v>990</v>
      </c>
      <c r="E122" s="42" t="s">
        <v>991</v>
      </c>
      <c r="F122" s="42" t="s">
        <v>177</v>
      </c>
      <c r="G122" s="31" t="s">
        <v>165</v>
      </c>
      <c r="H122" s="43" t="s">
        <v>1073</v>
      </c>
      <c r="I122" s="14">
        <v>4025</v>
      </c>
      <c r="J122" s="15">
        <v>4025</v>
      </c>
      <c r="K122" s="16">
        <v>357.9</v>
      </c>
      <c r="L122" s="17">
        <v>82</v>
      </c>
      <c r="M122" s="17">
        <v>60.85</v>
      </c>
      <c r="N122" s="17">
        <v>77.62</v>
      </c>
      <c r="O122" s="17"/>
      <c r="P122" s="52" t="s">
        <v>422</v>
      </c>
      <c r="Q122" s="88">
        <v>40</v>
      </c>
      <c r="R122" s="88">
        <v>33</v>
      </c>
      <c r="S122" s="88">
        <v>38</v>
      </c>
      <c r="T122" s="88">
        <v>43</v>
      </c>
      <c r="U122" s="88">
        <v>48</v>
      </c>
      <c r="V122" s="88"/>
      <c r="W122" s="35">
        <v>202</v>
      </c>
      <c r="X122" s="18">
        <v>10700</v>
      </c>
      <c r="Y122" s="18">
        <v>17500</v>
      </c>
      <c r="Z122" s="18">
        <v>27900</v>
      </c>
      <c r="AA122" s="18">
        <v>41900</v>
      </c>
      <c r="AB122" s="18">
        <v>60500</v>
      </c>
      <c r="AC122" s="18">
        <v>89500</v>
      </c>
      <c r="AD122" s="18">
        <v>132500</v>
      </c>
      <c r="AE122" s="19">
        <v>196000</v>
      </c>
      <c r="AF122" s="19">
        <v>290500</v>
      </c>
      <c r="AG122" s="19">
        <v>419000</v>
      </c>
      <c r="AH122" s="19">
        <v>535000</v>
      </c>
      <c r="AI122" s="19">
        <v>617000</v>
      </c>
      <c r="AJ122" s="26"/>
      <c r="AK122" s="40">
        <v>9752000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3</v>
      </c>
      <c r="AR122" s="40">
        <v>4760000</v>
      </c>
      <c r="AS122" s="40">
        <v>14512000</v>
      </c>
      <c r="AT122" s="40">
        <v>372</v>
      </c>
      <c r="AU122" s="40"/>
      <c r="AV122" s="40">
        <v>492</v>
      </c>
      <c r="AW122" s="40"/>
      <c r="AX122" s="40" t="s">
        <v>663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>
        <v>1</v>
      </c>
      <c r="BJ122" s="40"/>
      <c r="BK122" s="40"/>
      <c r="BL122" s="40"/>
      <c r="BM122" s="40"/>
      <c r="BN122" s="40" t="s">
        <v>919</v>
      </c>
      <c r="BO122" s="40"/>
      <c r="BP122" s="40"/>
      <c r="BQ122" s="40"/>
      <c r="BR122" s="40"/>
      <c r="BS122" s="94" t="s">
        <v>1078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707</v>
      </c>
      <c r="C123" s="41" t="s">
        <v>536</v>
      </c>
      <c r="D123" s="42" t="s">
        <v>537</v>
      </c>
      <c r="E123" s="42" t="s">
        <v>538</v>
      </c>
      <c r="F123" s="42" t="s">
        <v>177</v>
      </c>
      <c r="G123" s="33" t="s">
        <v>174</v>
      </c>
      <c r="H123" s="43" t="s">
        <v>702</v>
      </c>
      <c r="I123" s="14">
        <v>4145</v>
      </c>
      <c r="J123" s="15">
        <v>4026</v>
      </c>
      <c r="K123" s="16">
        <v>365.6</v>
      </c>
      <c r="L123" s="17">
        <v>81.94</v>
      </c>
      <c r="M123" s="17">
        <v>84.83</v>
      </c>
      <c r="N123" s="17">
        <v>59.59</v>
      </c>
      <c r="O123" s="17"/>
      <c r="P123" s="52" t="s">
        <v>422</v>
      </c>
      <c r="Q123" s="88">
        <v>33</v>
      </c>
      <c r="R123" s="88">
        <v>31</v>
      </c>
      <c r="S123" s="88">
        <v>33</v>
      </c>
      <c r="T123" s="88">
        <v>35</v>
      </c>
      <c r="U123" s="88">
        <v>38</v>
      </c>
      <c r="V123" s="88">
        <v>42</v>
      </c>
      <c r="W123" s="35">
        <v>212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380</v>
      </c>
      <c r="AU123" s="40"/>
      <c r="AV123" s="40">
        <v>504</v>
      </c>
      <c r="AW123" s="40"/>
      <c r="AX123" s="40" t="s">
        <v>658</v>
      </c>
      <c r="AY123" s="40"/>
      <c r="AZ123" s="40"/>
      <c r="BA123" s="40"/>
      <c r="BB123" s="40"/>
      <c r="BC123" s="40"/>
      <c r="BD123" s="40"/>
      <c r="BE123" s="40"/>
      <c r="BF123" s="40">
        <v>1</v>
      </c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94" t="s">
        <v>843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195</v>
      </c>
      <c r="C124" s="41" t="s">
        <v>626</v>
      </c>
      <c r="D124" s="42" t="s">
        <v>368</v>
      </c>
      <c r="E124" s="42" t="s">
        <v>196</v>
      </c>
      <c r="F124" s="42" t="s">
        <v>177</v>
      </c>
      <c r="G124" s="33" t="s">
        <v>174</v>
      </c>
      <c r="H124" s="43" t="s">
        <v>303</v>
      </c>
      <c r="I124" s="14">
        <v>3876</v>
      </c>
      <c r="J124" s="15">
        <v>4031</v>
      </c>
      <c r="K124" s="40">
        <v>355.4</v>
      </c>
      <c r="L124" s="17">
        <v>82.03</v>
      </c>
      <c r="M124" s="17">
        <v>60.09</v>
      </c>
      <c r="N124" s="17">
        <v>76.33</v>
      </c>
      <c r="O124" s="17">
        <v>8.8000000000000007</v>
      </c>
      <c r="P124" s="52" t="s">
        <v>422</v>
      </c>
      <c r="Q124" s="18">
        <v>50</v>
      </c>
      <c r="R124" s="18">
        <v>15</v>
      </c>
      <c r="S124" s="18">
        <v>18</v>
      </c>
      <c r="T124" s="18">
        <v>24</v>
      </c>
      <c r="U124" s="18">
        <v>38</v>
      </c>
      <c r="V124" s="18">
        <v>45</v>
      </c>
      <c r="W124" s="35">
        <v>190</v>
      </c>
      <c r="X124" s="18">
        <v>8400</v>
      </c>
      <c r="Y124" s="18">
        <v>13700</v>
      </c>
      <c r="Z124" s="18">
        <v>22000</v>
      </c>
      <c r="AA124" s="18">
        <v>32900</v>
      </c>
      <c r="AB124" s="18">
        <v>47600</v>
      </c>
      <c r="AC124" s="18">
        <v>70500</v>
      </c>
      <c r="AD124" s="18">
        <v>104000</v>
      </c>
      <c r="AE124" s="18">
        <v>154000</v>
      </c>
      <c r="AF124" s="19">
        <v>228000</v>
      </c>
      <c r="AG124" s="19">
        <v>329000</v>
      </c>
      <c r="AH124" s="19">
        <v>421000</v>
      </c>
      <c r="AI124" s="19">
        <v>485000</v>
      </c>
      <c r="AJ124" s="19">
        <v>522000</v>
      </c>
      <c r="AK124" s="40">
        <v>9752400</v>
      </c>
      <c r="AL124" s="19">
        <v>35000</v>
      </c>
      <c r="AM124" s="19">
        <v>6</v>
      </c>
      <c r="AN124" s="19">
        <v>70000</v>
      </c>
      <c r="AO124" s="19">
        <v>5</v>
      </c>
      <c r="AP124" s="19">
        <v>210000</v>
      </c>
      <c r="AQ124" s="19">
        <v>4</v>
      </c>
      <c r="AR124" s="40">
        <v>5600000</v>
      </c>
      <c r="AS124" s="40">
        <v>15352400</v>
      </c>
      <c r="AT124" s="40">
        <v>370</v>
      </c>
      <c r="AU124" s="40"/>
      <c r="AV124" s="40">
        <v>487</v>
      </c>
      <c r="AW124" s="40"/>
      <c r="AX124" s="40" t="s">
        <v>684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>
        <v>1</v>
      </c>
      <c r="BR124" s="40"/>
      <c r="BS124" s="94" t="s">
        <v>805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636</v>
      </c>
      <c r="C125" s="41" t="s">
        <v>142</v>
      </c>
      <c r="D125" s="42" t="s">
        <v>637</v>
      </c>
      <c r="E125" s="42" t="s">
        <v>638</v>
      </c>
      <c r="F125" s="42" t="s">
        <v>177</v>
      </c>
      <c r="G125" s="31" t="s">
        <v>165</v>
      </c>
      <c r="H125" s="43" t="s">
        <v>920</v>
      </c>
      <c r="I125" s="14">
        <v>4061</v>
      </c>
      <c r="J125" s="15">
        <v>4036</v>
      </c>
      <c r="K125" s="48">
        <v>340.1</v>
      </c>
      <c r="L125" s="49">
        <v>85.03</v>
      </c>
      <c r="M125" s="49">
        <v>75.44</v>
      </c>
      <c r="N125" s="49">
        <v>74.52</v>
      </c>
      <c r="O125" s="49"/>
      <c r="P125" s="52" t="s">
        <v>422</v>
      </c>
      <c r="Q125" s="46" t="s">
        <v>272</v>
      </c>
      <c r="R125" s="46">
        <v>30</v>
      </c>
      <c r="S125" s="46">
        <v>38</v>
      </c>
      <c r="T125" s="46" t="s">
        <v>619</v>
      </c>
      <c r="U125" s="25">
        <v>77</v>
      </c>
      <c r="V125" s="46"/>
      <c r="W125" s="35">
        <v>145</v>
      </c>
      <c r="X125" s="18">
        <v>10700</v>
      </c>
      <c r="Y125" s="18">
        <v>17500</v>
      </c>
      <c r="Z125" s="18">
        <v>27900</v>
      </c>
      <c r="AA125" s="18">
        <v>41900</v>
      </c>
      <c r="AB125" s="18">
        <v>60500</v>
      </c>
      <c r="AC125" s="18">
        <v>89500</v>
      </c>
      <c r="AD125" s="18">
        <v>132500</v>
      </c>
      <c r="AE125" s="19">
        <v>196000</v>
      </c>
      <c r="AF125" s="19">
        <v>290500</v>
      </c>
      <c r="AG125" s="19">
        <v>419000</v>
      </c>
      <c r="AH125" s="19">
        <v>535000</v>
      </c>
      <c r="AI125" s="19">
        <v>617000</v>
      </c>
      <c r="AJ125" s="26"/>
      <c r="AK125" s="40">
        <v>9752000</v>
      </c>
      <c r="AL125" s="19">
        <v>30000</v>
      </c>
      <c r="AM125" s="19">
        <v>6</v>
      </c>
      <c r="AN125" s="19">
        <v>60000</v>
      </c>
      <c r="AO125" s="19">
        <v>5</v>
      </c>
      <c r="AP125" s="19">
        <v>180000</v>
      </c>
      <c r="AQ125" s="19">
        <v>3</v>
      </c>
      <c r="AR125" s="40">
        <v>4080000</v>
      </c>
      <c r="AS125" s="40">
        <v>13832000</v>
      </c>
      <c r="AT125" s="40">
        <v>354</v>
      </c>
      <c r="AU125" s="40"/>
      <c r="AV125" s="40">
        <v>461</v>
      </c>
      <c r="AW125" s="40"/>
      <c r="AX125" s="40" t="s">
        <v>664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>
        <v>1</v>
      </c>
      <c r="BK125" s="40"/>
      <c r="BL125" s="40">
        <v>1</v>
      </c>
      <c r="BM125" s="40"/>
      <c r="BN125" s="40"/>
      <c r="BO125" s="40"/>
      <c r="BP125" s="40"/>
      <c r="BQ125" s="40"/>
      <c r="BR125" s="40"/>
      <c r="BS125" s="94" t="s">
        <v>926</v>
      </c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985</v>
      </c>
      <c r="C126" s="41" t="s">
        <v>986</v>
      </c>
      <c r="D126" s="42" t="s">
        <v>987</v>
      </c>
      <c r="E126" s="42" t="s">
        <v>988</v>
      </c>
      <c r="F126" s="42" t="s">
        <v>177</v>
      </c>
      <c r="G126" s="31" t="s">
        <v>165</v>
      </c>
      <c r="H126" s="99" t="s">
        <v>1091</v>
      </c>
      <c r="I126" s="14">
        <v>4076</v>
      </c>
      <c r="J126" s="47">
        <v>4061</v>
      </c>
      <c r="K126" s="48">
        <v>348.8</v>
      </c>
      <c r="L126" s="49">
        <v>83.35</v>
      </c>
      <c r="M126" s="49">
        <v>82.35</v>
      </c>
      <c r="N126" s="49">
        <v>69.25</v>
      </c>
      <c r="O126" s="49"/>
      <c r="P126" s="52" t="s">
        <v>422</v>
      </c>
      <c r="Q126" s="46">
        <v>40</v>
      </c>
      <c r="R126" s="46">
        <v>38</v>
      </c>
      <c r="S126" s="46">
        <v>42</v>
      </c>
      <c r="T126" s="46">
        <v>48</v>
      </c>
      <c r="U126" s="46">
        <v>60</v>
      </c>
      <c r="V126" s="46"/>
      <c r="W126" s="35">
        <v>228</v>
      </c>
      <c r="X126" s="25"/>
      <c r="Y126" s="25"/>
      <c r="Z126" s="25"/>
      <c r="AA126" s="25"/>
      <c r="AB126" s="25"/>
      <c r="AC126" s="25"/>
      <c r="AD126" s="25"/>
      <c r="AE126" s="26"/>
      <c r="AF126" s="26"/>
      <c r="AG126" s="26"/>
      <c r="AH126" s="26"/>
      <c r="AI126" s="26"/>
      <c r="AJ126" s="26"/>
      <c r="AK126" s="40"/>
      <c r="AL126" s="26"/>
      <c r="AM126" s="26"/>
      <c r="AN126" s="26"/>
      <c r="AO126" s="26"/>
      <c r="AP126" s="26"/>
      <c r="AQ126" s="26"/>
      <c r="AR126" s="40"/>
      <c r="AS126" s="40"/>
      <c r="AT126" s="40">
        <v>361</v>
      </c>
      <c r="AU126" s="40"/>
      <c r="AV126" s="40">
        <v>473</v>
      </c>
      <c r="AW126" s="40"/>
      <c r="AX126" s="95" t="s">
        <v>617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98" t="s">
        <v>919</v>
      </c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239</v>
      </c>
      <c r="C127" s="41" t="s">
        <v>142</v>
      </c>
      <c r="D127" s="42" t="s">
        <v>376</v>
      </c>
      <c r="E127" s="42" t="s">
        <v>240</v>
      </c>
      <c r="F127" s="42" t="s">
        <v>177</v>
      </c>
      <c r="G127" s="33" t="s">
        <v>174</v>
      </c>
      <c r="H127" s="43" t="s">
        <v>547</v>
      </c>
      <c r="I127" s="14">
        <v>4284</v>
      </c>
      <c r="J127" s="15">
        <v>4079</v>
      </c>
      <c r="K127" s="16">
        <v>355.6</v>
      </c>
      <c r="L127" s="17">
        <v>81.99</v>
      </c>
      <c r="M127" s="17">
        <v>64.05</v>
      </c>
      <c r="N127" s="17">
        <v>82.46</v>
      </c>
      <c r="O127" s="17"/>
      <c r="P127" s="52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5">
        <v>265</v>
      </c>
      <c r="X127" s="18">
        <v>8400</v>
      </c>
      <c r="Y127" s="18">
        <v>13700</v>
      </c>
      <c r="Z127" s="18">
        <v>22000</v>
      </c>
      <c r="AA127" s="18">
        <v>32900</v>
      </c>
      <c r="AB127" s="18">
        <v>47600</v>
      </c>
      <c r="AC127" s="18">
        <v>70500</v>
      </c>
      <c r="AD127" s="18">
        <v>104000</v>
      </c>
      <c r="AE127" s="18">
        <v>154000</v>
      </c>
      <c r="AF127" s="19">
        <v>228000</v>
      </c>
      <c r="AG127" s="19">
        <v>329000</v>
      </c>
      <c r="AH127" s="19">
        <v>421000</v>
      </c>
      <c r="AI127" s="19">
        <v>485000</v>
      </c>
      <c r="AJ127" s="19">
        <v>522000</v>
      </c>
      <c r="AK127" s="40">
        <v>9752400</v>
      </c>
      <c r="AL127" s="19">
        <v>35000</v>
      </c>
      <c r="AM127" s="19">
        <v>6</v>
      </c>
      <c r="AN127" s="19">
        <v>70000</v>
      </c>
      <c r="AO127" s="19">
        <v>5</v>
      </c>
      <c r="AP127" s="19">
        <v>210000</v>
      </c>
      <c r="AQ127" s="19">
        <v>4</v>
      </c>
      <c r="AR127" s="40">
        <v>5600000</v>
      </c>
      <c r="AS127" s="40">
        <v>15352400</v>
      </c>
      <c r="AT127" s="40">
        <v>370</v>
      </c>
      <c r="AU127" s="40"/>
      <c r="AV127" s="40">
        <v>487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/>
      <c r="BO127" s="40"/>
      <c r="BP127" s="40"/>
      <c r="BQ127" s="40"/>
      <c r="BR127" s="40"/>
      <c r="BS127" s="94" t="s">
        <v>844</v>
      </c>
      <c r="BT127" s="90" t="s">
        <v>721</v>
      </c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736</v>
      </c>
      <c r="C128" s="41" t="s">
        <v>142</v>
      </c>
      <c r="D128" s="42" t="s">
        <v>737</v>
      </c>
      <c r="E128" s="42" t="s">
        <v>738</v>
      </c>
      <c r="F128" s="42" t="s">
        <v>177</v>
      </c>
      <c r="G128" s="33" t="s">
        <v>174</v>
      </c>
      <c r="H128" s="43" t="s">
        <v>1014</v>
      </c>
      <c r="I128" s="14">
        <v>4081</v>
      </c>
      <c r="J128" s="15">
        <v>4080</v>
      </c>
      <c r="K128" s="44">
        <v>364.8</v>
      </c>
      <c r="L128" s="45">
        <v>81.09</v>
      </c>
      <c r="M128" s="45">
        <v>73.75</v>
      </c>
      <c r="N128" s="45">
        <v>73.930000000000007</v>
      </c>
      <c r="O128" s="45"/>
      <c r="P128" s="52" t="s">
        <v>422</v>
      </c>
      <c r="Q128" s="46">
        <v>70</v>
      </c>
      <c r="R128" s="46">
        <v>23</v>
      </c>
      <c r="S128" s="46">
        <v>27</v>
      </c>
      <c r="T128" s="46">
        <v>36</v>
      </c>
      <c r="U128" s="46">
        <v>52</v>
      </c>
      <c r="V128" s="46">
        <v>59</v>
      </c>
      <c r="W128" s="35"/>
      <c r="X128" s="18"/>
      <c r="Y128" s="18"/>
      <c r="Z128" s="18"/>
      <c r="AA128" s="18"/>
      <c r="AB128" s="18"/>
      <c r="AC128" s="18"/>
      <c r="AD128" s="18"/>
      <c r="AE128" s="18"/>
      <c r="AF128" s="19"/>
      <c r="AG128" s="19"/>
      <c r="AH128" s="19"/>
      <c r="AI128" s="19"/>
      <c r="AJ128" s="19"/>
      <c r="AK128" s="40"/>
      <c r="AL128" s="19"/>
      <c r="AM128" s="19">
        <v>6</v>
      </c>
      <c r="AN128" s="19"/>
      <c r="AO128" s="19">
        <v>5</v>
      </c>
      <c r="AP128" s="19"/>
      <c r="AQ128" s="19">
        <v>4</v>
      </c>
      <c r="AR128" s="40"/>
      <c r="AS128" s="40"/>
      <c r="AT128" s="40">
        <v>379</v>
      </c>
      <c r="AU128" s="40"/>
      <c r="AV128" s="40">
        <v>503</v>
      </c>
      <c r="AW128" s="40"/>
      <c r="AX128" s="40" t="s">
        <v>658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/>
      <c r="BK128" s="40"/>
      <c r="BL128" s="40"/>
      <c r="BM128" s="40"/>
      <c r="BN128" s="40"/>
      <c r="BO128" s="40"/>
      <c r="BP128" s="40" t="s">
        <v>674</v>
      </c>
      <c r="BQ128" s="40"/>
      <c r="BR128" s="40"/>
      <c r="BS128" s="40" t="s">
        <v>926</v>
      </c>
      <c r="BT128" s="9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407</v>
      </c>
      <c r="C129" s="41" t="s">
        <v>159</v>
      </c>
      <c r="D129" s="42" t="s">
        <v>649</v>
      </c>
      <c r="E129" s="42" t="s">
        <v>408</v>
      </c>
      <c r="F129" s="42" t="s">
        <v>177</v>
      </c>
      <c r="G129" s="33" t="s">
        <v>174</v>
      </c>
      <c r="H129" s="43" t="s">
        <v>680</v>
      </c>
      <c r="I129" s="14">
        <v>4255</v>
      </c>
      <c r="J129" s="15">
        <v>4095</v>
      </c>
      <c r="K129" s="44">
        <v>347.5</v>
      </c>
      <c r="L129" s="45">
        <v>82.63</v>
      </c>
      <c r="M129" s="45">
        <v>76.760000000000005</v>
      </c>
      <c r="N129" s="45">
        <v>76.650000000000006</v>
      </c>
      <c r="O129" s="45">
        <v>8.8699999999999992</v>
      </c>
      <c r="P129" s="52" t="s">
        <v>422</v>
      </c>
      <c r="Q129" s="46" t="s">
        <v>272</v>
      </c>
      <c r="R129" s="46">
        <v>30</v>
      </c>
      <c r="S129" s="46">
        <v>35</v>
      </c>
      <c r="T129" s="46">
        <v>45</v>
      </c>
      <c r="U129" s="46">
        <v>55</v>
      </c>
      <c r="V129" s="46">
        <v>85</v>
      </c>
      <c r="W129" s="35">
        <v>250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362</v>
      </c>
      <c r="AU129" s="40"/>
      <c r="AV129" s="40">
        <v>474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>
        <v>1</v>
      </c>
      <c r="BG129" s="40"/>
      <c r="BH129" s="40"/>
      <c r="BI129" s="40"/>
      <c r="BJ129" s="40">
        <v>1</v>
      </c>
      <c r="BK129" s="40"/>
      <c r="BL129" s="40">
        <v>1</v>
      </c>
      <c r="BM129" s="40">
        <v>1</v>
      </c>
      <c r="BN129" s="40"/>
      <c r="BO129" s="40"/>
      <c r="BP129" s="40"/>
      <c r="BQ129" s="40"/>
      <c r="BR129" s="40"/>
      <c r="BS129" s="94" t="s">
        <v>820</v>
      </c>
      <c r="BT129" s="90" t="s">
        <v>722</v>
      </c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910</v>
      </c>
      <c r="C130" s="41" t="s">
        <v>911</v>
      </c>
      <c r="D130" s="42" t="s">
        <v>912</v>
      </c>
      <c r="E130" s="42" t="s">
        <v>913</v>
      </c>
      <c r="F130" s="42" t="s">
        <v>177</v>
      </c>
      <c r="G130" s="33" t="s">
        <v>174</v>
      </c>
      <c r="H130" s="43" t="s">
        <v>1006</v>
      </c>
      <c r="I130" s="14">
        <v>4109</v>
      </c>
      <c r="J130" s="15">
        <v>4095</v>
      </c>
      <c r="K130" s="16">
        <v>400.5</v>
      </c>
      <c r="L130" s="17">
        <v>77.88</v>
      </c>
      <c r="M130" s="17">
        <v>53.38</v>
      </c>
      <c r="N130" s="17">
        <v>59.79</v>
      </c>
      <c r="O130" s="17"/>
      <c r="P130" s="52" t="s">
        <v>422</v>
      </c>
      <c r="Q130" s="46" t="s">
        <v>272</v>
      </c>
      <c r="R130" s="18">
        <v>38</v>
      </c>
      <c r="S130" s="18">
        <v>48</v>
      </c>
      <c r="T130" s="18" t="s">
        <v>619</v>
      </c>
      <c r="U130" s="18" t="s">
        <v>619</v>
      </c>
      <c r="V130" s="18" t="s">
        <v>619</v>
      </c>
      <c r="W130" s="35"/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416</v>
      </c>
      <c r="AU130" s="40"/>
      <c r="AV130" s="40">
        <v>555</v>
      </c>
      <c r="AW130" s="40"/>
      <c r="AX130" s="40" t="s">
        <v>664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>
        <v>1</v>
      </c>
      <c r="BK130" s="40"/>
      <c r="BL130" s="40">
        <v>1</v>
      </c>
      <c r="BM130" s="40"/>
      <c r="BN130" s="40" t="s">
        <v>919</v>
      </c>
      <c r="BO130" s="40"/>
      <c r="BP130" s="40"/>
      <c r="BQ130" s="40"/>
      <c r="BR130" s="40"/>
      <c r="BS130" s="40" t="s">
        <v>1016</v>
      </c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291</v>
      </c>
      <c r="C131" s="41" t="s">
        <v>105</v>
      </c>
      <c r="D131" s="42" t="s">
        <v>387</v>
      </c>
      <c r="E131" s="42" t="s">
        <v>292</v>
      </c>
      <c r="F131" s="42" t="s">
        <v>177</v>
      </c>
      <c r="G131" s="33" t="s">
        <v>174</v>
      </c>
      <c r="H131" s="43" t="s">
        <v>618</v>
      </c>
      <c r="I131" s="14">
        <v>4517</v>
      </c>
      <c r="J131" s="15">
        <v>4098</v>
      </c>
      <c r="K131" s="44">
        <v>362.4</v>
      </c>
      <c r="L131" s="45">
        <v>82.25</v>
      </c>
      <c r="M131" s="45">
        <v>81.760000000000005</v>
      </c>
      <c r="N131" s="45">
        <v>59.55</v>
      </c>
      <c r="O131" s="24"/>
      <c r="P131" s="52" t="s">
        <v>422</v>
      </c>
      <c r="Q131" s="18">
        <v>50</v>
      </c>
      <c r="R131" s="18">
        <v>15</v>
      </c>
      <c r="S131" s="18">
        <v>18</v>
      </c>
      <c r="T131" s="18">
        <v>24</v>
      </c>
      <c r="U131" s="18">
        <v>38</v>
      </c>
      <c r="V131" s="18">
        <v>45</v>
      </c>
      <c r="W131" s="35">
        <v>190</v>
      </c>
      <c r="X131" s="18">
        <v>8400</v>
      </c>
      <c r="Y131" s="18">
        <v>13700</v>
      </c>
      <c r="Z131" s="18">
        <v>22000</v>
      </c>
      <c r="AA131" s="18">
        <v>32900</v>
      </c>
      <c r="AB131" s="18">
        <v>47600</v>
      </c>
      <c r="AC131" s="18">
        <v>70500</v>
      </c>
      <c r="AD131" s="18">
        <v>104000</v>
      </c>
      <c r="AE131" s="18">
        <v>154000</v>
      </c>
      <c r="AF131" s="19">
        <v>228000</v>
      </c>
      <c r="AG131" s="19">
        <v>329000</v>
      </c>
      <c r="AH131" s="19">
        <v>421000</v>
      </c>
      <c r="AI131" s="19">
        <v>485000</v>
      </c>
      <c r="AJ131" s="19">
        <v>522000</v>
      </c>
      <c r="AK131" s="40">
        <v>9752400</v>
      </c>
      <c r="AL131" s="19">
        <v>35000</v>
      </c>
      <c r="AM131" s="19">
        <v>6</v>
      </c>
      <c r="AN131" s="19">
        <v>70000</v>
      </c>
      <c r="AO131" s="19">
        <v>5</v>
      </c>
      <c r="AP131" s="19">
        <v>210000</v>
      </c>
      <c r="AQ131" s="19">
        <v>4</v>
      </c>
      <c r="AR131" s="40">
        <v>5600000</v>
      </c>
      <c r="AS131" s="40">
        <v>15352400</v>
      </c>
      <c r="AT131" s="40">
        <v>377</v>
      </c>
      <c r="AU131" s="40"/>
      <c r="AV131" s="40">
        <v>499</v>
      </c>
      <c r="AW131" s="40"/>
      <c r="AX131" s="40" t="s">
        <v>663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>
        <v>1</v>
      </c>
      <c r="BJ131" s="40"/>
      <c r="BK131" s="40"/>
      <c r="BL131" s="40"/>
      <c r="BM131" s="40"/>
      <c r="BN131" s="40"/>
      <c r="BO131" s="40"/>
      <c r="BP131" s="40"/>
      <c r="BQ131" s="40">
        <v>1</v>
      </c>
      <c r="BR131" s="40"/>
      <c r="BS131" s="94" t="s">
        <v>845</v>
      </c>
      <c r="BT131" s="9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620</v>
      </c>
      <c r="C132" s="41" t="s">
        <v>539</v>
      </c>
      <c r="D132" s="42" t="s">
        <v>650</v>
      </c>
      <c r="E132" s="42" t="s">
        <v>540</v>
      </c>
      <c r="F132" s="42" t="s">
        <v>177</v>
      </c>
      <c r="G132" s="33" t="s">
        <v>174</v>
      </c>
      <c r="H132" s="43" t="s">
        <v>702</v>
      </c>
      <c r="I132" s="14">
        <v>4222</v>
      </c>
      <c r="J132" s="15">
        <v>4099</v>
      </c>
      <c r="K132" s="44">
        <v>383.5</v>
      </c>
      <c r="L132" s="45">
        <v>76.540000000000006</v>
      </c>
      <c r="M132" s="45">
        <v>64.63</v>
      </c>
      <c r="N132" s="45">
        <v>67.23</v>
      </c>
      <c r="O132" s="49"/>
      <c r="P132" s="52" t="s">
        <v>422</v>
      </c>
      <c r="Q132" s="88">
        <v>40</v>
      </c>
      <c r="R132" s="88">
        <v>30</v>
      </c>
      <c r="S132" s="88">
        <v>35</v>
      </c>
      <c r="T132" s="88">
        <v>40</v>
      </c>
      <c r="U132" s="88">
        <v>50</v>
      </c>
      <c r="V132" s="88">
        <v>55</v>
      </c>
      <c r="W132" s="35">
        <v>250</v>
      </c>
      <c r="X132" s="25"/>
      <c r="Y132" s="25"/>
      <c r="Z132" s="25"/>
      <c r="AA132" s="25"/>
      <c r="AB132" s="25"/>
      <c r="AC132" s="25"/>
      <c r="AD132" s="25"/>
      <c r="AE132" s="25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4</v>
      </c>
      <c r="AR132" s="40"/>
      <c r="AS132" s="40"/>
      <c r="AT132" s="40">
        <v>399</v>
      </c>
      <c r="AU132" s="40"/>
      <c r="AV132" s="40">
        <v>536</v>
      </c>
      <c r="AW132" s="40"/>
      <c r="AX132" s="40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 t="s">
        <v>919</v>
      </c>
      <c r="BO132" s="40"/>
      <c r="BP132" s="40"/>
      <c r="BQ132" s="40"/>
      <c r="BR132" s="40"/>
      <c r="BS132" s="94" t="s">
        <v>846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944</v>
      </c>
      <c r="C133" s="41" t="s">
        <v>74</v>
      </c>
      <c r="D133" s="42" t="s">
        <v>945</v>
      </c>
      <c r="E133" s="42" t="s">
        <v>946</v>
      </c>
      <c r="F133" s="42" t="s">
        <v>177</v>
      </c>
      <c r="G133" s="31" t="s">
        <v>165</v>
      </c>
      <c r="H133" s="43" t="s">
        <v>1037</v>
      </c>
      <c r="I133" s="14">
        <v>4153</v>
      </c>
      <c r="J133" s="47">
        <v>4127</v>
      </c>
      <c r="K133" s="48">
        <v>349.2</v>
      </c>
      <c r="L133" s="49">
        <v>86.24</v>
      </c>
      <c r="M133" s="49">
        <v>73.5</v>
      </c>
      <c r="N133" s="49">
        <v>64.28</v>
      </c>
      <c r="O133" s="49"/>
      <c r="P133" s="52" t="s">
        <v>422</v>
      </c>
      <c r="Q133" s="46">
        <v>40</v>
      </c>
      <c r="R133" s="46">
        <v>33</v>
      </c>
      <c r="S133" s="46">
        <v>38</v>
      </c>
      <c r="T133" s="46">
        <v>43</v>
      </c>
      <c r="U133" s="46">
        <v>48</v>
      </c>
      <c r="V133" s="46" t="s">
        <v>619</v>
      </c>
      <c r="W133" s="35">
        <v>202</v>
      </c>
      <c r="X133" s="25"/>
      <c r="Y133" s="25"/>
      <c r="Z133" s="25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40"/>
      <c r="AL133" s="26"/>
      <c r="AM133" s="19">
        <v>6</v>
      </c>
      <c r="AN133" s="26"/>
      <c r="AO133" s="19">
        <v>5</v>
      </c>
      <c r="AP133" s="26"/>
      <c r="AQ133" s="19">
        <v>3</v>
      </c>
      <c r="AR133" s="40"/>
      <c r="AS133" s="40"/>
      <c r="AT133" s="40">
        <v>363</v>
      </c>
      <c r="AU133" s="40"/>
      <c r="AV133" s="40">
        <v>476</v>
      </c>
      <c r="AW133" s="40"/>
      <c r="AX133" s="95" t="s">
        <v>665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>
        <v>1</v>
      </c>
      <c r="BL133" s="40"/>
      <c r="BM133" s="40"/>
      <c r="BN133" s="98" t="s">
        <v>919</v>
      </c>
      <c r="BO133" s="40"/>
      <c r="BP133" s="40"/>
      <c r="BQ133" s="40"/>
      <c r="BR133" s="40"/>
      <c r="BS133" s="40" t="s">
        <v>1061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947</v>
      </c>
      <c r="C134" s="41" t="s">
        <v>640</v>
      </c>
      <c r="D134" s="42" t="s">
        <v>948</v>
      </c>
      <c r="E134" s="42" t="s">
        <v>949</v>
      </c>
      <c r="F134" s="42" t="s">
        <v>177</v>
      </c>
      <c r="G134" s="33" t="s">
        <v>174</v>
      </c>
      <c r="H134" s="43" t="s">
        <v>1037</v>
      </c>
      <c r="I134" s="14">
        <v>4158</v>
      </c>
      <c r="J134" s="47">
        <v>4164</v>
      </c>
      <c r="K134" s="48">
        <v>368.3</v>
      </c>
      <c r="L134" s="49">
        <v>84.54</v>
      </c>
      <c r="M134" s="49">
        <v>57.29</v>
      </c>
      <c r="N134" s="49">
        <v>67.540000000000006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>
        <v>9752400</v>
      </c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15352400</v>
      </c>
      <c r="AT134" s="40">
        <v>383</v>
      </c>
      <c r="AU134" s="40"/>
      <c r="AV134" s="40">
        <v>509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 t="s">
        <v>1062</v>
      </c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950</v>
      </c>
      <c r="C135" s="41" t="s">
        <v>881</v>
      </c>
      <c r="D135" s="42" t="s">
        <v>951</v>
      </c>
      <c r="E135" s="42" t="s">
        <v>952</v>
      </c>
      <c r="F135" s="42" t="s">
        <v>177</v>
      </c>
      <c r="G135" s="33" t="s">
        <v>174</v>
      </c>
      <c r="H135" s="43" t="s">
        <v>1037</v>
      </c>
      <c r="I135" s="14">
        <v>4187</v>
      </c>
      <c r="J135" s="47">
        <v>4192</v>
      </c>
      <c r="K135" s="48">
        <v>358.6</v>
      </c>
      <c r="L135" s="49">
        <v>89.33</v>
      </c>
      <c r="M135" s="49">
        <v>82.63</v>
      </c>
      <c r="N135" s="49">
        <v>55.24</v>
      </c>
      <c r="O135" s="49"/>
      <c r="P135" s="52" t="s">
        <v>422</v>
      </c>
      <c r="Q135" s="46" t="s">
        <v>272</v>
      </c>
      <c r="R135" s="88">
        <v>30</v>
      </c>
      <c r="S135" s="88">
        <v>35</v>
      </c>
      <c r="T135" s="88">
        <v>45</v>
      </c>
      <c r="U135" s="88">
        <v>55</v>
      </c>
      <c r="V135" s="88">
        <v>85</v>
      </c>
      <c r="W135" s="35">
        <v>250</v>
      </c>
      <c r="X135" s="18">
        <v>8400</v>
      </c>
      <c r="Y135" s="18">
        <v>13700</v>
      </c>
      <c r="Z135" s="18">
        <v>22000</v>
      </c>
      <c r="AA135" s="18">
        <v>32900</v>
      </c>
      <c r="AB135" s="18">
        <v>47600</v>
      </c>
      <c r="AC135" s="18">
        <v>70500</v>
      </c>
      <c r="AD135" s="18">
        <v>104000</v>
      </c>
      <c r="AE135" s="18">
        <v>154000</v>
      </c>
      <c r="AF135" s="19">
        <v>228000</v>
      </c>
      <c r="AG135" s="19">
        <v>329000</v>
      </c>
      <c r="AH135" s="19">
        <v>421000</v>
      </c>
      <c r="AI135" s="19">
        <v>485000</v>
      </c>
      <c r="AJ135" s="19">
        <v>522000</v>
      </c>
      <c r="AK135" s="40">
        <v>9752400</v>
      </c>
      <c r="AL135" s="19">
        <v>35000</v>
      </c>
      <c r="AM135" s="19">
        <v>6</v>
      </c>
      <c r="AN135" s="19">
        <v>70000</v>
      </c>
      <c r="AO135" s="19">
        <v>5</v>
      </c>
      <c r="AP135" s="19">
        <v>210000</v>
      </c>
      <c r="AQ135" s="19">
        <v>4</v>
      </c>
      <c r="AR135" s="40">
        <v>5600000</v>
      </c>
      <c r="AS135" s="40">
        <v>15352400</v>
      </c>
      <c r="AT135" s="40">
        <v>373</v>
      </c>
      <c r="AU135" s="40"/>
      <c r="AV135" s="40">
        <v>493</v>
      </c>
      <c r="AW135" s="40"/>
      <c r="AX135" s="95" t="s">
        <v>664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>
        <v>1</v>
      </c>
      <c r="BK135" s="40"/>
      <c r="BL135" s="40">
        <v>1</v>
      </c>
      <c r="BM135" s="40">
        <v>1</v>
      </c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693</v>
      </c>
      <c r="C136" s="41" t="s">
        <v>105</v>
      </c>
      <c r="D136" s="42" t="s">
        <v>694</v>
      </c>
      <c r="E136" s="42" t="s">
        <v>695</v>
      </c>
      <c r="F136" s="42" t="s">
        <v>177</v>
      </c>
      <c r="G136" s="33" t="s">
        <v>174</v>
      </c>
      <c r="H136" s="43" t="s">
        <v>313</v>
      </c>
      <c r="I136" s="14">
        <v>4255</v>
      </c>
      <c r="J136" s="15">
        <v>4251</v>
      </c>
      <c r="K136" s="44">
        <v>371.8</v>
      </c>
      <c r="L136" s="45">
        <v>78.34</v>
      </c>
      <c r="M136" s="45">
        <v>76.86</v>
      </c>
      <c r="N136" s="45">
        <v>69.599999999999994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387</v>
      </c>
      <c r="AU136" s="40"/>
      <c r="AV136" s="40">
        <v>517</v>
      </c>
      <c r="AW136" s="40"/>
      <c r="AX136" s="40" t="s">
        <v>617</v>
      </c>
      <c r="AY136" s="40"/>
      <c r="AZ136" s="40"/>
      <c r="BA136" s="40"/>
      <c r="BB136" s="40"/>
      <c r="BC136" s="40"/>
      <c r="BD136" s="40"/>
      <c r="BE136" s="40">
        <v>1</v>
      </c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94" t="s">
        <v>961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1034</v>
      </c>
      <c r="C137" s="41" t="s">
        <v>142</v>
      </c>
      <c r="D137" s="42" t="s">
        <v>1035</v>
      </c>
      <c r="E137" s="42" t="s">
        <v>1036</v>
      </c>
      <c r="F137" s="42" t="s">
        <v>177</v>
      </c>
      <c r="G137" s="33" t="s">
        <v>174</v>
      </c>
      <c r="H137" s="43" t="s">
        <v>304</v>
      </c>
      <c r="I137" s="14">
        <v>4559</v>
      </c>
      <c r="J137" s="47">
        <v>4559</v>
      </c>
      <c r="K137" s="48">
        <v>373.4</v>
      </c>
      <c r="L137" s="49">
        <v>81.23</v>
      </c>
      <c r="M137" s="49">
        <v>85.96</v>
      </c>
      <c r="N137" s="49">
        <v>72.400000000000006</v>
      </c>
      <c r="O137" s="49"/>
      <c r="P137" s="52" t="s">
        <v>422</v>
      </c>
      <c r="Q137" s="46" t="s">
        <v>272</v>
      </c>
      <c r="R137" s="88" t="s">
        <v>619</v>
      </c>
      <c r="S137" s="88" t="s">
        <v>619</v>
      </c>
      <c r="T137" s="88" t="s">
        <v>619</v>
      </c>
      <c r="U137" s="88" t="s">
        <v>619</v>
      </c>
      <c r="V137" s="88" t="s">
        <v>619</v>
      </c>
      <c r="W137" s="35"/>
      <c r="X137" s="18"/>
      <c r="Y137" s="18"/>
      <c r="Z137" s="18"/>
      <c r="AA137" s="18"/>
      <c r="AB137" s="18"/>
      <c r="AC137" s="18"/>
      <c r="AD137" s="18"/>
      <c r="AE137" s="18"/>
      <c r="AF137" s="19"/>
      <c r="AG137" s="19"/>
      <c r="AH137" s="19"/>
      <c r="AI137" s="19"/>
      <c r="AJ137" s="19"/>
      <c r="AK137" s="40"/>
      <c r="AL137" s="19"/>
      <c r="AM137" s="19"/>
      <c r="AN137" s="19"/>
      <c r="AO137" s="19"/>
      <c r="AP137" s="19"/>
      <c r="AQ137" s="19"/>
      <c r="AR137" s="40"/>
      <c r="AS137" s="40"/>
      <c r="AT137" s="40"/>
      <c r="AU137" s="40"/>
      <c r="AV137" s="40"/>
      <c r="AW137" s="40"/>
      <c r="AX137" s="95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41" t="s">
        <v>219</v>
      </c>
      <c r="C138" s="41" t="s">
        <v>886</v>
      </c>
      <c r="D138" s="42" t="s">
        <v>369</v>
      </c>
      <c r="E138" s="42" t="s">
        <v>220</v>
      </c>
      <c r="F138" s="42" t="s">
        <v>221</v>
      </c>
      <c r="G138" s="31" t="s">
        <v>165</v>
      </c>
      <c r="H138" s="43" t="s">
        <v>298</v>
      </c>
      <c r="I138" s="14">
        <v>3957</v>
      </c>
      <c r="J138" s="15">
        <v>3957</v>
      </c>
      <c r="K138" s="16">
        <v>381.7</v>
      </c>
      <c r="L138" s="17">
        <v>81.38</v>
      </c>
      <c r="M138" s="17">
        <v>43.38</v>
      </c>
      <c r="N138" s="17">
        <v>65.89</v>
      </c>
      <c r="O138" s="17">
        <v>6.3</v>
      </c>
      <c r="P138" s="52" t="s">
        <v>422</v>
      </c>
      <c r="Q138" s="18">
        <v>40</v>
      </c>
      <c r="R138" s="18">
        <v>18</v>
      </c>
      <c r="S138" s="18">
        <v>21</v>
      </c>
      <c r="T138" s="18">
        <v>25</v>
      </c>
      <c r="U138" s="18">
        <v>39</v>
      </c>
      <c r="V138" s="35"/>
      <c r="W138" s="35">
        <v>143</v>
      </c>
      <c r="X138" s="18">
        <v>4600</v>
      </c>
      <c r="Y138" s="18">
        <v>7500</v>
      </c>
      <c r="Z138" s="18">
        <v>12000</v>
      </c>
      <c r="AA138" s="18">
        <v>32400</v>
      </c>
      <c r="AB138" s="29">
        <v>50000</v>
      </c>
      <c r="AC138" s="29">
        <v>70000</v>
      </c>
      <c r="AD138" s="29">
        <v>100000</v>
      </c>
      <c r="AE138" s="18">
        <v>152000</v>
      </c>
      <c r="AF138" s="18">
        <v>225000</v>
      </c>
      <c r="AG138" s="29">
        <v>320000</v>
      </c>
      <c r="AH138" s="29">
        <v>410000</v>
      </c>
      <c r="AI138" s="29">
        <v>470000</v>
      </c>
      <c r="AJ138" s="40"/>
      <c r="AK138" s="40">
        <v>7414000</v>
      </c>
      <c r="AL138" s="19">
        <v>30000</v>
      </c>
      <c r="AM138" s="19">
        <v>7</v>
      </c>
      <c r="AN138" s="19">
        <v>60000</v>
      </c>
      <c r="AO138" s="19">
        <v>5</v>
      </c>
      <c r="AP138" s="19">
        <v>180000</v>
      </c>
      <c r="AQ138" s="19">
        <v>3</v>
      </c>
      <c r="AR138" s="40">
        <v>4200000</v>
      </c>
      <c r="AS138" s="40">
        <v>11614000</v>
      </c>
      <c r="AT138" s="40">
        <v>397</v>
      </c>
      <c r="AU138" s="40"/>
      <c r="AV138" s="40">
        <v>533</v>
      </c>
      <c r="AW138" s="40">
        <v>13</v>
      </c>
      <c r="AX138" s="40" t="s">
        <v>655</v>
      </c>
      <c r="AY138" s="40">
        <v>1</v>
      </c>
      <c r="AZ138" s="40"/>
      <c r="BA138" s="40">
        <v>1</v>
      </c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 t="s">
        <v>918</v>
      </c>
      <c r="BO138" s="40"/>
      <c r="BP138" s="40"/>
      <c r="BQ138" s="40"/>
      <c r="BR138" s="40">
        <v>1</v>
      </c>
      <c r="BS138" s="94" t="s">
        <v>220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222</v>
      </c>
      <c r="C139" s="41" t="s">
        <v>223</v>
      </c>
      <c r="D139" s="42" t="s">
        <v>370</v>
      </c>
      <c r="E139" s="42" t="s">
        <v>224</v>
      </c>
      <c r="F139" s="42" t="s">
        <v>221</v>
      </c>
      <c r="G139" s="31" t="s">
        <v>165</v>
      </c>
      <c r="H139" s="43" t="s">
        <v>298</v>
      </c>
      <c r="I139" s="14">
        <v>4083</v>
      </c>
      <c r="J139" s="15">
        <v>4083</v>
      </c>
      <c r="K139" s="16">
        <v>407.6</v>
      </c>
      <c r="L139" s="17">
        <v>80.48</v>
      </c>
      <c r="M139" s="17">
        <v>40.97</v>
      </c>
      <c r="N139" s="17">
        <v>58.26</v>
      </c>
      <c r="O139" s="17">
        <v>5.25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8">
        <v>196000</v>
      </c>
      <c r="AF139" s="18">
        <v>290500</v>
      </c>
      <c r="AG139" s="18">
        <v>419000</v>
      </c>
      <c r="AH139" s="18">
        <v>535000</v>
      </c>
      <c r="AI139" s="18">
        <v>617000</v>
      </c>
      <c r="AJ139" s="40"/>
      <c r="AK139" s="40">
        <v>9752000</v>
      </c>
      <c r="AL139" s="19">
        <v>35000</v>
      </c>
      <c r="AM139" s="19">
        <v>7</v>
      </c>
      <c r="AN139" s="19">
        <v>70000</v>
      </c>
      <c r="AO139" s="19">
        <v>5</v>
      </c>
      <c r="AP139" s="19">
        <v>210000</v>
      </c>
      <c r="AQ139" s="19">
        <v>3</v>
      </c>
      <c r="AR139" s="40">
        <v>4900000</v>
      </c>
      <c r="AS139" s="40">
        <v>14652000</v>
      </c>
      <c r="AT139" s="40">
        <v>425</v>
      </c>
      <c r="AU139" s="40"/>
      <c r="AV139" s="40">
        <v>560</v>
      </c>
      <c r="AW139" s="40">
        <v>1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676</v>
      </c>
      <c r="BO139" s="40"/>
      <c r="BP139" s="40"/>
      <c r="BQ139" s="40"/>
      <c r="BR139" s="40">
        <v>1</v>
      </c>
      <c r="BS139" s="94" t="s">
        <v>847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225</v>
      </c>
      <c r="C140" s="41" t="s">
        <v>99</v>
      </c>
      <c r="D140" s="42" t="s">
        <v>226</v>
      </c>
      <c r="E140" s="42" t="s">
        <v>226</v>
      </c>
      <c r="F140" s="42" t="s">
        <v>221</v>
      </c>
      <c r="G140" s="31" t="s">
        <v>165</v>
      </c>
      <c r="H140" s="43" t="s">
        <v>305</v>
      </c>
      <c r="I140" s="14">
        <v>4099</v>
      </c>
      <c r="J140" s="15">
        <v>4114</v>
      </c>
      <c r="K140" s="16">
        <v>362.4</v>
      </c>
      <c r="L140" s="17">
        <v>83.02</v>
      </c>
      <c r="M140" s="17">
        <v>51.8</v>
      </c>
      <c r="N140" s="17">
        <v>79.97</v>
      </c>
      <c r="O140" s="17">
        <v>9.48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9">
        <v>196000</v>
      </c>
      <c r="AF140" s="19">
        <v>290500</v>
      </c>
      <c r="AG140" s="19">
        <v>419000</v>
      </c>
      <c r="AH140" s="19">
        <v>535000</v>
      </c>
      <c r="AI140" s="19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377</v>
      </c>
      <c r="AU140" s="40"/>
      <c r="AV140" s="40">
        <v>499</v>
      </c>
      <c r="AW140" s="40">
        <v>1</v>
      </c>
      <c r="AX140" s="40" t="s">
        <v>753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677</v>
      </c>
      <c r="BO140" s="40">
        <v>1</v>
      </c>
      <c r="BP140" s="40"/>
      <c r="BQ140" s="40"/>
      <c r="BR140" s="40"/>
      <c r="BS140" s="94" t="s">
        <v>799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227</v>
      </c>
      <c r="C141" s="41" t="s">
        <v>887</v>
      </c>
      <c r="D141" s="42" t="s">
        <v>371</v>
      </c>
      <c r="E141" s="42" t="s">
        <v>609</v>
      </c>
      <c r="F141" s="42" t="s">
        <v>221</v>
      </c>
      <c r="G141" s="33" t="s">
        <v>174</v>
      </c>
      <c r="H141" s="43" t="s">
        <v>300</v>
      </c>
      <c r="I141" s="14">
        <v>4099</v>
      </c>
      <c r="J141" s="15">
        <v>4124</v>
      </c>
      <c r="K141" s="40">
        <v>339.9</v>
      </c>
      <c r="L141" s="17">
        <v>86.24</v>
      </c>
      <c r="M141" s="17">
        <v>95.92</v>
      </c>
      <c r="N141" s="17">
        <v>84.9</v>
      </c>
      <c r="O141" s="17">
        <v>13.23</v>
      </c>
      <c r="P141" s="52" t="s">
        <v>422</v>
      </c>
      <c r="Q141" s="46">
        <v>30</v>
      </c>
      <c r="R141" s="46">
        <v>30</v>
      </c>
      <c r="S141" s="46">
        <v>30</v>
      </c>
      <c r="T141" s="46">
        <v>35</v>
      </c>
      <c r="U141" s="25">
        <v>35</v>
      </c>
      <c r="V141" s="25">
        <v>40</v>
      </c>
      <c r="W141" s="35">
        <v>200</v>
      </c>
      <c r="X141" s="18">
        <v>8400</v>
      </c>
      <c r="Y141" s="18">
        <v>13700</v>
      </c>
      <c r="Z141" s="18">
        <v>22000</v>
      </c>
      <c r="AA141" s="18">
        <v>32900</v>
      </c>
      <c r="AB141" s="18">
        <v>47600</v>
      </c>
      <c r="AC141" s="18">
        <v>70500</v>
      </c>
      <c r="AD141" s="18">
        <v>104000</v>
      </c>
      <c r="AE141" s="19">
        <v>154000</v>
      </c>
      <c r="AF141" s="19">
        <v>228000</v>
      </c>
      <c r="AG141" s="19">
        <v>329000</v>
      </c>
      <c r="AH141" s="19">
        <v>421000</v>
      </c>
      <c r="AI141" s="19">
        <v>485000</v>
      </c>
      <c r="AJ141" s="19">
        <v>522000</v>
      </c>
      <c r="AK141" s="40">
        <v>9752400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4</v>
      </c>
      <c r="AR141" s="40">
        <v>5740000</v>
      </c>
      <c r="AS141" s="40">
        <v>15492400</v>
      </c>
      <c r="AT141" s="40">
        <v>354</v>
      </c>
      <c r="AU141" s="40">
        <v>363</v>
      </c>
      <c r="AV141" s="40">
        <v>474</v>
      </c>
      <c r="AW141" s="40"/>
      <c r="AX141" s="40" t="s">
        <v>754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919</v>
      </c>
      <c r="BO141" s="40"/>
      <c r="BP141" s="40"/>
      <c r="BQ141" s="40">
        <v>1</v>
      </c>
      <c r="BR141" s="40"/>
      <c r="BS141" s="94" t="s">
        <v>609</v>
      </c>
      <c r="BT141" s="9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229</v>
      </c>
      <c r="C142" s="41" t="s">
        <v>183</v>
      </c>
      <c r="D142" s="42" t="s">
        <v>230</v>
      </c>
      <c r="E142" s="42" t="s">
        <v>230</v>
      </c>
      <c r="F142" s="42" t="s">
        <v>221</v>
      </c>
      <c r="G142" s="33" t="s">
        <v>174</v>
      </c>
      <c r="H142" s="43" t="s">
        <v>307</v>
      </c>
      <c r="I142" s="14">
        <v>4116</v>
      </c>
      <c r="J142" s="15">
        <v>4135</v>
      </c>
      <c r="K142" s="16">
        <v>377.2</v>
      </c>
      <c r="L142" s="17">
        <v>79.23</v>
      </c>
      <c r="M142" s="17">
        <v>66.06</v>
      </c>
      <c r="N142" s="17">
        <v>64.75</v>
      </c>
      <c r="O142" s="17">
        <v>6.2</v>
      </c>
      <c r="P142" s="52" t="s">
        <v>422</v>
      </c>
      <c r="Q142" s="18">
        <v>30</v>
      </c>
      <c r="R142" s="18">
        <v>30</v>
      </c>
      <c r="S142" s="18">
        <v>30</v>
      </c>
      <c r="T142" s="18">
        <v>35</v>
      </c>
      <c r="U142" s="18">
        <v>35</v>
      </c>
      <c r="V142" s="18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393</v>
      </c>
      <c r="AU142" s="40"/>
      <c r="AV142" s="40">
        <v>526</v>
      </c>
      <c r="AW142" s="40">
        <v>16</v>
      </c>
      <c r="AX142" s="40" t="s">
        <v>753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>
        <v>1</v>
      </c>
      <c r="BN142" s="40"/>
      <c r="BO142" s="40"/>
      <c r="BP142" s="40" t="s">
        <v>673</v>
      </c>
      <c r="BQ142" s="40">
        <v>1</v>
      </c>
      <c r="BR142" s="40"/>
      <c r="BS142" s="94" t="s">
        <v>827</v>
      </c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233</v>
      </c>
      <c r="C143" s="41" t="s">
        <v>142</v>
      </c>
      <c r="D143" s="42" t="s">
        <v>373</v>
      </c>
      <c r="E143" s="42" t="s">
        <v>234</v>
      </c>
      <c r="F143" s="42" t="s">
        <v>221</v>
      </c>
      <c r="G143" s="33" t="s">
        <v>174</v>
      </c>
      <c r="H143" s="43" t="s">
        <v>547</v>
      </c>
      <c r="I143" s="14">
        <v>4184</v>
      </c>
      <c r="J143" s="15">
        <v>4142</v>
      </c>
      <c r="K143" s="16">
        <v>370</v>
      </c>
      <c r="L143" s="17">
        <v>81.16</v>
      </c>
      <c r="M143" s="17">
        <v>62.42</v>
      </c>
      <c r="N143" s="17">
        <v>78.819999999999993</v>
      </c>
      <c r="O143" s="17"/>
      <c r="P143" s="52" t="s">
        <v>422</v>
      </c>
      <c r="Q143" s="46">
        <v>30</v>
      </c>
      <c r="R143" s="46">
        <v>30</v>
      </c>
      <c r="S143" s="46">
        <v>30</v>
      </c>
      <c r="T143" s="46">
        <v>35</v>
      </c>
      <c r="U143" s="25">
        <v>35</v>
      </c>
      <c r="V143" s="46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387</v>
      </c>
      <c r="AU143" s="40"/>
      <c r="AV143" s="40">
        <v>516</v>
      </c>
      <c r="AW143" s="40">
        <v>1</v>
      </c>
      <c r="AX143" s="40" t="s">
        <v>663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>
        <v>1</v>
      </c>
      <c r="BJ143" s="40"/>
      <c r="BK143" s="40"/>
      <c r="BL143" s="40"/>
      <c r="BM143" s="40">
        <v>1</v>
      </c>
      <c r="BN143" s="40" t="s">
        <v>678</v>
      </c>
      <c r="BO143" s="40"/>
      <c r="BP143" s="40"/>
      <c r="BQ143" s="40">
        <v>1</v>
      </c>
      <c r="BR143" s="40"/>
      <c r="BS143" s="94" t="s">
        <v>848</v>
      </c>
      <c r="BT143" s="9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700</v>
      </c>
      <c r="C144" s="41" t="s">
        <v>688</v>
      </c>
      <c r="D144" s="42" t="s">
        <v>689</v>
      </c>
      <c r="E144" s="42" t="s">
        <v>690</v>
      </c>
      <c r="F144" s="42" t="s">
        <v>221</v>
      </c>
      <c r="G144" s="33" t="s">
        <v>174</v>
      </c>
      <c r="H144" s="43" t="s">
        <v>313</v>
      </c>
      <c r="I144" s="14">
        <v>4171</v>
      </c>
      <c r="J144" s="15">
        <v>4159</v>
      </c>
      <c r="K144" s="16">
        <v>342.8</v>
      </c>
      <c r="L144" s="17">
        <v>85.32</v>
      </c>
      <c r="M144" s="17">
        <v>82.72</v>
      </c>
      <c r="N144" s="17">
        <v>67.33</v>
      </c>
      <c r="O144" s="49"/>
      <c r="P144" s="52" t="s">
        <v>422</v>
      </c>
      <c r="Q144" s="46" t="s">
        <v>272</v>
      </c>
      <c r="R144" s="46">
        <v>30</v>
      </c>
      <c r="S144" s="46">
        <v>35</v>
      </c>
      <c r="T144" s="46">
        <v>45</v>
      </c>
      <c r="U144" s="46">
        <v>55</v>
      </c>
      <c r="V144" s="46">
        <v>85</v>
      </c>
      <c r="W144" s="35">
        <v>250</v>
      </c>
      <c r="X144" s="25"/>
      <c r="Y144" s="25"/>
      <c r="Z144" s="25"/>
      <c r="AA144" s="25"/>
      <c r="AB144" s="25"/>
      <c r="AC144" s="25"/>
      <c r="AD144" s="25"/>
      <c r="AE144" s="26"/>
      <c r="AF144" s="26"/>
      <c r="AG144" s="26"/>
      <c r="AH144" s="26"/>
      <c r="AI144" s="26"/>
      <c r="AJ144" s="26"/>
      <c r="AK144" s="40"/>
      <c r="AL144" s="26"/>
      <c r="AM144" s="19">
        <v>7</v>
      </c>
      <c r="AN144" s="26"/>
      <c r="AO144" s="19">
        <v>5</v>
      </c>
      <c r="AP144" s="26"/>
      <c r="AQ144" s="19">
        <v>4</v>
      </c>
      <c r="AR144" s="40"/>
      <c r="AS144" s="40"/>
      <c r="AT144" s="40">
        <v>357</v>
      </c>
      <c r="AU144" s="40">
        <v>366</v>
      </c>
      <c r="AV144" s="40">
        <v>479</v>
      </c>
      <c r="AW144" s="40"/>
      <c r="AX144" s="40" t="s">
        <v>664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>
        <v>1</v>
      </c>
      <c r="BK144" s="40"/>
      <c r="BL144" s="40">
        <v>1</v>
      </c>
      <c r="BM144" s="40"/>
      <c r="BN144" s="40" t="s">
        <v>919</v>
      </c>
      <c r="BO144" s="40"/>
      <c r="BP144" s="40"/>
      <c r="BQ144" s="40"/>
      <c r="BR144" s="40"/>
      <c r="BS144" s="94" t="s">
        <v>962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992</v>
      </c>
      <c r="C145" s="41" t="s">
        <v>275</v>
      </c>
      <c r="D145" s="42" t="s">
        <v>993</v>
      </c>
      <c r="E145" s="42" t="s">
        <v>994</v>
      </c>
      <c r="F145" s="42" t="s">
        <v>221</v>
      </c>
      <c r="G145" s="33" t="s">
        <v>174</v>
      </c>
      <c r="H145" s="43" t="s">
        <v>1073</v>
      </c>
      <c r="I145" s="14">
        <v>4173</v>
      </c>
      <c r="J145" s="15">
        <v>4175</v>
      </c>
      <c r="K145" s="16">
        <v>383</v>
      </c>
      <c r="L145" s="17">
        <v>75.19</v>
      </c>
      <c r="M145" s="17">
        <v>60.59</v>
      </c>
      <c r="N145" s="17">
        <v>82.2</v>
      </c>
      <c r="O145" s="17"/>
      <c r="P145" s="52" t="s">
        <v>422</v>
      </c>
      <c r="Q145" s="46" t="s">
        <v>272</v>
      </c>
      <c r="R145" s="18">
        <v>30</v>
      </c>
      <c r="S145" s="18">
        <v>35</v>
      </c>
      <c r="T145" s="18">
        <v>45</v>
      </c>
      <c r="U145" s="46">
        <v>55</v>
      </c>
      <c r="V145" s="46">
        <v>85</v>
      </c>
      <c r="W145" s="35">
        <v>250</v>
      </c>
      <c r="X145" s="18">
        <v>8400</v>
      </c>
      <c r="Y145" s="18">
        <v>13700</v>
      </c>
      <c r="Z145" s="18">
        <v>22000</v>
      </c>
      <c r="AA145" s="18">
        <v>32900</v>
      </c>
      <c r="AB145" s="18">
        <v>47600</v>
      </c>
      <c r="AC145" s="18">
        <v>70500</v>
      </c>
      <c r="AD145" s="18">
        <v>104000</v>
      </c>
      <c r="AE145" s="19">
        <v>154000</v>
      </c>
      <c r="AF145" s="19">
        <v>228000</v>
      </c>
      <c r="AG145" s="19">
        <v>329000</v>
      </c>
      <c r="AH145" s="19">
        <v>421000</v>
      </c>
      <c r="AI145" s="19">
        <v>485000</v>
      </c>
      <c r="AJ145" s="19">
        <v>522000</v>
      </c>
      <c r="AK145" s="40">
        <v>9752400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4</v>
      </c>
      <c r="AR145" s="40">
        <v>5740000</v>
      </c>
      <c r="AS145" s="40">
        <v>15492400</v>
      </c>
      <c r="AT145" s="40">
        <v>398</v>
      </c>
      <c r="AU145" s="40"/>
      <c r="AV145" s="40">
        <v>535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/>
      <c r="BM145" s="40">
        <v>1</v>
      </c>
      <c r="BN145" s="40"/>
      <c r="BO145" s="40"/>
      <c r="BP145" s="40"/>
      <c r="BQ145" s="40"/>
      <c r="BR145" s="40"/>
      <c r="BS145" s="94" t="s">
        <v>114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235</v>
      </c>
      <c r="C146" s="41" t="s">
        <v>142</v>
      </c>
      <c r="D146" s="42" t="s">
        <v>374</v>
      </c>
      <c r="E146" s="42" t="s">
        <v>236</v>
      </c>
      <c r="F146" s="42" t="s">
        <v>221</v>
      </c>
      <c r="G146" s="33" t="s">
        <v>174</v>
      </c>
      <c r="H146" s="43" t="s">
        <v>305</v>
      </c>
      <c r="I146" s="14">
        <v>4213</v>
      </c>
      <c r="J146" s="15">
        <v>4213</v>
      </c>
      <c r="K146" s="16">
        <v>366.1</v>
      </c>
      <c r="L146" s="17">
        <v>84.48</v>
      </c>
      <c r="M146" s="17">
        <v>61.54</v>
      </c>
      <c r="N146" s="17">
        <v>72.02</v>
      </c>
      <c r="O146" s="17">
        <v>7.52</v>
      </c>
      <c r="P146" s="52" t="s">
        <v>422</v>
      </c>
      <c r="Q146" s="18">
        <v>60</v>
      </c>
      <c r="R146" s="18">
        <v>15</v>
      </c>
      <c r="S146" s="18">
        <v>18</v>
      </c>
      <c r="T146" s="18">
        <v>25</v>
      </c>
      <c r="U146" s="18">
        <v>38</v>
      </c>
      <c r="V146" s="18">
        <v>48</v>
      </c>
      <c r="W146" s="35">
        <v>204</v>
      </c>
      <c r="X146" s="18">
        <v>10550</v>
      </c>
      <c r="Y146" s="18">
        <v>17200</v>
      </c>
      <c r="Z146" s="18">
        <v>27600</v>
      </c>
      <c r="AA146" s="18">
        <v>41400</v>
      </c>
      <c r="AB146" s="18">
        <v>59800</v>
      </c>
      <c r="AC146" s="18">
        <v>88500</v>
      </c>
      <c r="AD146" s="18">
        <v>131000</v>
      </c>
      <c r="AE146" s="19">
        <v>193500</v>
      </c>
      <c r="AF146" s="19">
        <v>286500</v>
      </c>
      <c r="AG146" s="19">
        <v>414000</v>
      </c>
      <c r="AH146" s="19">
        <v>529000</v>
      </c>
      <c r="AI146" s="19">
        <v>609000</v>
      </c>
      <c r="AJ146" s="19">
        <v>654000</v>
      </c>
      <c r="AK146" s="40">
        <v>12248200</v>
      </c>
      <c r="AL146" s="19">
        <v>45000</v>
      </c>
      <c r="AM146" s="19">
        <v>7</v>
      </c>
      <c r="AN146" s="19">
        <v>90000</v>
      </c>
      <c r="AO146" s="19">
        <v>5</v>
      </c>
      <c r="AP146" s="19">
        <v>270000</v>
      </c>
      <c r="AQ146" s="19">
        <v>4</v>
      </c>
      <c r="AR146" s="40">
        <v>7380000</v>
      </c>
      <c r="AS146" s="40">
        <v>19628200</v>
      </c>
      <c r="AT146" s="40">
        <v>381</v>
      </c>
      <c r="AU146" s="40"/>
      <c r="AV146" s="40">
        <v>506</v>
      </c>
      <c r="AW146" s="40"/>
      <c r="AX146" s="40" t="s">
        <v>753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849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237</v>
      </c>
      <c r="C147" s="41" t="s">
        <v>99</v>
      </c>
      <c r="D147" s="42" t="s">
        <v>375</v>
      </c>
      <c r="E147" s="42" t="s">
        <v>238</v>
      </c>
      <c r="F147" s="42" t="s">
        <v>221</v>
      </c>
      <c r="G147" s="33" t="s">
        <v>174</v>
      </c>
      <c r="H147" s="43" t="s">
        <v>427</v>
      </c>
      <c r="I147" s="14">
        <v>4270</v>
      </c>
      <c r="J147" s="15">
        <v>4289</v>
      </c>
      <c r="K147" s="48">
        <v>359</v>
      </c>
      <c r="L147" s="49">
        <v>84.7</v>
      </c>
      <c r="M147" s="49">
        <v>89</v>
      </c>
      <c r="N147" s="49">
        <v>76.540000000000006</v>
      </c>
      <c r="O147" s="49"/>
      <c r="P147" s="52" t="s">
        <v>422</v>
      </c>
      <c r="Q147" s="46" t="s">
        <v>272</v>
      </c>
      <c r="R147" s="46">
        <v>28</v>
      </c>
      <c r="S147" s="46">
        <v>32</v>
      </c>
      <c r="T147" s="46">
        <v>44</v>
      </c>
      <c r="U147" s="25">
        <v>59</v>
      </c>
      <c r="V147" s="46">
        <v>86</v>
      </c>
      <c r="W147" s="35">
        <v>249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373</v>
      </c>
      <c r="AU147" s="40"/>
      <c r="AV147" s="40">
        <v>493</v>
      </c>
      <c r="AW147" s="40"/>
      <c r="AX147" s="40" t="s">
        <v>664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>
        <v>1</v>
      </c>
      <c r="BK147" s="40"/>
      <c r="BL147" s="40">
        <v>1</v>
      </c>
      <c r="BM147" s="40">
        <v>1</v>
      </c>
      <c r="BN147" s="40"/>
      <c r="BO147" s="40"/>
      <c r="BP147" s="40"/>
      <c r="BQ147" s="40">
        <v>1</v>
      </c>
      <c r="BR147" s="40"/>
      <c r="BS147" s="94" t="s">
        <v>799</v>
      </c>
      <c r="BT147" s="90" t="s">
        <v>723</v>
      </c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241</v>
      </c>
      <c r="C148" s="41" t="s">
        <v>640</v>
      </c>
      <c r="D148" s="42" t="s">
        <v>377</v>
      </c>
      <c r="E148" s="42" t="s">
        <v>242</v>
      </c>
      <c r="F148" s="42" t="s">
        <v>221</v>
      </c>
      <c r="G148" s="33" t="s">
        <v>174</v>
      </c>
      <c r="H148" s="43" t="s">
        <v>305</v>
      </c>
      <c r="I148" s="14">
        <v>4274</v>
      </c>
      <c r="J148" s="15">
        <v>4292</v>
      </c>
      <c r="K148" s="16">
        <v>365.4</v>
      </c>
      <c r="L148" s="17">
        <v>80.040000000000006</v>
      </c>
      <c r="M148" s="17">
        <v>63.11</v>
      </c>
      <c r="N148" s="17">
        <v>86.75</v>
      </c>
      <c r="O148" s="17">
        <v>11.83</v>
      </c>
      <c r="P148" s="52" t="s">
        <v>422</v>
      </c>
      <c r="Q148" s="18">
        <v>60</v>
      </c>
      <c r="R148" s="18">
        <v>15</v>
      </c>
      <c r="S148" s="18">
        <v>18</v>
      </c>
      <c r="T148" s="18">
        <v>25</v>
      </c>
      <c r="U148" s="18">
        <v>38</v>
      </c>
      <c r="V148" s="18">
        <v>48</v>
      </c>
      <c r="W148" s="35">
        <v>204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380</v>
      </c>
      <c r="AU148" s="40"/>
      <c r="AV148" s="40">
        <v>504</v>
      </c>
      <c r="AW148" s="40"/>
      <c r="AX148" s="40" t="s">
        <v>753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94" t="s">
        <v>850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243</v>
      </c>
      <c r="C149" s="41" t="s">
        <v>159</v>
      </c>
      <c r="D149" s="42" t="s">
        <v>378</v>
      </c>
      <c r="E149" s="42" t="s">
        <v>244</v>
      </c>
      <c r="F149" s="42" t="s">
        <v>221</v>
      </c>
      <c r="G149" s="33" t="s">
        <v>174</v>
      </c>
      <c r="H149" s="43" t="s">
        <v>306</v>
      </c>
      <c r="I149" s="14">
        <v>4291</v>
      </c>
      <c r="J149" s="15">
        <v>4293</v>
      </c>
      <c r="K149" s="16">
        <v>366.2</v>
      </c>
      <c r="L149" s="17">
        <v>81.03</v>
      </c>
      <c r="M149" s="17">
        <v>82.48</v>
      </c>
      <c r="N149" s="17">
        <v>70.099999999999994</v>
      </c>
      <c r="O149" s="17">
        <v>7.2</v>
      </c>
      <c r="P149" s="52" t="s">
        <v>422</v>
      </c>
      <c r="Q149" s="18">
        <v>30</v>
      </c>
      <c r="R149" s="18">
        <v>30</v>
      </c>
      <c r="S149" s="18">
        <v>30</v>
      </c>
      <c r="T149" s="18">
        <v>35</v>
      </c>
      <c r="U149" s="18">
        <v>35</v>
      </c>
      <c r="V149" s="18">
        <v>40</v>
      </c>
      <c r="W149" s="35">
        <v>200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9">
        <v>193500</v>
      </c>
      <c r="AF149" s="19">
        <v>286500</v>
      </c>
      <c r="AG149" s="19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381</v>
      </c>
      <c r="AU149" s="40"/>
      <c r="AV149" s="40">
        <v>506</v>
      </c>
      <c r="AW149" s="40">
        <v>17</v>
      </c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>
        <v>1</v>
      </c>
      <c r="BN149" s="40"/>
      <c r="BO149" s="40"/>
      <c r="BP149" s="40" t="s">
        <v>674</v>
      </c>
      <c r="BQ149" s="40"/>
      <c r="BR149" s="40"/>
      <c r="BS149" s="94" t="s">
        <v>851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245</v>
      </c>
      <c r="C150" s="41" t="s">
        <v>183</v>
      </c>
      <c r="D150" s="42" t="s">
        <v>379</v>
      </c>
      <c r="E150" s="42" t="s">
        <v>246</v>
      </c>
      <c r="F150" s="42" t="s">
        <v>221</v>
      </c>
      <c r="G150" s="33" t="s">
        <v>174</v>
      </c>
      <c r="H150" s="43" t="s">
        <v>618</v>
      </c>
      <c r="I150" s="14">
        <v>4309</v>
      </c>
      <c r="J150" s="15">
        <v>4301</v>
      </c>
      <c r="K150" s="44">
        <v>377</v>
      </c>
      <c r="L150" s="45">
        <v>74.66</v>
      </c>
      <c r="M150" s="45">
        <v>66.61</v>
      </c>
      <c r="N150" s="45">
        <v>73.12</v>
      </c>
      <c r="O150" s="49"/>
      <c r="P150" s="52" t="s">
        <v>422</v>
      </c>
      <c r="Q150" s="18" t="s">
        <v>272</v>
      </c>
      <c r="R150" s="18">
        <v>30</v>
      </c>
      <c r="S150" s="18">
        <v>35</v>
      </c>
      <c r="T150" s="18">
        <v>45</v>
      </c>
      <c r="U150" s="18">
        <v>55</v>
      </c>
      <c r="V150" s="18">
        <v>85</v>
      </c>
      <c r="W150" s="35">
        <v>250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392</v>
      </c>
      <c r="AU150" s="40"/>
      <c r="AV150" s="40">
        <v>525</v>
      </c>
      <c r="AW150" s="40"/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4" t="s">
        <v>827</v>
      </c>
      <c r="BT150" s="90" t="s">
        <v>724</v>
      </c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409</v>
      </c>
      <c r="C151" s="41" t="s">
        <v>159</v>
      </c>
      <c r="D151" s="42" t="s">
        <v>410</v>
      </c>
      <c r="E151" s="42" t="s">
        <v>411</v>
      </c>
      <c r="F151" s="42" t="s">
        <v>221</v>
      </c>
      <c r="G151" s="33" t="s">
        <v>174</v>
      </c>
      <c r="H151" s="43" t="s">
        <v>680</v>
      </c>
      <c r="I151" s="14">
        <v>4305</v>
      </c>
      <c r="J151" s="15">
        <v>4313</v>
      </c>
      <c r="K151" s="44">
        <v>360.8</v>
      </c>
      <c r="L151" s="45">
        <v>83.23</v>
      </c>
      <c r="M151" s="45">
        <v>94.48</v>
      </c>
      <c r="N151" s="45">
        <v>70.069999999999993</v>
      </c>
      <c r="O151" s="45">
        <v>7.1</v>
      </c>
      <c r="P151" s="52" t="s">
        <v>422</v>
      </c>
      <c r="Q151" s="18">
        <v>40</v>
      </c>
      <c r="R151" s="46">
        <v>30</v>
      </c>
      <c r="S151" s="46">
        <v>35</v>
      </c>
      <c r="T151" s="46">
        <v>40</v>
      </c>
      <c r="U151" s="46">
        <v>50</v>
      </c>
      <c r="V151" s="46">
        <v>55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375</v>
      </c>
      <c r="AU151" s="40"/>
      <c r="AV151" s="40">
        <v>496</v>
      </c>
      <c r="AW151" s="40"/>
      <c r="AX151" s="40" t="s">
        <v>663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>
        <v>1</v>
      </c>
      <c r="BJ151" s="40"/>
      <c r="BK151" s="40"/>
      <c r="BL151" s="40"/>
      <c r="BM151" s="40">
        <v>1</v>
      </c>
      <c r="BN151" s="40"/>
      <c r="BO151" s="40"/>
      <c r="BP151" s="40"/>
      <c r="BQ151" s="40">
        <v>1</v>
      </c>
      <c r="BR151" s="40"/>
      <c r="BS151" s="94" t="s">
        <v>820</v>
      </c>
      <c r="BT151" s="9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247</v>
      </c>
      <c r="C152" s="41" t="s">
        <v>888</v>
      </c>
      <c r="D152" s="42" t="s">
        <v>380</v>
      </c>
      <c r="E152" s="42" t="s">
        <v>610</v>
      </c>
      <c r="F152" s="42" t="s">
        <v>221</v>
      </c>
      <c r="G152" s="33" t="s">
        <v>174</v>
      </c>
      <c r="H152" s="43" t="s">
        <v>305</v>
      </c>
      <c r="I152" s="14">
        <v>4310</v>
      </c>
      <c r="J152" s="15">
        <v>4323</v>
      </c>
      <c r="K152" s="16">
        <v>371.7</v>
      </c>
      <c r="L152" s="17">
        <v>82.93</v>
      </c>
      <c r="M152" s="17">
        <v>67.81</v>
      </c>
      <c r="N152" s="17">
        <v>70.349999999999994</v>
      </c>
      <c r="O152" s="17">
        <v>7.15</v>
      </c>
      <c r="P152" s="52" t="s">
        <v>422</v>
      </c>
      <c r="Q152" s="18">
        <v>60</v>
      </c>
      <c r="R152" s="18">
        <v>15</v>
      </c>
      <c r="S152" s="18">
        <v>18</v>
      </c>
      <c r="T152" s="18">
        <v>25</v>
      </c>
      <c r="U152" s="18">
        <v>38</v>
      </c>
      <c r="V152" s="18">
        <v>48</v>
      </c>
      <c r="W152" s="35">
        <v>204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8">
        <v>193500</v>
      </c>
      <c r="AF152" s="18">
        <v>286500</v>
      </c>
      <c r="AG152" s="18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386</v>
      </c>
      <c r="AU152" s="40"/>
      <c r="AV152" s="40">
        <v>515</v>
      </c>
      <c r="AW152" s="40">
        <v>20</v>
      </c>
      <c r="AX152" s="40" t="s">
        <v>753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94" t="s">
        <v>610</v>
      </c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750</v>
      </c>
      <c r="C153" s="41" t="s">
        <v>142</v>
      </c>
      <c r="D153" s="42" t="s">
        <v>739</v>
      </c>
      <c r="E153" s="42" t="s">
        <v>740</v>
      </c>
      <c r="F153" s="42" t="s">
        <v>221</v>
      </c>
      <c r="G153" s="33" t="s">
        <v>174</v>
      </c>
      <c r="H153" s="43" t="s">
        <v>1014</v>
      </c>
      <c r="I153" s="14">
        <v>4307</v>
      </c>
      <c r="J153" s="47">
        <v>4326</v>
      </c>
      <c r="K153" s="48">
        <v>371.3</v>
      </c>
      <c r="L153" s="49">
        <v>82.04</v>
      </c>
      <c r="M153" s="49">
        <v>72.709999999999994</v>
      </c>
      <c r="N153" s="49">
        <v>69.2</v>
      </c>
      <c r="O153" s="49"/>
      <c r="P153" s="52" t="s">
        <v>422</v>
      </c>
      <c r="Q153" s="46" t="s">
        <v>272</v>
      </c>
      <c r="R153" s="88">
        <v>30</v>
      </c>
      <c r="S153" s="88">
        <v>35</v>
      </c>
      <c r="T153" s="88">
        <v>45</v>
      </c>
      <c r="U153" s="88">
        <v>55</v>
      </c>
      <c r="V153" s="88">
        <v>85</v>
      </c>
      <c r="W153" s="35">
        <v>250</v>
      </c>
      <c r="X153" s="18"/>
      <c r="Y153" s="18"/>
      <c r="Z153" s="18"/>
      <c r="AA153" s="18"/>
      <c r="AB153" s="18"/>
      <c r="AC153" s="18"/>
      <c r="AD153" s="18"/>
      <c r="AE153" s="18"/>
      <c r="AF153" s="19"/>
      <c r="AG153" s="19"/>
      <c r="AH153" s="19"/>
      <c r="AI153" s="19"/>
      <c r="AJ153" s="19"/>
      <c r="AK153" s="40"/>
      <c r="AL153" s="19"/>
      <c r="AM153" s="19">
        <v>7</v>
      </c>
      <c r="AN153" s="19"/>
      <c r="AO153" s="19">
        <v>5</v>
      </c>
      <c r="AP153" s="19"/>
      <c r="AQ153" s="19">
        <v>4</v>
      </c>
      <c r="AR153" s="40"/>
      <c r="AS153" s="40"/>
      <c r="AT153" s="40">
        <v>386</v>
      </c>
      <c r="AU153" s="40"/>
      <c r="AV153" s="40">
        <v>515</v>
      </c>
      <c r="AW153" s="40"/>
      <c r="AX153" s="95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/>
      <c r="BO153" s="40"/>
      <c r="BP153" s="40"/>
      <c r="BQ153" s="40"/>
      <c r="BR153" s="40"/>
      <c r="BS153" s="40" t="s">
        <v>926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701</v>
      </c>
      <c r="C154" s="41" t="s">
        <v>685</v>
      </c>
      <c r="D154" s="42" t="s">
        <v>691</v>
      </c>
      <c r="E154" s="42" t="s">
        <v>692</v>
      </c>
      <c r="F154" s="42" t="s">
        <v>221</v>
      </c>
      <c r="G154" s="33" t="s">
        <v>174</v>
      </c>
      <c r="H154" s="43" t="s">
        <v>313</v>
      </c>
      <c r="I154" s="14">
        <v>4348</v>
      </c>
      <c r="J154" s="15">
        <v>4334</v>
      </c>
      <c r="K154" s="16">
        <v>370.2</v>
      </c>
      <c r="L154" s="17">
        <v>79.02</v>
      </c>
      <c r="M154" s="17">
        <v>84.32</v>
      </c>
      <c r="N154" s="17">
        <v>54.56</v>
      </c>
      <c r="O154" s="49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18">
        <v>55</v>
      </c>
      <c r="V154" s="18">
        <v>85</v>
      </c>
      <c r="W154" s="35">
        <v>250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384</v>
      </c>
      <c r="AU154" s="40"/>
      <c r="AV154" s="40">
        <v>512</v>
      </c>
      <c r="AW154" s="40"/>
      <c r="AX154" s="40" t="s">
        <v>663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>
        <v>1</v>
      </c>
      <c r="BJ154" s="40"/>
      <c r="BK154" s="40"/>
      <c r="BL154" s="40">
        <v>1</v>
      </c>
      <c r="BM154" s="40"/>
      <c r="BN154" s="40" t="s">
        <v>919</v>
      </c>
      <c r="BO154" s="40"/>
      <c r="BP154" s="40"/>
      <c r="BQ154" s="40">
        <v>1</v>
      </c>
      <c r="BR154" s="40"/>
      <c r="BS154" s="94" t="s">
        <v>80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249</v>
      </c>
      <c r="C155" s="41" t="s">
        <v>889</v>
      </c>
      <c r="D155" s="42" t="s">
        <v>381</v>
      </c>
      <c r="E155" s="42" t="s">
        <v>250</v>
      </c>
      <c r="F155" s="42" t="s">
        <v>221</v>
      </c>
      <c r="G155" s="33" t="s">
        <v>174</v>
      </c>
      <c r="H155" s="43" t="s">
        <v>298</v>
      </c>
      <c r="I155" s="14">
        <v>4344</v>
      </c>
      <c r="J155" s="15">
        <v>4344</v>
      </c>
      <c r="K155" s="16">
        <v>450.7</v>
      </c>
      <c r="L155" s="17">
        <v>79.98</v>
      </c>
      <c r="M155" s="17">
        <v>48.49</v>
      </c>
      <c r="N155" s="17">
        <v>44.79</v>
      </c>
      <c r="O155" s="17">
        <v>4.2699999999999996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475</v>
      </c>
      <c r="AU155" s="40"/>
      <c r="AV155" s="40">
        <v>582</v>
      </c>
      <c r="AW155" s="40"/>
      <c r="AX155" s="40" t="s">
        <v>616</v>
      </c>
      <c r="AY155" s="40"/>
      <c r="AZ155" s="40"/>
      <c r="BA155" s="40"/>
      <c r="BB155" s="40"/>
      <c r="BC155" s="40">
        <v>1</v>
      </c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 t="s">
        <v>953</v>
      </c>
      <c r="BO155" s="40"/>
      <c r="BP155" s="40"/>
      <c r="BQ155" s="40"/>
      <c r="BR155" s="40"/>
      <c r="BS155" s="94" t="s">
        <v>250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251</v>
      </c>
      <c r="C156" s="41" t="s">
        <v>142</v>
      </c>
      <c r="D156" s="42" t="s">
        <v>382</v>
      </c>
      <c r="E156" s="42" t="s">
        <v>611</v>
      </c>
      <c r="F156" s="42" t="s">
        <v>221</v>
      </c>
      <c r="G156" s="33" t="s">
        <v>174</v>
      </c>
      <c r="H156" s="43" t="s">
        <v>305</v>
      </c>
      <c r="I156" s="14">
        <v>4411</v>
      </c>
      <c r="J156" s="15">
        <v>4400</v>
      </c>
      <c r="K156" s="16">
        <v>394.3</v>
      </c>
      <c r="L156" s="17">
        <v>82.77</v>
      </c>
      <c r="M156" s="17">
        <v>52.84</v>
      </c>
      <c r="N156" s="17">
        <v>69.290000000000006</v>
      </c>
      <c r="O156" s="17">
        <v>6.55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13400</v>
      </c>
      <c r="Y156" s="18">
        <v>21800</v>
      </c>
      <c r="Z156" s="18">
        <v>34900</v>
      </c>
      <c r="AA156" s="18">
        <v>52300</v>
      </c>
      <c r="AB156" s="18">
        <v>75600</v>
      </c>
      <c r="AC156" s="18">
        <v>112000</v>
      </c>
      <c r="AD156" s="18">
        <v>165500</v>
      </c>
      <c r="AE156" s="19">
        <v>245000</v>
      </c>
      <c r="AF156" s="19">
        <v>362500</v>
      </c>
      <c r="AG156" s="19">
        <v>523000</v>
      </c>
      <c r="AH156" s="19">
        <v>669000</v>
      </c>
      <c r="AI156" s="19">
        <v>771000</v>
      </c>
      <c r="AJ156" s="19">
        <v>828000</v>
      </c>
      <c r="AK156" s="40">
        <v>15496000</v>
      </c>
      <c r="AL156" s="19">
        <v>60000</v>
      </c>
      <c r="AM156" s="19">
        <v>7</v>
      </c>
      <c r="AN156" s="19">
        <v>120000</v>
      </c>
      <c r="AO156" s="19">
        <v>5</v>
      </c>
      <c r="AP156" s="19">
        <v>360000</v>
      </c>
      <c r="AQ156" s="19">
        <v>4</v>
      </c>
      <c r="AR156" s="40">
        <v>9840000</v>
      </c>
      <c r="AS156" s="40">
        <v>25336000</v>
      </c>
      <c r="AT156" s="40">
        <v>410</v>
      </c>
      <c r="AU156" s="40"/>
      <c r="AV156" s="40">
        <v>551</v>
      </c>
      <c r="AW156" s="40">
        <v>18</v>
      </c>
      <c r="AX156" s="40" t="s">
        <v>753</v>
      </c>
      <c r="AY156" s="40"/>
      <c r="AZ156" s="40"/>
      <c r="BA156" s="40"/>
      <c r="BB156" s="40"/>
      <c r="BC156" s="40"/>
      <c r="BD156" s="40">
        <v>1</v>
      </c>
      <c r="BE156" s="40"/>
      <c r="BF156" s="40"/>
      <c r="BG156" s="40"/>
      <c r="BH156" s="40"/>
      <c r="BI156" s="40"/>
      <c r="BJ156" s="40"/>
      <c r="BK156" s="40"/>
      <c r="BL156" s="40"/>
      <c r="BM156" s="40">
        <v>1</v>
      </c>
      <c r="BN156" s="40" t="s">
        <v>1063</v>
      </c>
      <c r="BO156" s="40"/>
      <c r="BP156" s="40"/>
      <c r="BQ156" s="40"/>
      <c r="BR156" s="40"/>
      <c r="BS156" s="94" t="s">
        <v>852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253</v>
      </c>
      <c r="C157" s="41" t="s">
        <v>183</v>
      </c>
      <c r="D157" s="42" t="s">
        <v>383</v>
      </c>
      <c r="E157" s="42" t="s">
        <v>612</v>
      </c>
      <c r="F157" s="42" t="s">
        <v>221</v>
      </c>
      <c r="G157" s="33" t="s">
        <v>174</v>
      </c>
      <c r="H157" s="43" t="s">
        <v>306</v>
      </c>
      <c r="I157" s="14">
        <v>4406</v>
      </c>
      <c r="J157" s="15">
        <v>4407</v>
      </c>
      <c r="K157" s="16">
        <v>358.3</v>
      </c>
      <c r="L157" s="17">
        <v>82.91</v>
      </c>
      <c r="M157" s="17">
        <v>101.81</v>
      </c>
      <c r="N157" s="17">
        <v>78.25</v>
      </c>
      <c r="O157" s="17">
        <v>9.15</v>
      </c>
      <c r="P157" s="52" t="s">
        <v>422</v>
      </c>
      <c r="Q157" s="18">
        <v>30</v>
      </c>
      <c r="R157" s="18">
        <v>30</v>
      </c>
      <c r="S157" s="18">
        <v>30</v>
      </c>
      <c r="T157" s="18">
        <v>35</v>
      </c>
      <c r="U157" s="18">
        <v>35</v>
      </c>
      <c r="V157" s="18">
        <v>40</v>
      </c>
      <c r="W157" s="35">
        <v>200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8">
        <v>245000</v>
      </c>
      <c r="AF157" s="19">
        <v>362500</v>
      </c>
      <c r="AG157" s="19">
        <v>523000</v>
      </c>
      <c r="AH157" s="18">
        <v>669000</v>
      </c>
      <c r="AI157" s="18">
        <v>771000</v>
      </c>
      <c r="AJ157" s="18">
        <v>828000</v>
      </c>
      <c r="AK157" s="40">
        <v>15496000</v>
      </c>
      <c r="AL157" s="30">
        <v>60000</v>
      </c>
      <c r="AM157" s="19">
        <v>7</v>
      </c>
      <c r="AN157" s="30">
        <v>120000</v>
      </c>
      <c r="AO157" s="19">
        <v>5</v>
      </c>
      <c r="AP157" s="30">
        <v>360000</v>
      </c>
      <c r="AQ157" s="19">
        <v>4</v>
      </c>
      <c r="AR157" s="40">
        <v>9840000</v>
      </c>
      <c r="AS157" s="40">
        <v>25336000</v>
      </c>
      <c r="AT157" s="40">
        <v>373</v>
      </c>
      <c r="AU157" s="40"/>
      <c r="AV157" s="40">
        <v>492</v>
      </c>
      <c r="AW157" s="40"/>
      <c r="AX157" s="40" t="s">
        <v>753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919</v>
      </c>
      <c r="BO157" s="40"/>
      <c r="BP157" s="40"/>
      <c r="BQ157" s="40"/>
      <c r="BR157" s="40"/>
      <c r="BS157" s="94" t="s">
        <v>853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741</v>
      </c>
      <c r="C158" s="41" t="s">
        <v>541</v>
      </c>
      <c r="D158" s="42" t="s">
        <v>742</v>
      </c>
      <c r="E158" s="42" t="s">
        <v>743</v>
      </c>
      <c r="F158" s="42" t="s">
        <v>221</v>
      </c>
      <c r="G158" s="33" t="s">
        <v>174</v>
      </c>
      <c r="H158" s="43" t="s">
        <v>1014</v>
      </c>
      <c r="I158" s="14">
        <v>4406</v>
      </c>
      <c r="J158" s="15">
        <v>4411</v>
      </c>
      <c r="K158" s="16">
        <v>419.1</v>
      </c>
      <c r="L158" s="17">
        <v>81.08</v>
      </c>
      <c r="M158" s="17">
        <v>49.17</v>
      </c>
      <c r="N158" s="17">
        <v>50.7</v>
      </c>
      <c r="O158" s="17"/>
      <c r="P158" s="52" t="s">
        <v>422</v>
      </c>
      <c r="Q158" s="18">
        <v>85</v>
      </c>
      <c r="R158" s="88">
        <v>25</v>
      </c>
      <c r="S158" s="88">
        <v>29</v>
      </c>
      <c r="T158" s="88">
        <v>38</v>
      </c>
      <c r="U158" s="88">
        <v>54</v>
      </c>
      <c r="V158" s="88">
        <v>69</v>
      </c>
      <c r="W158" s="35">
        <v>300</v>
      </c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40"/>
      <c r="AL158" s="30"/>
      <c r="AM158" s="19">
        <v>7</v>
      </c>
      <c r="AN158" s="30"/>
      <c r="AO158" s="19">
        <v>5</v>
      </c>
      <c r="AP158" s="30"/>
      <c r="AQ158" s="19">
        <v>4</v>
      </c>
      <c r="AR158" s="40"/>
      <c r="AS158" s="40"/>
      <c r="AT158" s="40">
        <v>442</v>
      </c>
      <c r="AU158" s="40"/>
      <c r="AV158" s="40">
        <v>568</v>
      </c>
      <c r="AW158" s="40"/>
      <c r="AX158" s="95" t="s">
        <v>663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>
        <v>1</v>
      </c>
      <c r="BJ158" s="40"/>
      <c r="BK158" s="40"/>
      <c r="BL158" s="40"/>
      <c r="BM158" s="40"/>
      <c r="BN158" s="40" t="s">
        <v>919</v>
      </c>
      <c r="BO158" s="40"/>
      <c r="BP158" s="40" t="s">
        <v>674</v>
      </c>
      <c r="BQ158" s="40">
        <v>1</v>
      </c>
      <c r="BR158" s="40"/>
      <c r="BS158" s="40" t="s">
        <v>1017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255</v>
      </c>
      <c r="C159" s="41" t="s">
        <v>93</v>
      </c>
      <c r="D159" s="42" t="s">
        <v>384</v>
      </c>
      <c r="E159" s="42" t="s">
        <v>613</v>
      </c>
      <c r="F159" s="42" t="s">
        <v>221</v>
      </c>
      <c r="G159" s="33" t="s">
        <v>174</v>
      </c>
      <c r="H159" s="43" t="s">
        <v>302</v>
      </c>
      <c r="I159" s="14">
        <v>4276</v>
      </c>
      <c r="J159" s="15">
        <v>4432</v>
      </c>
      <c r="K159" s="16">
        <v>368.1</v>
      </c>
      <c r="L159" s="17">
        <v>81.14</v>
      </c>
      <c r="M159" s="17">
        <v>65.02</v>
      </c>
      <c r="N159" s="17">
        <v>63.31</v>
      </c>
      <c r="O159" s="17">
        <v>6.22</v>
      </c>
      <c r="P159" s="52" t="s">
        <v>422</v>
      </c>
      <c r="Q159" s="18">
        <v>30</v>
      </c>
      <c r="R159" s="18">
        <v>30</v>
      </c>
      <c r="S159" s="18">
        <v>30</v>
      </c>
      <c r="T159" s="32">
        <v>35</v>
      </c>
      <c r="U159" s="32">
        <v>35</v>
      </c>
      <c r="V159" s="32">
        <v>40</v>
      </c>
      <c r="W159" s="35">
        <v>200</v>
      </c>
      <c r="X159" s="18">
        <v>13400</v>
      </c>
      <c r="Y159" s="18">
        <v>21800</v>
      </c>
      <c r="Z159" s="18">
        <v>34900</v>
      </c>
      <c r="AA159" s="18">
        <v>52300</v>
      </c>
      <c r="AB159" s="18">
        <v>75600</v>
      </c>
      <c r="AC159" s="18">
        <v>112000</v>
      </c>
      <c r="AD159" s="18">
        <v>165500</v>
      </c>
      <c r="AE159" s="19">
        <v>245000</v>
      </c>
      <c r="AF159" s="19">
        <v>362500</v>
      </c>
      <c r="AG159" s="19">
        <v>523000</v>
      </c>
      <c r="AH159" s="19">
        <v>669000</v>
      </c>
      <c r="AI159" s="19">
        <v>771000</v>
      </c>
      <c r="AJ159" s="19">
        <v>828000</v>
      </c>
      <c r="AK159" s="40">
        <v>15496000</v>
      </c>
      <c r="AL159" s="19">
        <v>60000</v>
      </c>
      <c r="AM159" s="19">
        <v>7</v>
      </c>
      <c r="AN159" s="19">
        <v>120000</v>
      </c>
      <c r="AO159" s="19">
        <v>5</v>
      </c>
      <c r="AP159" s="19">
        <v>360000</v>
      </c>
      <c r="AQ159" s="19">
        <v>4</v>
      </c>
      <c r="AR159" s="40">
        <v>9840000</v>
      </c>
      <c r="AS159" s="40">
        <v>25336000</v>
      </c>
      <c r="AT159" s="40">
        <v>383</v>
      </c>
      <c r="AU159" s="40"/>
      <c r="AV159" s="40">
        <v>509</v>
      </c>
      <c r="AW159" s="40"/>
      <c r="AX159" s="40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/>
      <c r="BQ159" s="40">
        <v>1</v>
      </c>
      <c r="BR159" s="40"/>
      <c r="BS159" s="94" t="s">
        <v>854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995</v>
      </c>
      <c r="C160" s="41" t="s">
        <v>996</v>
      </c>
      <c r="D160" s="42" t="s">
        <v>997</v>
      </c>
      <c r="E160" s="42" t="s">
        <v>997</v>
      </c>
      <c r="F160" s="42" t="s">
        <v>221</v>
      </c>
      <c r="G160" s="33" t="s">
        <v>174</v>
      </c>
      <c r="H160" s="99" t="s">
        <v>1091</v>
      </c>
      <c r="I160" s="14">
        <v>4435</v>
      </c>
      <c r="J160" s="15">
        <v>4442</v>
      </c>
      <c r="K160" s="16">
        <v>389.9</v>
      </c>
      <c r="L160" s="17">
        <v>81.28</v>
      </c>
      <c r="M160" s="17">
        <v>59.91</v>
      </c>
      <c r="N160" s="17">
        <v>72.19</v>
      </c>
      <c r="O160" s="17"/>
      <c r="P160" s="52" t="s">
        <v>422</v>
      </c>
      <c r="Q160" s="18">
        <v>40</v>
      </c>
      <c r="R160" s="18">
        <v>45</v>
      </c>
      <c r="S160" s="18">
        <v>55</v>
      </c>
      <c r="T160" s="18">
        <v>48</v>
      </c>
      <c r="U160" s="18">
        <v>56</v>
      </c>
      <c r="V160" s="18">
        <v>56</v>
      </c>
      <c r="W160" s="35">
        <v>300</v>
      </c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40"/>
      <c r="AL160" s="19"/>
      <c r="AM160" s="19">
        <v>7</v>
      </c>
      <c r="AN160" s="19"/>
      <c r="AO160" s="19">
        <v>5</v>
      </c>
      <c r="AP160" s="19"/>
      <c r="AQ160" s="19">
        <v>4</v>
      </c>
      <c r="AR160" s="40"/>
      <c r="AS160" s="40"/>
      <c r="AT160" s="40">
        <v>405</v>
      </c>
      <c r="AU160" s="40"/>
      <c r="AV160" s="40">
        <v>547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98" t="s">
        <v>919</v>
      </c>
      <c r="BO160" s="40"/>
      <c r="BP160" s="40"/>
      <c r="BQ160" s="40">
        <v>1</v>
      </c>
      <c r="BR160" s="40"/>
      <c r="BS160" s="94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257</v>
      </c>
      <c r="C161" s="41" t="s">
        <v>223</v>
      </c>
      <c r="D161" s="42" t="s">
        <v>385</v>
      </c>
      <c r="E161" s="42" t="s">
        <v>258</v>
      </c>
      <c r="F161" s="42" t="s">
        <v>221</v>
      </c>
      <c r="G161" s="33" t="s">
        <v>174</v>
      </c>
      <c r="H161" s="43" t="s">
        <v>298</v>
      </c>
      <c r="I161" s="14">
        <v>4479</v>
      </c>
      <c r="J161" s="15">
        <v>4479</v>
      </c>
      <c r="K161" s="16">
        <v>416.9</v>
      </c>
      <c r="L161" s="17">
        <v>82.19</v>
      </c>
      <c r="M161" s="17">
        <v>43.24</v>
      </c>
      <c r="N161" s="17">
        <v>68.599999999999994</v>
      </c>
      <c r="O161" s="17">
        <v>6.1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13400</v>
      </c>
      <c r="Y161" s="18">
        <v>21800</v>
      </c>
      <c r="Z161" s="18">
        <v>34900</v>
      </c>
      <c r="AA161" s="18">
        <v>52300</v>
      </c>
      <c r="AB161" s="18">
        <v>75600</v>
      </c>
      <c r="AC161" s="18">
        <v>112000</v>
      </c>
      <c r="AD161" s="18">
        <v>165500</v>
      </c>
      <c r="AE161" s="18">
        <v>245000</v>
      </c>
      <c r="AF161" s="19">
        <v>362500</v>
      </c>
      <c r="AG161" s="19">
        <v>523000</v>
      </c>
      <c r="AH161" s="18">
        <v>669000</v>
      </c>
      <c r="AI161" s="18">
        <v>771000</v>
      </c>
      <c r="AJ161" s="19">
        <v>828000</v>
      </c>
      <c r="AK161" s="40">
        <v>15496000</v>
      </c>
      <c r="AL161" s="19">
        <v>60000</v>
      </c>
      <c r="AM161" s="19">
        <v>7</v>
      </c>
      <c r="AN161" s="19">
        <v>120000</v>
      </c>
      <c r="AO161" s="19">
        <v>5</v>
      </c>
      <c r="AP161" s="19">
        <v>360000</v>
      </c>
      <c r="AQ161" s="19">
        <v>4</v>
      </c>
      <c r="AR161" s="40">
        <v>9840000</v>
      </c>
      <c r="AS161" s="40">
        <v>25336000</v>
      </c>
      <c r="AT161" s="40">
        <v>438</v>
      </c>
      <c r="AU161" s="40"/>
      <c r="AV161" s="40">
        <v>566</v>
      </c>
      <c r="AW161" s="40"/>
      <c r="AX161" s="40" t="s">
        <v>755</v>
      </c>
      <c r="AY161" s="40"/>
      <c r="AZ161" s="40"/>
      <c r="BA161" s="40"/>
      <c r="BB161" s="40"/>
      <c r="BC161" s="40"/>
      <c r="BD161" s="40"/>
      <c r="BE161" s="40"/>
      <c r="BF161" s="40"/>
      <c r="BG161" s="40">
        <v>1</v>
      </c>
      <c r="BH161" s="40"/>
      <c r="BI161" s="40"/>
      <c r="BJ161" s="40"/>
      <c r="BK161" s="40"/>
      <c r="BL161" s="40"/>
      <c r="BM161" s="40"/>
      <c r="BN161" s="40" t="s">
        <v>918</v>
      </c>
      <c r="BO161" s="40"/>
      <c r="BP161" s="40"/>
      <c r="BQ161" s="40"/>
      <c r="BR161" s="40"/>
      <c r="BS161" s="94" t="s">
        <v>855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696</v>
      </c>
      <c r="C162" s="41" t="s">
        <v>105</v>
      </c>
      <c r="D162" s="42" t="s">
        <v>697</v>
      </c>
      <c r="E162" s="42" t="s">
        <v>698</v>
      </c>
      <c r="F162" s="42" t="s">
        <v>221</v>
      </c>
      <c r="G162" s="33" t="s">
        <v>174</v>
      </c>
      <c r="H162" s="43" t="s">
        <v>313</v>
      </c>
      <c r="I162" s="14">
        <v>4488</v>
      </c>
      <c r="J162" s="15">
        <v>4487</v>
      </c>
      <c r="K162" s="16">
        <v>378.1</v>
      </c>
      <c r="L162" s="17">
        <v>80.260000000000005</v>
      </c>
      <c r="M162" s="17">
        <v>77.87</v>
      </c>
      <c r="N162" s="17">
        <v>76.72</v>
      </c>
      <c r="O162" s="17"/>
      <c r="P162" s="52" t="s">
        <v>422</v>
      </c>
      <c r="Q162" s="18">
        <v>40</v>
      </c>
      <c r="R162" s="46">
        <v>45</v>
      </c>
      <c r="S162" s="88">
        <v>55</v>
      </c>
      <c r="T162" s="88">
        <v>48</v>
      </c>
      <c r="U162" s="88">
        <v>56</v>
      </c>
      <c r="V162" s="88">
        <v>56</v>
      </c>
      <c r="W162" s="35">
        <v>300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393</v>
      </c>
      <c r="AU162" s="40"/>
      <c r="AV162" s="40">
        <v>527</v>
      </c>
      <c r="AW162" s="40"/>
      <c r="AX162" s="40" t="s">
        <v>663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 t="s">
        <v>919</v>
      </c>
      <c r="BO162" s="40"/>
      <c r="BP162" s="40"/>
      <c r="BQ162" s="40">
        <v>1</v>
      </c>
      <c r="BR162" s="40"/>
      <c r="BS162" s="94" t="s">
        <v>800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907</v>
      </c>
      <c r="C163" s="41" t="s">
        <v>893</v>
      </c>
      <c r="D163" s="42" t="s">
        <v>908</v>
      </c>
      <c r="E163" s="42" t="s">
        <v>909</v>
      </c>
      <c r="F163" s="42" t="s">
        <v>221</v>
      </c>
      <c r="G163" s="33" t="s">
        <v>174</v>
      </c>
      <c r="H163" s="43" t="s">
        <v>1006</v>
      </c>
      <c r="I163" s="14">
        <v>4480</v>
      </c>
      <c r="J163" s="47">
        <v>4490</v>
      </c>
      <c r="K163" s="48">
        <v>368.7</v>
      </c>
      <c r="L163" s="49">
        <v>86.45</v>
      </c>
      <c r="M163" s="49">
        <v>84.35</v>
      </c>
      <c r="N163" s="49">
        <v>54.75</v>
      </c>
      <c r="O163" s="49"/>
      <c r="P163" s="52" t="s">
        <v>422</v>
      </c>
      <c r="Q163" s="88">
        <v>40</v>
      </c>
      <c r="R163" s="88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383</v>
      </c>
      <c r="AU163" s="40"/>
      <c r="AV163" s="40">
        <v>510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259</v>
      </c>
      <c r="C164" s="41" t="s">
        <v>688</v>
      </c>
      <c r="D164" s="42" t="s">
        <v>386</v>
      </c>
      <c r="E164" s="42" t="s">
        <v>260</v>
      </c>
      <c r="F164" s="42" t="s">
        <v>221</v>
      </c>
      <c r="G164" s="33" t="s">
        <v>174</v>
      </c>
      <c r="H164" s="43" t="s">
        <v>301</v>
      </c>
      <c r="I164" s="14">
        <v>4514</v>
      </c>
      <c r="J164" s="15">
        <v>4521</v>
      </c>
      <c r="K164" s="16">
        <v>418.2</v>
      </c>
      <c r="L164" s="17">
        <v>81.290000000000006</v>
      </c>
      <c r="M164" s="17">
        <v>46.66</v>
      </c>
      <c r="N164" s="17">
        <v>63.43</v>
      </c>
      <c r="O164" s="17">
        <v>5.57</v>
      </c>
      <c r="P164" s="52" t="s">
        <v>422</v>
      </c>
      <c r="Q164" s="18">
        <v>30</v>
      </c>
      <c r="R164" s="18">
        <v>13</v>
      </c>
      <c r="S164" s="18">
        <v>21</v>
      </c>
      <c r="T164" s="18">
        <v>32</v>
      </c>
      <c r="U164" s="29">
        <v>48</v>
      </c>
      <c r="V164" s="18">
        <v>58</v>
      </c>
      <c r="W164" s="35">
        <v>202</v>
      </c>
      <c r="X164" s="18">
        <v>13400</v>
      </c>
      <c r="Y164" s="18">
        <v>21800</v>
      </c>
      <c r="Z164" s="18">
        <v>34900</v>
      </c>
      <c r="AA164" s="18">
        <v>52300</v>
      </c>
      <c r="AB164" s="18">
        <v>75600</v>
      </c>
      <c r="AC164" s="18">
        <v>112000</v>
      </c>
      <c r="AD164" s="18">
        <v>165500</v>
      </c>
      <c r="AE164" s="18">
        <v>245000</v>
      </c>
      <c r="AF164" s="19">
        <v>362500</v>
      </c>
      <c r="AG164" s="19">
        <v>523000</v>
      </c>
      <c r="AH164" s="18">
        <v>669000</v>
      </c>
      <c r="AI164" s="18">
        <v>771000</v>
      </c>
      <c r="AJ164" s="19">
        <v>828000</v>
      </c>
      <c r="AK164" s="40">
        <v>15496000</v>
      </c>
      <c r="AL164" s="19">
        <v>60000</v>
      </c>
      <c r="AM164" s="19">
        <v>7</v>
      </c>
      <c r="AN164" s="19">
        <v>120000</v>
      </c>
      <c r="AO164" s="19">
        <v>5</v>
      </c>
      <c r="AP164" s="19">
        <v>360000</v>
      </c>
      <c r="AQ164" s="19">
        <v>4</v>
      </c>
      <c r="AR164" s="40">
        <v>9840000</v>
      </c>
      <c r="AS164" s="40">
        <v>25336000</v>
      </c>
      <c r="AT164" s="40">
        <v>443</v>
      </c>
      <c r="AU164" s="40"/>
      <c r="AV164" s="40">
        <v>568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679</v>
      </c>
      <c r="BO164" s="40"/>
      <c r="BP164" s="40"/>
      <c r="BQ164" s="40"/>
      <c r="BR164" s="40"/>
      <c r="BS164" s="94" t="s">
        <v>856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412</v>
      </c>
      <c r="C165" s="41" t="s">
        <v>159</v>
      </c>
      <c r="D165" s="42" t="s">
        <v>413</v>
      </c>
      <c r="E165" s="42" t="s">
        <v>414</v>
      </c>
      <c r="F165" s="42" t="s">
        <v>221</v>
      </c>
      <c r="G165" s="33" t="s">
        <v>174</v>
      </c>
      <c r="H165" s="43" t="s">
        <v>680</v>
      </c>
      <c r="I165" s="14">
        <v>4395</v>
      </c>
      <c r="J165" s="15">
        <v>4551</v>
      </c>
      <c r="K165" s="44">
        <v>360.1</v>
      </c>
      <c r="L165" s="45">
        <v>86.83</v>
      </c>
      <c r="M165" s="45">
        <v>93.5</v>
      </c>
      <c r="N165" s="45">
        <v>71.97</v>
      </c>
      <c r="O165" s="45">
        <v>7.73</v>
      </c>
      <c r="P165" s="52" t="s">
        <v>422</v>
      </c>
      <c r="Q165" s="18">
        <v>40</v>
      </c>
      <c r="R165" s="46">
        <v>45</v>
      </c>
      <c r="S165" s="88">
        <v>55</v>
      </c>
      <c r="T165" s="88">
        <v>48</v>
      </c>
      <c r="U165" s="88">
        <v>56</v>
      </c>
      <c r="V165" s="88">
        <v>56</v>
      </c>
      <c r="W165" s="35">
        <v>300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374</v>
      </c>
      <c r="AU165" s="40">
        <v>394</v>
      </c>
      <c r="AV165" s="40">
        <v>523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/>
      <c r="BO165" s="40"/>
      <c r="BP165" s="40"/>
      <c r="BQ165" s="40">
        <v>1</v>
      </c>
      <c r="BR165" s="40"/>
      <c r="BS165" s="94" t="s">
        <v>857</v>
      </c>
      <c r="BT165" s="9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261</v>
      </c>
      <c r="C166" s="41" t="s">
        <v>927</v>
      </c>
      <c r="D166" s="42" t="s">
        <v>388</v>
      </c>
      <c r="E166" s="42" t="s">
        <v>262</v>
      </c>
      <c r="F166" s="42" t="s">
        <v>221</v>
      </c>
      <c r="G166" s="33" t="s">
        <v>174</v>
      </c>
      <c r="H166" s="43" t="s">
        <v>920</v>
      </c>
      <c r="I166" s="14">
        <v>4550</v>
      </c>
      <c r="J166" s="15">
        <v>4551</v>
      </c>
      <c r="K166" s="48">
        <v>368.3</v>
      </c>
      <c r="L166" s="49">
        <v>88.48</v>
      </c>
      <c r="M166" s="49">
        <v>80.42</v>
      </c>
      <c r="N166" s="49">
        <v>78.22</v>
      </c>
      <c r="O166" s="49">
        <v>8.6300000000000008</v>
      </c>
      <c r="P166" s="52" t="s">
        <v>422</v>
      </c>
      <c r="Q166" s="88">
        <v>60</v>
      </c>
      <c r="R166" s="88" t="s">
        <v>619</v>
      </c>
      <c r="S166" s="88" t="s">
        <v>619</v>
      </c>
      <c r="T166" s="88" t="s">
        <v>619</v>
      </c>
      <c r="U166" s="88" t="s">
        <v>619</v>
      </c>
      <c r="V166" s="88" t="s">
        <v>619</v>
      </c>
      <c r="W166" s="35">
        <v>60</v>
      </c>
      <c r="X166" s="25"/>
      <c r="Y166" s="25"/>
      <c r="Z166" s="25"/>
      <c r="AA166" s="25"/>
      <c r="AB166" s="25"/>
      <c r="AC166" s="25"/>
      <c r="AD166" s="25"/>
      <c r="AE166" s="26"/>
      <c r="AF166" s="26"/>
      <c r="AG166" s="26"/>
      <c r="AH166" s="26"/>
      <c r="AI166" s="26"/>
      <c r="AJ166" s="26"/>
      <c r="AK166" s="40">
        <v>0</v>
      </c>
      <c r="AL166" s="26"/>
      <c r="AM166" s="19">
        <v>7</v>
      </c>
      <c r="AN166" s="26"/>
      <c r="AO166" s="19">
        <v>5</v>
      </c>
      <c r="AP166" s="26"/>
      <c r="AQ166" s="19">
        <v>4</v>
      </c>
      <c r="AR166" s="40"/>
      <c r="AS166" s="40"/>
      <c r="AT166" s="40">
        <v>382</v>
      </c>
      <c r="AU166" s="40"/>
      <c r="AV166" s="40">
        <v>509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40" t="s">
        <v>918</v>
      </c>
      <c r="BO166" s="40"/>
      <c r="BP166" s="40"/>
      <c r="BQ166" s="40"/>
      <c r="BR166" s="40"/>
      <c r="BS166" s="94" t="s">
        <v>928</v>
      </c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555</v>
      </c>
      <c r="C167" s="41" t="s">
        <v>890</v>
      </c>
      <c r="D167" s="42" t="s">
        <v>556</v>
      </c>
      <c r="E167" s="42" t="s">
        <v>557</v>
      </c>
      <c r="F167" s="42" t="s">
        <v>221</v>
      </c>
      <c r="G167" s="33" t="s">
        <v>174</v>
      </c>
      <c r="H167" s="43" t="s">
        <v>618</v>
      </c>
      <c r="I167" s="14">
        <v>3194</v>
      </c>
      <c r="J167" s="15">
        <v>4560</v>
      </c>
      <c r="K167" s="16">
        <v>374.4</v>
      </c>
      <c r="L167" s="17">
        <v>82.96</v>
      </c>
      <c r="M167" s="17">
        <v>70.47</v>
      </c>
      <c r="N167" s="17">
        <v>68.58</v>
      </c>
      <c r="O167" s="49"/>
      <c r="P167" s="52" t="s">
        <v>422</v>
      </c>
      <c r="Q167" s="18">
        <v>40</v>
      </c>
      <c r="R167" s="18">
        <v>30</v>
      </c>
      <c r="S167" s="18">
        <v>35</v>
      </c>
      <c r="T167" s="18">
        <v>40</v>
      </c>
      <c r="U167" s="18">
        <v>50</v>
      </c>
      <c r="V167" s="18">
        <v>55</v>
      </c>
      <c r="W167" s="35">
        <v>250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389</v>
      </c>
      <c r="AU167" s="40"/>
      <c r="AV167" s="40">
        <v>520</v>
      </c>
      <c r="AW167" s="40"/>
      <c r="AX167" s="40" t="s">
        <v>617</v>
      </c>
      <c r="AY167" s="40"/>
      <c r="AZ167" s="40"/>
      <c r="BA167" s="40"/>
      <c r="BB167" s="40"/>
      <c r="BC167" s="40"/>
      <c r="BD167" s="40"/>
      <c r="BE167" s="40">
        <v>1</v>
      </c>
      <c r="BF167" s="40">
        <v>1</v>
      </c>
      <c r="BG167" s="40"/>
      <c r="BH167" s="40"/>
      <c r="BI167" s="40"/>
      <c r="BJ167" s="40"/>
      <c r="BK167" s="40"/>
      <c r="BL167" s="40"/>
      <c r="BM167" s="40">
        <v>1</v>
      </c>
      <c r="BN167" s="40" t="s">
        <v>918</v>
      </c>
      <c r="BO167" s="40"/>
      <c r="BP167" s="40"/>
      <c r="BQ167" s="40">
        <v>1</v>
      </c>
      <c r="BR167" s="40"/>
      <c r="BS167" s="94" t="s">
        <v>858</v>
      </c>
      <c r="BT167" s="9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639</v>
      </c>
      <c r="C168" s="41" t="s">
        <v>640</v>
      </c>
      <c r="D168" s="42" t="s">
        <v>641</v>
      </c>
      <c r="E168" s="42" t="s">
        <v>642</v>
      </c>
      <c r="F168" s="42" t="s">
        <v>221</v>
      </c>
      <c r="G168" s="33" t="s">
        <v>174</v>
      </c>
      <c r="H168" s="43" t="s">
        <v>920</v>
      </c>
      <c r="I168" s="14">
        <v>4545</v>
      </c>
      <c r="J168" s="15">
        <v>4564</v>
      </c>
      <c r="K168" s="48">
        <v>378.5</v>
      </c>
      <c r="L168" s="49">
        <v>80.260000000000005</v>
      </c>
      <c r="M168" s="49">
        <v>72.44</v>
      </c>
      <c r="N168" s="49">
        <v>71.290000000000006</v>
      </c>
      <c r="O168" s="49"/>
      <c r="P168" s="52" t="s">
        <v>422</v>
      </c>
      <c r="Q168" s="88">
        <v>85</v>
      </c>
      <c r="R168" s="88">
        <v>25</v>
      </c>
      <c r="S168" s="88">
        <v>29</v>
      </c>
      <c r="T168" s="88">
        <v>38</v>
      </c>
      <c r="U168" s="88">
        <v>54</v>
      </c>
      <c r="V168" s="88">
        <v>69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526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>
        <v>1</v>
      </c>
      <c r="BJ168" s="40"/>
      <c r="BK168" s="40"/>
      <c r="BL168" s="40"/>
      <c r="BM168" s="40"/>
      <c r="BN168" s="40" t="s">
        <v>919</v>
      </c>
      <c r="BO168" s="40"/>
      <c r="BP168" s="40"/>
      <c r="BQ168" s="40">
        <v>1</v>
      </c>
      <c r="BR168" s="40"/>
      <c r="BS168" s="94" t="s">
        <v>929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954</v>
      </c>
      <c r="C169" s="41" t="s">
        <v>955</v>
      </c>
      <c r="D169" s="42" t="s">
        <v>1072</v>
      </c>
      <c r="E169" s="42" t="s">
        <v>956</v>
      </c>
      <c r="F169" s="42" t="s">
        <v>221</v>
      </c>
      <c r="G169" s="33" t="s">
        <v>174</v>
      </c>
      <c r="H169" s="43" t="s">
        <v>1037</v>
      </c>
      <c r="I169" s="14">
        <v>4566</v>
      </c>
      <c r="J169" s="15">
        <v>4564</v>
      </c>
      <c r="K169" s="16">
        <v>383.4</v>
      </c>
      <c r="L169" s="17">
        <v>85.79</v>
      </c>
      <c r="M169" s="17">
        <v>67.31</v>
      </c>
      <c r="N169" s="17">
        <v>65.58</v>
      </c>
      <c r="O169" s="49"/>
      <c r="P169" s="52" t="s">
        <v>422</v>
      </c>
      <c r="Q169" s="19">
        <v>40</v>
      </c>
      <c r="R169" s="19" t="s">
        <v>619</v>
      </c>
      <c r="S169" s="19" t="s">
        <v>619</v>
      </c>
      <c r="T169" s="19" t="s">
        <v>619</v>
      </c>
      <c r="U169" s="19" t="s">
        <v>619</v>
      </c>
      <c r="V169" s="19" t="s">
        <v>619</v>
      </c>
      <c r="W169" s="35"/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398</v>
      </c>
      <c r="AU169" s="40"/>
      <c r="AV169" s="40">
        <v>536</v>
      </c>
      <c r="AW169" s="40"/>
      <c r="AX169" s="95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>
        <v>1</v>
      </c>
      <c r="BN169" s="40"/>
      <c r="BO169" s="40"/>
      <c r="BP169" s="40"/>
      <c r="BQ169" s="40">
        <v>1</v>
      </c>
      <c r="BR169" s="40"/>
      <c r="BS169" s="40"/>
      <c r="BT169" s="9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293</v>
      </c>
      <c r="C170" s="41" t="s">
        <v>183</v>
      </c>
      <c r="D170" s="42" t="s">
        <v>389</v>
      </c>
      <c r="E170" s="42" t="s">
        <v>418</v>
      </c>
      <c r="F170" s="42" t="s">
        <v>221</v>
      </c>
      <c r="G170" s="33" t="s">
        <v>174</v>
      </c>
      <c r="H170" s="43" t="s">
        <v>618</v>
      </c>
      <c r="I170" s="14">
        <v>4593</v>
      </c>
      <c r="J170" s="15">
        <v>4590</v>
      </c>
      <c r="K170" s="16">
        <v>416.7</v>
      </c>
      <c r="L170" s="17">
        <v>81.11</v>
      </c>
      <c r="M170" s="17">
        <v>56.63</v>
      </c>
      <c r="N170" s="17">
        <v>74.19</v>
      </c>
      <c r="O170" s="49"/>
      <c r="P170" s="52" t="s">
        <v>422</v>
      </c>
      <c r="Q170" s="18">
        <v>40</v>
      </c>
      <c r="R170" s="18">
        <v>30</v>
      </c>
      <c r="S170" s="18">
        <v>35</v>
      </c>
      <c r="T170" s="18">
        <v>40</v>
      </c>
      <c r="U170" s="18">
        <v>50</v>
      </c>
      <c r="V170" s="18">
        <v>55</v>
      </c>
      <c r="W170" s="35">
        <v>250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438</v>
      </c>
      <c r="AU170" s="40"/>
      <c r="AV170" s="40">
        <v>566</v>
      </c>
      <c r="AW170" s="40"/>
      <c r="AX170" s="40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 t="s">
        <v>918</v>
      </c>
      <c r="BO170" s="40"/>
      <c r="BP170" s="40"/>
      <c r="BQ170" s="40">
        <v>1</v>
      </c>
      <c r="BR170" s="40"/>
      <c r="BS170" s="94" t="s">
        <v>859</v>
      </c>
      <c r="BT170" s="9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542</v>
      </c>
      <c r="C171" s="41" t="s">
        <v>541</v>
      </c>
      <c r="D171" s="42" t="s">
        <v>543</v>
      </c>
      <c r="E171" s="42" t="s">
        <v>544</v>
      </c>
      <c r="F171" s="42" t="s">
        <v>221</v>
      </c>
      <c r="G171" s="33" t="s">
        <v>174</v>
      </c>
      <c r="H171" s="43" t="s">
        <v>702</v>
      </c>
      <c r="I171" s="14">
        <v>4773</v>
      </c>
      <c r="J171" s="15">
        <v>4607</v>
      </c>
      <c r="K171" s="16">
        <v>389.5</v>
      </c>
      <c r="L171" s="17">
        <v>85.66</v>
      </c>
      <c r="M171" s="17">
        <v>61.5</v>
      </c>
      <c r="N171" s="17">
        <v>74.02</v>
      </c>
      <c r="O171" s="49"/>
      <c r="P171" s="52" t="s">
        <v>422</v>
      </c>
      <c r="Q171" s="88">
        <v>40</v>
      </c>
      <c r="R171" s="88">
        <v>45</v>
      </c>
      <c r="S171" s="88">
        <v>55</v>
      </c>
      <c r="T171" s="88">
        <v>48</v>
      </c>
      <c r="U171" s="88">
        <v>56</v>
      </c>
      <c r="V171" s="88">
        <v>56</v>
      </c>
      <c r="W171" s="35">
        <v>300</v>
      </c>
      <c r="X171" s="18">
        <v>17250</v>
      </c>
      <c r="Y171" s="18">
        <v>28100</v>
      </c>
      <c r="Z171" s="18">
        <v>45000</v>
      </c>
      <c r="AA171" s="18">
        <v>67500</v>
      </c>
      <c r="AB171" s="18">
        <v>97600</v>
      </c>
      <c r="AC171" s="18">
        <v>144500</v>
      </c>
      <c r="AD171" s="18">
        <v>213500</v>
      </c>
      <c r="AE171" s="18">
        <v>316500</v>
      </c>
      <c r="AF171" s="19">
        <v>468000</v>
      </c>
      <c r="AG171" s="19">
        <v>675000</v>
      </c>
      <c r="AH171" s="19">
        <v>863000</v>
      </c>
      <c r="AI171" s="19">
        <v>994000</v>
      </c>
      <c r="AJ171" s="19">
        <v>1070000</v>
      </c>
      <c r="AK171" s="40">
        <v>19999800</v>
      </c>
      <c r="AL171" s="19">
        <v>80000</v>
      </c>
      <c r="AM171" s="19">
        <v>7</v>
      </c>
      <c r="AN171" s="19">
        <v>160000</v>
      </c>
      <c r="AO171" s="19">
        <v>5</v>
      </c>
      <c r="AP171" s="19">
        <v>480000</v>
      </c>
      <c r="AQ171" s="19">
        <v>4</v>
      </c>
      <c r="AR171" s="40">
        <v>13120000</v>
      </c>
      <c r="AS171" s="40">
        <v>33119800</v>
      </c>
      <c r="AT171" s="40">
        <v>405</v>
      </c>
      <c r="AU171" s="40"/>
      <c r="AV171" s="40"/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860</v>
      </c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263</v>
      </c>
      <c r="C172" s="41" t="s">
        <v>264</v>
      </c>
      <c r="D172" s="42" t="s">
        <v>265</v>
      </c>
      <c r="E172" s="42" t="s">
        <v>614</v>
      </c>
      <c r="F172" s="42" t="s">
        <v>221</v>
      </c>
      <c r="G172" s="33" t="s">
        <v>174</v>
      </c>
      <c r="H172" s="43" t="s">
        <v>307</v>
      </c>
      <c r="I172" s="14">
        <v>4616</v>
      </c>
      <c r="J172" s="15">
        <v>4616</v>
      </c>
      <c r="K172" s="16">
        <v>457.1</v>
      </c>
      <c r="L172" s="17">
        <v>80.88</v>
      </c>
      <c r="M172" s="17">
        <v>48.75</v>
      </c>
      <c r="N172" s="17">
        <v>52.48</v>
      </c>
      <c r="O172" s="17">
        <v>4.62</v>
      </c>
      <c r="P172" s="52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5">
        <v>204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481</v>
      </c>
      <c r="AU172" s="40"/>
      <c r="AV172" s="40">
        <v>585</v>
      </c>
      <c r="AW172" s="40">
        <v>18</v>
      </c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/>
      <c r="BR172" s="40"/>
      <c r="BS172" s="94" t="s">
        <v>861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998</v>
      </c>
      <c r="C173" s="41" t="s">
        <v>999</v>
      </c>
      <c r="D173" s="42" t="s">
        <v>1000</v>
      </c>
      <c r="E173" s="42" t="s">
        <v>1001</v>
      </c>
      <c r="F173" s="42" t="s">
        <v>221</v>
      </c>
      <c r="G173" s="33" t="s">
        <v>174</v>
      </c>
      <c r="H173" s="43" t="s">
        <v>1073</v>
      </c>
      <c r="I173" s="14">
        <v>4644</v>
      </c>
      <c r="J173" s="15">
        <v>4650</v>
      </c>
      <c r="K173" s="48">
        <v>418.2</v>
      </c>
      <c r="L173" s="49">
        <v>81.41</v>
      </c>
      <c r="M173" s="49">
        <v>63.54</v>
      </c>
      <c r="N173" s="49">
        <v>63.28</v>
      </c>
      <c r="O173" s="49"/>
      <c r="P173" s="52" t="s">
        <v>422</v>
      </c>
      <c r="Q173" s="34" t="s">
        <v>272</v>
      </c>
      <c r="R173" s="88">
        <v>38</v>
      </c>
      <c r="S173" s="88">
        <v>48</v>
      </c>
      <c r="T173" s="88">
        <v>58</v>
      </c>
      <c r="U173" s="88">
        <v>68</v>
      </c>
      <c r="V173" s="88">
        <v>88</v>
      </c>
      <c r="W173" s="35">
        <v>300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440</v>
      </c>
      <c r="AU173" s="40"/>
      <c r="AV173" s="40">
        <v>567</v>
      </c>
      <c r="AW173" s="40"/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919</v>
      </c>
      <c r="BO173" s="40"/>
      <c r="BP173" s="40"/>
      <c r="BQ173" s="40"/>
      <c r="BR173" s="40"/>
      <c r="BS173" s="94" t="s">
        <v>1079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1099</v>
      </c>
      <c r="C174" s="41" t="s">
        <v>1100</v>
      </c>
      <c r="D174" s="42" t="s">
        <v>1101</v>
      </c>
      <c r="E174" s="42" t="s">
        <v>1102</v>
      </c>
      <c r="F174" s="42" t="s">
        <v>221</v>
      </c>
      <c r="G174" s="33" t="s">
        <v>174</v>
      </c>
      <c r="H174" s="43" t="s">
        <v>304</v>
      </c>
      <c r="I174" s="14">
        <v>4702</v>
      </c>
      <c r="J174" s="15">
        <v>4702</v>
      </c>
      <c r="K174" s="48">
        <v>441</v>
      </c>
      <c r="L174" s="49">
        <v>81.56</v>
      </c>
      <c r="M174" s="49">
        <v>47.91</v>
      </c>
      <c r="N174" s="49">
        <v>60.58</v>
      </c>
      <c r="O174" s="49"/>
      <c r="P174" s="52" t="s">
        <v>422</v>
      </c>
      <c r="Q174" s="19" t="s">
        <v>619</v>
      </c>
      <c r="R174" s="88" t="s">
        <v>619</v>
      </c>
      <c r="S174" s="88" t="s">
        <v>619</v>
      </c>
      <c r="T174" s="88" t="s">
        <v>619</v>
      </c>
      <c r="U174" s="88" t="s">
        <v>619</v>
      </c>
      <c r="V174" s="88" t="s">
        <v>619</v>
      </c>
      <c r="W174" s="35"/>
      <c r="X174" s="18"/>
      <c r="Y174" s="18"/>
      <c r="Z174" s="18"/>
      <c r="AA174" s="18"/>
      <c r="AB174" s="18"/>
      <c r="AC174" s="18"/>
      <c r="AD174" s="18"/>
      <c r="AE174" s="18"/>
      <c r="AF174" s="19"/>
      <c r="AG174" s="21"/>
      <c r="AH174" s="19"/>
      <c r="AI174" s="19"/>
      <c r="AJ174" s="21"/>
      <c r="AK174" s="40"/>
      <c r="AL174" s="19"/>
      <c r="AM174" s="19"/>
      <c r="AN174" s="19"/>
      <c r="AO174" s="19"/>
      <c r="AP174" s="19"/>
      <c r="AQ174" s="19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94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558</v>
      </c>
      <c r="C175" s="41" t="s">
        <v>891</v>
      </c>
      <c r="D175" s="42" t="s">
        <v>559</v>
      </c>
      <c r="E175" s="42" t="s">
        <v>594</v>
      </c>
      <c r="F175" s="42" t="s">
        <v>221</v>
      </c>
      <c r="G175" s="33" t="s">
        <v>174</v>
      </c>
      <c r="H175" s="43" t="s">
        <v>785</v>
      </c>
      <c r="I175" s="14">
        <v>4722</v>
      </c>
      <c r="J175" s="15">
        <v>4725</v>
      </c>
      <c r="K175" s="48">
        <v>412.9</v>
      </c>
      <c r="L175" s="49">
        <v>83.02</v>
      </c>
      <c r="M175" s="49">
        <v>54.86</v>
      </c>
      <c r="N175" s="49">
        <v>76.59</v>
      </c>
      <c r="O175" s="49"/>
      <c r="P175" s="52" t="s">
        <v>422</v>
      </c>
      <c r="Q175" s="18">
        <v>85</v>
      </c>
      <c r="R175" s="88">
        <v>25</v>
      </c>
      <c r="S175" s="88">
        <v>29</v>
      </c>
      <c r="T175" s="88">
        <v>38</v>
      </c>
      <c r="U175" s="88">
        <v>54</v>
      </c>
      <c r="V175" s="88">
        <v>69</v>
      </c>
      <c r="W175" s="35">
        <v>300</v>
      </c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>
        <v>7</v>
      </c>
      <c r="AN175" s="19"/>
      <c r="AO175" s="19">
        <v>5</v>
      </c>
      <c r="AP175" s="19"/>
      <c r="AQ175" s="19">
        <v>4</v>
      </c>
      <c r="AR175" s="40"/>
      <c r="AS175" s="40"/>
      <c r="AT175" s="40">
        <v>433</v>
      </c>
      <c r="AU175" s="40"/>
      <c r="AV175" s="40">
        <v>564</v>
      </c>
      <c r="AW175" s="40"/>
      <c r="AX175" s="40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>
        <v>1</v>
      </c>
      <c r="BJ175" s="40"/>
      <c r="BK175" s="40"/>
      <c r="BL175" s="40"/>
      <c r="BM175" s="40">
        <v>1</v>
      </c>
      <c r="BN175" s="40"/>
      <c r="BO175" s="40"/>
      <c r="BP175" s="40"/>
      <c r="BQ175" s="40">
        <v>1</v>
      </c>
      <c r="BR175" s="40"/>
      <c r="BS175" s="94" t="s">
        <v>862</v>
      </c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268</v>
      </c>
      <c r="C176" s="41" t="s">
        <v>541</v>
      </c>
      <c r="D176" s="42" t="s">
        <v>391</v>
      </c>
      <c r="E176" s="42" t="s">
        <v>269</v>
      </c>
      <c r="F176" s="42" t="s">
        <v>221</v>
      </c>
      <c r="G176" s="33" t="s">
        <v>174</v>
      </c>
      <c r="H176" s="43" t="s">
        <v>308</v>
      </c>
      <c r="I176" s="14">
        <v>4755</v>
      </c>
      <c r="J176" s="15">
        <v>4755</v>
      </c>
      <c r="K176" s="16">
        <v>443.4</v>
      </c>
      <c r="L176" s="17">
        <v>84.4</v>
      </c>
      <c r="M176" s="17">
        <v>45.62</v>
      </c>
      <c r="N176" s="17">
        <v>63.63</v>
      </c>
      <c r="O176" s="17">
        <v>5.43</v>
      </c>
      <c r="P176" s="52" t="s">
        <v>422</v>
      </c>
      <c r="Q176" s="18">
        <v>30</v>
      </c>
      <c r="R176" s="18">
        <v>30</v>
      </c>
      <c r="S176" s="18">
        <v>30</v>
      </c>
      <c r="T176" s="18">
        <v>35</v>
      </c>
      <c r="U176" s="18">
        <v>35</v>
      </c>
      <c r="V176" s="18">
        <v>40</v>
      </c>
      <c r="W176" s="35">
        <v>200</v>
      </c>
      <c r="X176" s="18">
        <v>17250</v>
      </c>
      <c r="Y176" s="18">
        <v>28100</v>
      </c>
      <c r="Z176" s="18">
        <v>45000</v>
      </c>
      <c r="AA176" s="18">
        <v>67500</v>
      </c>
      <c r="AB176" s="18">
        <v>97600</v>
      </c>
      <c r="AC176" s="18">
        <v>144500</v>
      </c>
      <c r="AD176" s="18">
        <v>213500</v>
      </c>
      <c r="AE176" s="18">
        <v>316500</v>
      </c>
      <c r="AF176" s="19">
        <v>468000</v>
      </c>
      <c r="AG176" s="19">
        <v>675000</v>
      </c>
      <c r="AH176" s="19">
        <v>863000</v>
      </c>
      <c r="AI176" s="19">
        <v>994000</v>
      </c>
      <c r="AJ176" s="19">
        <v>1070000</v>
      </c>
      <c r="AK176" s="40">
        <v>19999800</v>
      </c>
      <c r="AL176" s="19">
        <v>80000</v>
      </c>
      <c r="AM176" s="19">
        <v>7</v>
      </c>
      <c r="AN176" s="19">
        <v>160000</v>
      </c>
      <c r="AO176" s="19">
        <v>5</v>
      </c>
      <c r="AP176" s="19">
        <v>480000</v>
      </c>
      <c r="AQ176" s="19">
        <v>4</v>
      </c>
      <c r="AR176" s="40">
        <v>13120000</v>
      </c>
      <c r="AS176" s="40">
        <v>33119800</v>
      </c>
      <c r="AT176" s="40">
        <v>467</v>
      </c>
      <c r="AU176" s="40"/>
      <c r="AV176" s="40">
        <v>579</v>
      </c>
      <c r="AW176" s="40">
        <v>19</v>
      </c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 t="s">
        <v>967</v>
      </c>
      <c r="BO176" s="40">
        <v>1</v>
      </c>
      <c r="BP176" s="40"/>
      <c r="BQ176" s="40"/>
      <c r="BR176" s="40"/>
      <c r="BS176" s="94" t="s">
        <v>863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294</v>
      </c>
      <c r="C177" s="41" t="s">
        <v>295</v>
      </c>
      <c r="D177" s="42" t="s">
        <v>392</v>
      </c>
      <c r="E177" s="42" t="s">
        <v>295</v>
      </c>
      <c r="F177" s="42" t="s">
        <v>221</v>
      </c>
      <c r="G177" s="33" t="s">
        <v>174</v>
      </c>
      <c r="H177" s="43" t="s">
        <v>702</v>
      </c>
      <c r="I177" s="14">
        <v>4764</v>
      </c>
      <c r="J177" s="15">
        <v>4759</v>
      </c>
      <c r="K177" s="16">
        <v>449</v>
      </c>
      <c r="L177" s="17">
        <v>80.510000000000005</v>
      </c>
      <c r="M177" s="17">
        <v>46.84</v>
      </c>
      <c r="N177" s="17">
        <v>70.64</v>
      </c>
      <c r="O177" s="17">
        <v>5.97</v>
      </c>
      <c r="P177" s="52" t="s">
        <v>422</v>
      </c>
      <c r="Q177" s="18">
        <v>40</v>
      </c>
      <c r="R177" s="18">
        <v>30</v>
      </c>
      <c r="S177" s="18">
        <v>35</v>
      </c>
      <c r="T177" s="18">
        <v>40</v>
      </c>
      <c r="U177" s="18">
        <v>50</v>
      </c>
      <c r="V177" s="18">
        <v>55</v>
      </c>
      <c r="W177" s="35">
        <v>250</v>
      </c>
      <c r="X177" s="29"/>
      <c r="Y177" s="29"/>
      <c r="Z177" s="29"/>
      <c r="AA177" s="29"/>
      <c r="AB177" s="29"/>
      <c r="AC177" s="29"/>
      <c r="AD177" s="29"/>
      <c r="AE177" s="21"/>
      <c r="AF177" s="21"/>
      <c r="AG177" s="21"/>
      <c r="AH177" s="21"/>
      <c r="AI177" s="21"/>
      <c r="AJ177" s="21"/>
      <c r="AK177" s="40"/>
      <c r="AL177" s="21"/>
      <c r="AM177" s="19">
        <v>7</v>
      </c>
      <c r="AN177" s="21"/>
      <c r="AO177" s="19">
        <v>5</v>
      </c>
      <c r="AP177" s="21"/>
      <c r="AQ177" s="19">
        <v>4</v>
      </c>
      <c r="AR177" s="40"/>
      <c r="AS177" s="40"/>
      <c r="AT177" s="40">
        <v>473</v>
      </c>
      <c r="AU177" s="40"/>
      <c r="AV177" s="40">
        <v>582</v>
      </c>
      <c r="AW177" s="40"/>
      <c r="AX177" s="40" t="s">
        <v>756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 t="s">
        <v>760</v>
      </c>
      <c r="BO177" s="40"/>
      <c r="BP177" s="40"/>
      <c r="BQ177" s="40"/>
      <c r="BR177" s="40"/>
      <c r="BS177" s="94" t="s">
        <v>864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1002</v>
      </c>
      <c r="C178" s="41" t="s">
        <v>1003</v>
      </c>
      <c r="D178" s="42" t="s">
        <v>1004</v>
      </c>
      <c r="E178" s="42" t="s">
        <v>1005</v>
      </c>
      <c r="F178" s="42" t="s">
        <v>221</v>
      </c>
      <c r="G178" s="33" t="s">
        <v>174</v>
      </c>
      <c r="H178" s="99" t="s">
        <v>1091</v>
      </c>
      <c r="I178" s="14">
        <v>4779</v>
      </c>
      <c r="J178" s="15">
        <v>4782</v>
      </c>
      <c r="K178" s="48">
        <v>395</v>
      </c>
      <c r="L178" s="49">
        <v>86.02</v>
      </c>
      <c r="M178" s="49">
        <v>73.760000000000005</v>
      </c>
      <c r="N178" s="49">
        <v>61.52</v>
      </c>
      <c r="O178" s="49"/>
      <c r="P178" s="52" t="s">
        <v>422</v>
      </c>
      <c r="Q178" s="88">
        <v>85</v>
      </c>
      <c r="R178" s="88">
        <v>25</v>
      </c>
      <c r="S178" s="88">
        <v>29</v>
      </c>
      <c r="T178" s="88">
        <v>38</v>
      </c>
      <c r="U178" s="88">
        <v>54</v>
      </c>
      <c r="V178" s="88">
        <v>69</v>
      </c>
      <c r="W178" s="35">
        <v>300</v>
      </c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410</v>
      </c>
      <c r="AU178" s="40"/>
      <c r="AV178" s="40">
        <v>552</v>
      </c>
      <c r="AW178" s="40"/>
      <c r="AX178" s="40" t="s">
        <v>663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98" t="s">
        <v>918</v>
      </c>
      <c r="BO178" s="40"/>
      <c r="BP178" s="40"/>
      <c r="BQ178" s="40">
        <v>1</v>
      </c>
      <c r="BR178" s="40"/>
      <c r="BS178" s="94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643</v>
      </c>
      <c r="C179" s="41" t="s">
        <v>644</v>
      </c>
      <c r="D179" s="42" t="s">
        <v>645</v>
      </c>
      <c r="E179" s="42" t="s">
        <v>646</v>
      </c>
      <c r="F179" s="42" t="s">
        <v>221</v>
      </c>
      <c r="G179" s="33" t="s">
        <v>174</v>
      </c>
      <c r="H179" s="43" t="s">
        <v>920</v>
      </c>
      <c r="I179" s="14">
        <v>4796</v>
      </c>
      <c r="J179" s="15">
        <v>4790</v>
      </c>
      <c r="K179" s="48">
        <v>412.3</v>
      </c>
      <c r="L179" s="49">
        <v>82.6</v>
      </c>
      <c r="M179" s="49">
        <v>63.85</v>
      </c>
      <c r="N179" s="49">
        <v>64.81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432</v>
      </c>
      <c r="AU179" s="40"/>
      <c r="AV179" s="40">
        <v>563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>
        <v>1</v>
      </c>
      <c r="BJ179" s="40"/>
      <c r="BK179" s="40"/>
      <c r="BL179" s="40"/>
      <c r="BM179" s="40"/>
      <c r="BN179" s="40" t="s">
        <v>923</v>
      </c>
      <c r="BO179" s="40"/>
      <c r="BP179" s="40"/>
      <c r="BQ179" s="40">
        <v>1</v>
      </c>
      <c r="BR179" s="40"/>
      <c r="BS179" s="94" t="s">
        <v>930</v>
      </c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914</v>
      </c>
      <c r="C180" s="41" t="s">
        <v>915</v>
      </c>
      <c r="D180" s="42" t="s">
        <v>916</v>
      </c>
      <c r="E180" s="42" t="s">
        <v>917</v>
      </c>
      <c r="F180" s="42" t="s">
        <v>221</v>
      </c>
      <c r="G180" s="33" t="s">
        <v>174</v>
      </c>
      <c r="H180" s="43" t="s">
        <v>1006</v>
      </c>
      <c r="I180" s="14">
        <v>4806</v>
      </c>
      <c r="J180" s="47">
        <v>4808</v>
      </c>
      <c r="K180" s="48">
        <v>460.4</v>
      </c>
      <c r="L180" s="49">
        <v>81.28</v>
      </c>
      <c r="M180" s="49">
        <v>60.34</v>
      </c>
      <c r="N180" s="49">
        <v>54.16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18">
        <v>21550</v>
      </c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485</v>
      </c>
      <c r="AU180" s="40"/>
      <c r="AV180" s="40">
        <v>587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/>
      <c r="BO180" s="40"/>
      <c r="BP180" s="40"/>
      <c r="BQ180" s="40">
        <v>1</v>
      </c>
      <c r="BR180" s="40"/>
      <c r="BS180" s="40" t="s">
        <v>1008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1103</v>
      </c>
      <c r="C181" s="41" t="s">
        <v>891</v>
      </c>
      <c r="D181" s="42" t="s">
        <v>1104</v>
      </c>
      <c r="E181" s="42" t="s">
        <v>1105</v>
      </c>
      <c r="F181" s="42" t="s">
        <v>221</v>
      </c>
      <c r="G181" s="33" t="s">
        <v>174</v>
      </c>
      <c r="H181" s="43" t="s">
        <v>304</v>
      </c>
      <c r="I181" s="14">
        <v>4817</v>
      </c>
      <c r="J181" s="15">
        <v>4817</v>
      </c>
      <c r="K181" s="16">
        <v>447.1</v>
      </c>
      <c r="L181" s="17">
        <v>84.34</v>
      </c>
      <c r="M181" s="17">
        <v>61.43</v>
      </c>
      <c r="N181" s="17">
        <v>39.21</v>
      </c>
      <c r="O181" s="17"/>
      <c r="P181" s="52" t="s">
        <v>422</v>
      </c>
      <c r="Q181" s="88" t="s">
        <v>619</v>
      </c>
      <c r="R181" s="88" t="s">
        <v>619</v>
      </c>
      <c r="S181" s="88" t="s">
        <v>619</v>
      </c>
      <c r="T181" s="88" t="s">
        <v>619</v>
      </c>
      <c r="U181" s="88" t="s">
        <v>619</v>
      </c>
      <c r="V181" s="88" t="s">
        <v>619</v>
      </c>
      <c r="W181" s="35"/>
      <c r="X181" s="18"/>
      <c r="Y181" s="18"/>
      <c r="Z181" s="18"/>
      <c r="AA181" s="18"/>
      <c r="AB181" s="18"/>
      <c r="AC181" s="18"/>
      <c r="AD181" s="18"/>
      <c r="AE181" s="19"/>
      <c r="AF181" s="19"/>
      <c r="AG181" s="19"/>
      <c r="AH181" s="19"/>
      <c r="AI181" s="19"/>
      <c r="AJ181" s="19"/>
      <c r="AK181" s="40"/>
      <c r="AL181" s="19"/>
      <c r="AM181" s="19"/>
      <c r="AN181" s="19"/>
      <c r="AO181" s="19"/>
      <c r="AP181" s="19"/>
      <c r="AQ181" s="19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94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270</v>
      </c>
      <c r="C182" s="41" t="s">
        <v>264</v>
      </c>
      <c r="D182" s="42" t="s">
        <v>393</v>
      </c>
      <c r="E182" s="42" t="s">
        <v>271</v>
      </c>
      <c r="F182" s="42" t="s">
        <v>221</v>
      </c>
      <c r="G182" s="33" t="s">
        <v>174</v>
      </c>
      <c r="H182" s="43" t="s">
        <v>299</v>
      </c>
      <c r="I182" s="14">
        <v>4826</v>
      </c>
      <c r="J182" s="15">
        <v>4824</v>
      </c>
      <c r="K182" s="16">
        <v>496.6</v>
      </c>
      <c r="L182" s="17">
        <v>80.069999999999993</v>
      </c>
      <c r="M182" s="17">
        <v>48.19</v>
      </c>
      <c r="N182" s="17">
        <v>58.23</v>
      </c>
      <c r="O182" s="17">
        <v>4.8</v>
      </c>
      <c r="P182" s="52" t="s">
        <v>422</v>
      </c>
      <c r="Q182" s="34" t="s">
        <v>272</v>
      </c>
      <c r="R182" s="18">
        <v>40</v>
      </c>
      <c r="S182" s="18">
        <v>45</v>
      </c>
      <c r="T182" s="18">
        <v>60</v>
      </c>
      <c r="U182" s="18">
        <v>70</v>
      </c>
      <c r="V182" s="18">
        <v>85</v>
      </c>
      <c r="W182" s="35">
        <v>300</v>
      </c>
      <c r="X182" s="18">
        <v>21550</v>
      </c>
      <c r="Y182" s="18">
        <v>35200</v>
      </c>
      <c r="Z182" s="18">
        <v>56300</v>
      </c>
      <c r="AA182" s="18">
        <v>84400</v>
      </c>
      <c r="AB182" s="18">
        <v>121900</v>
      </c>
      <c r="AC182" s="18">
        <v>180500</v>
      </c>
      <c r="AD182" s="18">
        <v>267000</v>
      </c>
      <c r="AE182" s="18">
        <v>395500</v>
      </c>
      <c r="AF182" s="19">
        <v>585000</v>
      </c>
      <c r="AG182" s="19">
        <v>844000</v>
      </c>
      <c r="AH182" s="18">
        <v>1079000</v>
      </c>
      <c r="AI182" s="18">
        <v>1243000</v>
      </c>
      <c r="AJ182" s="18">
        <v>1336000</v>
      </c>
      <c r="AK182" s="40">
        <v>24997400</v>
      </c>
      <c r="AL182" s="19">
        <v>100000</v>
      </c>
      <c r="AM182" s="19">
        <v>7</v>
      </c>
      <c r="AN182" s="19">
        <v>200000</v>
      </c>
      <c r="AO182" s="19">
        <v>5</v>
      </c>
      <c r="AP182" s="19">
        <v>600000</v>
      </c>
      <c r="AQ182" s="19">
        <v>4</v>
      </c>
      <c r="AR182" s="40">
        <v>16400000</v>
      </c>
      <c r="AS182" s="40">
        <v>41397400</v>
      </c>
      <c r="AT182" s="40">
        <v>522</v>
      </c>
      <c r="AU182" s="40"/>
      <c r="AV182" s="40">
        <v>600</v>
      </c>
      <c r="AW182" s="40"/>
      <c r="AX182" s="40" t="s">
        <v>665</v>
      </c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>
        <v>1</v>
      </c>
      <c r="BL182" s="40">
        <v>1</v>
      </c>
      <c r="BM182" s="40">
        <v>1</v>
      </c>
      <c r="BN182" s="40" t="s">
        <v>967</v>
      </c>
      <c r="BO182" s="40"/>
      <c r="BP182" s="40"/>
      <c r="BQ182" s="40"/>
      <c r="BR182" s="40"/>
      <c r="BS182" s="94" t="s">
        <v>865</v>
      </c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1064</v>
      </c>
      <c r="C183" s="41" t="s">
        <v>541</v>
      </c>
      <c r="D183" s="42" t="s">
        <v>1065</v>
      </c>
      <c r="E183" s="42" t="s">
        <v>1066</v>
      </c>
      <c r="F183" s="42" t="s">
        <v>221</v>
      </c>
      <c r="G183" s="33" t="s">
        <v>174</v>
      </c>
      <c r="H183" s="43" t="s">
        <v>304</v>
      </c>
      <c r="I183" s="14">
        <v>4843</v>
      </c>
      <c r="J183" s="15">
        <v>4843</v>
      </c>
      <c r="K183" s="16">
        <v>402.7</v>
      </c>
      <c r="L183" s="17">
        <v>86.51</v>
      </c>
      <c r="M183" s="17">
        <v>62.58</v>
      </c>
      <c r="N183" s="17">
        <v>77.09</v>
      </c>
      <c r="O183" s="17"/>
      <c r="P183" s="52" t="s">
        <v>422</v>
      </c>
      <c r="Q183" s="34" t="s">
        <v>272</v>
      </c>
      <c r="R183" s="88" t="s">
        <v>619</v>
      </c>
      <c r="S183" s="88" t="s">
        <v>619</v>
      </c>
      <c r="T183" s="88" t="s">
        <v>619</v>
      </c>
      <c r="U183" s="88" t="s">
        <v>619</v>
      </c>
      <c r="V183" s="88" t="s">
        <v>619</v>
      </c>
      <c r="W183" s="35"/>
      <c r="X183" s="18"/>
      <c r="Y183" s="18"/>
      <c r="Z183" s="18"/>
      <c r="AA183" s="18"/>
      <c r="AB183" s="18"/>
      <c r="AC183" s="18"/>
      <c r="AD183" s="18"/>
      <c r="AE183" s="18"/>
      <c r="AF183" s="19"/>
      <c r="AG183" s="19"/>
      <c r="AH183" s="18"/>
      <c r="AI183" s="18"/>
      <c r="AJ183" s="21"/>
      <c r="AK183" s="40"/>
      <c r="AL183" s="19"/>
      <c r="AM183" s="19"/>
      <c r="AN183" s="19"/>
      <c r="AO183" s="19"/>
      <c r="AP183" s="19"/>
      <c r="AQ183" s="19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94"/>
      <c r="BT183" s="9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560</v>
      </c>
      <c r="C184" s="41" t="s">
        <v>142</v>
      </c>
      <c r="D184" s="42" t="s">
        <v>390</v>
      </c>
      <c r="E184" s="42" t="s">
        <v>267</v>
      </c>
      <c r="F184" s="42" t="s">
        <v>221</v>
      </c>
      <c r="G184" s="33" t="s">
        <v>174</v>
      </c>
      <c r="H184" s="43" t="s">
        <v>547</v>
      </c>
      <c r="I184" s="14">
        <v>4685</v>
      </c>
      <c r="J184" s="15">
        <v>4860</v>
      </c>
      <c r="K184" s="16">
        <v>374</v>
      </c>
      <c r="L184" s="17">
        <v>82.06</v>
      </c>
      <c r="M184" s="17">
        <v>92.32</v>
      </c>
      <c r="N184" s="17">
        <v>81.150000000000006</v>
      </c>
      <c r="O184" s="17">
        <v>9.36</v>
      </c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>
        <v>300</v>
      </c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389</v>
      </c>
      <c r="AU184" s="40">
        <v>399</v>
      </c>
      <c r="AV184" s="40">
        <v>534</v>
      </c>
      <c r="AW184" s="40"/>
      <c r="AX184" s="40" t="s">
        <v>658</v>
      </c>
      <c r="AY184" s="40"/>
      <c r="AZ184" s="40"/>
      <c r="BA184" s="40"/>
      <c r="BB184" s="40"/>
      <c r="BC184" s="40"/>
      <c r="BD184" s="40"/>
      <c r="BE184" s="40"/>
      <c r="BF184" s="40">
        <v>1</v>
      </c>
      <c r="BG184" s="40"/>
      <c r="BH184" s="40"/>
      <c r="BI184" s="40"/>
      <c r="BJ184" s="40"/>
      <c r="BK184" s="40"/>
      <c r="BL184" s="40">
        <v>1</v>
      </c>
      <c r="BM184" s="40">
        <v>1</v>
      </c>
      <c r="BN184" s="40" t="s">
        <v>923</v>
      </c>
      <c r="BO184" s="40"/>
      <c r="BP184" s="40"/>
      <c r="BQ184" s="40">
        <v>1</v>
      </c>
      <c r="BR184" s="40"/>
      <c r="BS184" s="94" t="s">
        <v>866</v>
      </c>
      <c r="BT184" s="90" t="s">
        <v>725</v>
      </c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561</v>
      </c>
      <c r="C185" s="41" t="s">
        <v>892</v>
      </c>
      <c r="D185" s="42" t="s">
        <v>562</v>
      </c>
      <c r="E185" s="42" t="s">
        <v>563</v>
      </c>
      <c r="F185" s="42" t="s">
        <v>221</v>
      </c>
      <c r="G185" s="33" t="s">
        <v>174</v>
      </c>
      <c r="H185" s="43" t="s">
        <v>785</v>
      </c>
      <c r="I185" s="14">
        <v>4863</v>
      </c>
      <c r="J185" s="47">
        <v>4861</v>
      </c>
      <c r="K185" s="48">
        <v>414.8</v>
      </c>
      <c r="L185" s="49">
        <v>89.34</v>
      </c>
      <c r="M185" s="49">
        <v>51.72</v>
      </c>
      <c r="N185" s="49">
        <v>51.29</v>
      </c>
      <c r="O185" s="49"/>
      <c r="P185" s="52" t="s">
        <v>422</v>
      </c>
      <c r="Q185" s="18">
        <v>85</v>
      </c>
      <c r="R185" s="88">
        <v>25</v>
      </c>
      <c r="S185" s="88">
        <v>29</v>
      </c>
      <c r="T185" s="88">
        <v>38</v>
      </c>
      <c r="U185" s="88">
        <v>54</v>
      </c>
      <c r="V185" s="88">
        <v>69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435</v>
      </c>
      <c r="AU185" s="40"/>
      <c r="AV185" s="40">
        <v>565</v>
      </c>
      <c r="AW185" s="40"/>
      <c r="AX185" s="40" t="s">
        <v>663</v>
      </c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>
        <v>1</v>
      </c>
      <c r="BJ185" s="40"/>
      <c r="BK185" s="40"/>
      <c r="BL185" s="40"/>
      <c r="BM185" s="40">
        <v>1</v>
      </c>
      <c r="BN185" s="40"/>
      <c r="BO185" s="40"/>
      <c r="BP185" s="40"/>
      <c r="BQ185" s="40">
        <v>1</v>
      </c>
      <c r="BR185" s="40"/>
      <c r="BS185" s="94" t="s">
        <v>563</v>
      </c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1011</v>
      </c>
      <c r="C186" s="41" t="s">
        <v>893</v>
      </c>
      <c r="D186" s="42" t="s">
        <v>394</v>
      </c>
      <c r="E186" s="42" t="s">
        <v>274</v>
      </c>
      <c r="F186" s="42" t="s">
        <v>221</v>
      </c>
      <c r="G186" s="33" t="s">
        <v>174</v>
      </c>
      <c r="H186" s="43" t="s">
        <v>303</v>
      </c>
      <c r="I186" s="14">
        <v>4897</v>
      </c>
      <c r="J186" s="15">
        <v>4897</v>
      </c>
      <c r="K186" s="19">
        <v>421.6</v>
      </c>
      <c r="L186" s="45">
        <v>87.71</v>
      </c>
      <c r="M186" s="45">
        <v>51.33</v>
      </c>
      <c r="N186" s="45">
        <v>56.51</v>
      </c>
      <c r="O186" s="45">
        <v>5</v>
      </c>
      <c r="P186" s="52" t="s">
        <v>422</v>
      </c>
      <c r="Q186" s="18" t="s">
        <v>272</v>
      </c>
      <c r="R186" s="18">
        <v>40</v>
      </c>
      <c r="S186" s="18">
        <v>45</v>
      </c>
      <c r="T186" s="18">
        <v>60</v>
      </c>
      <c r="U186" s="18">
        <v>70</v>
      </c>
      <c r="V186" s="18">
        <v>85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444</v>
      </c>
      <c r="AU186" s="40"/>
      <c r="AV186" s="40">
        <v>569</v>
      </c>
      <c r="AW186" s="40"/>
      <c r="AX186" s="40" t="s">
        <v>665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>
        <v>1</v>
      </c>
      <c r="BL186" s="40">
        <v>1</v>
      </c>
      <c r="BM186" s="40">
        <v>1</v>
      </c>
      <c r="BN186" s="40" t="s">
        <v>918</v>
      </c>
      <c r="BO186" s="40"/>
      <c r="BP186" s="40"/>
      <c r="BQ186" s="40">
        <v>1</v>
      </c>
      <c r="BR186" s="40"/>
      <c r="BS186" s="94" t="s">
        <v>867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1106</v>
      </c>
      <c r="C187" s="41" t="s">
        <v>264</v>
      </c>
      <c r="D187" s="42" t="s">
        <v>1107</v>
      </c>
      <c r="E187" s="42" t="s">
        <v>1108</v>
      </c>
      <c r="F187" s="42" t="s">
        <v>221</v>
      </c>
      <c r="G187" s="33" t="s">
        <v>174</v>
      </c>
      <c r="H187" s="43" t="s">
        <v>304</v>
      </c>
      <c r="I187" s="14">
        <v>4940</v>
      </c>
      <c r="J187" s="15">
        <v>4940</v>
      </c>
      <c r="K187" s="44">
        <v>484.8</v>
      </c>
      <c r="L187" s="45">
        <v>79.67</v>
      </c>
      <c r="M187" s="45">
        <v>60.03</v>
      </c>
      <c r="N187" s="45">
        <v>58.86</v>
      </c>
      <c r="O187" s="45"/>
      <c r="P187" s="52" t="s">
        <v>422</v>
      </c>
      <c r="Q187" s="88" t="s">
        <v>619</v>
      </c>
      <c r="R187" s="88" t="s">
        <v>619</v>
      </c>
      <c r="S187" s="88" t="s">
        <v>619</v>
      </c>
      <c r="T187" s="88" t="s">
        <v>619</v>
      </c>
      <c r="U187" s="88" t="s">
        <v>619</v>
      </c>
      <c r="V187" s="88" t="s">
        <v>619</v>
      </c>
      <c r="W187" s="35"/>
      <c r="X187" s="18"/>
      <c r="Y187" s="18"/>
      <c r="Z187" s="18"/>
      <c r="AA187" s="18"/>
      <c r="AB187" s="18"/>
      <c r="AC187" s="18"/>
      <c r="AD187" s="18"/>
      <c r="AE187" s="18"/>
      <c r="AF187" s="19"/>
      <c r="AG187" s="19"/>
      <c r="AH187" s="18"/>
      <c r="AI187" s="18"/>
      <c r="AJ187" s="18"/>
      <c r="AK187" s="40"/>
      <c r="AL187" s="21"/>
      <c r="AM187" s="19"/>
      <c r="AN187" s="21"/>
      <c r="AO187" s="19"/>
      <c r="AP187" s="21"/>
      <c r="AQ187" s="19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94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705</v>
      </c>
      <c r="C188" s="41" t="s">
        <v>894</v>
      </c>
      <c r="D188" s="42" t="s">
        <v>395</v>
      </c>
      <c r="E188" s="42" t="s">
        <v>297</v>
      </c>
      <c r="F188" s="42" t="s">
        <v>221</v>
      </c>
      <c r="G188" s="33" t="s">
        <v>174</v>
      </c>
      <c r="H188" s="43" t="s">
        <v>702</v>
      </c>
      <c r="I188" s="14">
        <v>4969</v>
      </c>
      <c r="J188" s="15">
        <v>4930</v>
      </c>
      <c r="K188" s="44">
        <v>487</v>
      </c>
      <c r="L188" s="45">
        <v>82.51</v>
      </c>
      <c r="M188" s="45">
        <v>48.74</v>
      </c>
      <c r="N188" s="45">
        <v>62.05</v>
      </c>
      <c r="O188" s="45">
        <v>5.17</v>
      </c>
      <c r="P188" s="52" t="s">
        <v>422</v>
      </c>
      <c r="Q188" s="46">
        <v>40</v>
      </c>
      <c r="R188" s="88">
        <v>45</v>
      </c>
      <c r="S188" s="88">
        <v>55</v>
      </c>
      <c r="T188" s="88">
        <v>48</v>
      </c>
      <c r="U188" s="88">
        <v>56</v>
      </c>
      <c r="V188" s="88">
        <v>56</v>
      </c>
      <c r="W188" s="35">
        <v>300</v>
      </c>
      <c r="X188" s="18">
        <v>21550</v>
      </c>
      <c r="Y188" s="18">
        <v>35200</v>
      </c>
      <c r="Z188" s="18">
        <v>56300</v>
      </c>
      <c r="AA188" s="18">
        <v>84400</v>
      </c>
      <c r="AB188" s="18">
        <v>121900</v>
      </c>
      <c r="AC188" s="18">
        <v>180500</v>
      </c>
      <c r="AD188" s="18">
        <v>267000</v>
      </c>
      <c r="AE188" s="18">
        <v>395500</v>
      </c>
      <c r="AF188" s="19">
        <v>585000</v>
      </c>
      <c r="AG188" s="19">
        <v>844000</v>
      </c>
      <c r="AH188" s="18">
        <v>1079000</v>
      </c>
      <c r="AI188" s="18">
        <v>1243000</v>
      </c>
      <c r="AJ188" s="18">
        <v>1336000</v>
      </c>
      <c r="AK188" s="40"/>
      <c r="AL188" s="21"/>
      <c r="AM188" s="19">
        <v>7</v>
      </c>
      <c r="AN188" s="21"/>
      <c r="AO188" s="19">
        <v>5</v>
      </c>
      <c r="AP188" s="21"/>
      <c r="AQ188" s="19">
        <v>4</v>
      </c>
      <c r="AR188" s="40"/>
      <c r="AS188" s="40"/>
      <c r="AT188" s="40">
        <v>512</v>
      </c>
      <c r="AU188" s="40"/>
      <c r="AV188" s="40">
        <v>599</v>
      </c>
      <c r="AW188" s="40"/>
      <c r="AX188" s="40" t="s">
        <v>752</v>
      </c>
      <c r="AY188" s="40"/>
      <c r="AZ188" s="40"/>
      <c r="BA188" s="40"/>
      <c r="BB188" s="40"/>
      <c r="BC188" s="40"/>
      <c r="BD188" s="40"/>
      <c r="BE188" s="40"/>
      <c r="BF188" s="40"/>
      <c r="BG188" s="40">
        <v>1</v>
      </c>
      <c r="BH188" s="40"/>
      <c r="BI188" s="40"/>
      <c r="BJ188" s="40"/>
      <c r="BK188" s="40"/>
      <c r="BL188" s="40"/>
      <c r="BM188" s="40">
        <v>1</v>
      </c>
      <c r="BN188" s="40" t="s">
        <v>918</v>
      </c>
      <c r="BO188" s="40"/>
      <c r="BP188" s="40"/>
      <c r="BQ188" s="40"/>
      <c r="BR188" s="40"/>
      <c r="BS188" s="94" t="s">
        <v>297</v>
      </c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1067</v>
      </c>
      <c r="C189" s="41" t="s">
        <v>223</v>
      </c>
      <c r="D189" s="42" t="s">
        <v>1068</v>
      </c>
      <c r="E189" s="42" t="s">
        <v>1071</v>
      </c>
      <c r="F189" s="42" t="s">
        <v>221</v>
      </c>
      <c r="G189" s="33" t="s">
        <v>174</v>
      </c>
      <c r="H189" s="43" t="s">
        <v>304</v>
      </c>
      <c r="I189" s="14">
        <v>4977</v>
      </c>
      <c r="J189" s="15">
        <v>4977</v>
      </c>
      <c r="K189" s="44">
        <v>445.8</v>
      </c>
      <c r="L189" s="45">
        <v>86.33</v>
      </c>
      <c r="M189" s="45">
        <v>61.08</v>
      </c>
      <c r="N189" s="45">
        <v>29.38</v>
      </c>
      <c r="O189" s="45"/>
      <c r="P189" s="52" t="s">
        <v>422</v>
      </c>
      <c r="Q189" s="46" t="s">
        <v>619</v>
      </c>
      <c r="R189" s="46" t="s">
        <v>619</v>
      </c>
      <c r="S189" s="46" t="s">
        <v>619</v>
      </c>
      <c r="T189" s="46" t="s">
        <v>619</v>
      </c>
      <c r="U189" s="46" t="s">
        <v>619</v>
      </c>
      <c r="V189" s="46" t="s">
        <v>619</v>
      </c>
      <c r="W189" s="35"/>
      <c r="X189" s="29"/>
      <c r="Y189" s="29"/>
      <c r="Z189" s="29"/>
      <c r="AA189" s="29"/>
      <c r="AB189" s="29"/>
      <c r="AC189" s="29"/>
      <c r="AD189" s="29"/>
      <c r="AE189" s="21"/>
      <c r="AF189" s="21"/>
      <c r="AG189" s="21"/>
      <c r="AH189" s="21"/>
      <c r="AI189" s="21"/>
      <c r="AJ189" s="21"/>
      <c r="AK189" s="40"/>
      <c r="AL189" s="21"/>
      <c r="AM189" s="19"/>
      <c r="AN189" s="21"/>
      <c r="AO189" s="19"/>
      <c r="AP189" s="21"/>
      <c r="AQ189" s="19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94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647</v>
      </c>
      <c r="C190" s="41" t="s">
        <v>541</v>
      </c>
      <c r="D190" s="42" t="s">
        <v>545</v>
      </c>
      <c r="E190" s="42" t="s">
        <v>546</v>
      </c>
      <c r="F190" s="42" t="s">
        <v>221</v>
      </c>
      <c r="G190" s="33" t="s">
        <v>174</v>
      </c>
      <c r="H190" s="43" t="s">
        <v>702</v>
      </c>
      <c r="I190" s="14">
        <v>5041</v>
      </c>
      <c r="J190" s="15">
        <v>5055</v>
      </c>
      <c r="K190" s="44">
        <v>443.2</v>
      </c>
      <c r="L190" s="45">
        <v>84.88</v>
      </c>
      <c r="M190" s="45">
        <v>54.68</v>
      </c>
      <c r="N190" s="45">
        <v>63.8</v>
      </c>
      <c r="O190" s="45"/>
      <c r="P190" s="52" t="s">
        <v>422</v>
      </c>
      <c r="Q190" s="46" t="s">
        <v>272</v>
      </c>
      <c r="R190" s="88">
        <v>38</v>
      </c>
      <c r="S190" s="88">
        <v>53</v>
      </c>
      <c r="T190" s="88">
        <v>58</v>
      </c>
      <c r="U190" s="88">
        <v>68</v>
      </c>
      <c r="V190" s="88">
        <v>83</v>
      </c>
      <c r="W190" s="35">
        <v>300</v>
      </c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>
        <v>7</v>
      </c>
      <c r="AN190" s="21"/>
      <c r="AO190" s="19">
        <v>5</v>
      </c>
      <c r="AP190" s="21"/>
      <c r="AQ190" s="19">
        <v>4</v>
      </c>
      <c r="AR190" s="40"/>
      <c r="AS190" s="40"/>
      <c r="AT190" s="40">
        <v>467</v>
      </c>
      <c r="AU190" s="40"/>
      <c r="AV190" s="40">
        <v>579</v>
      </c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>
        <v>1</v>
      </c>
      <c r="BL190" s="40">
        <v>1</v>
      </c>
      <c r="BM190" s="40">
        <v>1</v>
      </c>
      <c r="BN190" s="40" t="s">
        <v>919</v>
      </c>
      <c r="BO190" s="40"/>
      <c r="BP190" s="40"/>
      <c r="BQ190" s="40">
        <v>1</v>
      </c>
      <c r="BR190" s="40"/>
      <c r="BS190" s="94" t="s">
        <v>868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957</v>
      </c>
      <c r="C191" s="41" t="s">
        <v>264</v>
      </c>
      <c r="D191" s="42" t="s">
        <v>958</v>
      </c>
      <c r="E191" s="42" t="s">
        <v>959</v>
      </c>
      <c r="F191" s="42" t="s">
        <v>221</v>
      </c>
      <c r="G191" s="33" t="s">
        <v>174</v>
      </c>
      <c r="H191" s="43" t="s">
        <v>1037</v>
      </c>
      <c r="I191" s="14">
        <v>5085</v>
      </c>
      <c r="J191" s="15">
        <v>5092</v>
      </c>
      <c r="K191" s="44">
        <v>413.1</v>
      </c>
      <c r="L191" s="45">
        <v>88.58</v>
      </c>
      <c r="M191" s="45">
        <v>66.06</v>
      </c>
      <c r="N191" s="45">
        <v>48.36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433</v>
      </c>
      <c r="AU191" s="40"/>
      <c r="AV191" s="40">
        <v>564</v>
      </c>
      <c r="AW191" s="40"/>
      <c r="AX191" s="95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/>
      <c r="BO191" s="40"/>
      <c r="BP191" s="40"/>
      <c r="BQ191" s="40">
        <v>1</v>
      </c>
      <c r="BR191" s="40"/>
      <c r="BS191" s="40" t="s">
        <v>1069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744</v>
      </c>
      <c r="C192" s="41" t="s">
        <v>931</v>
      </c>
      <c r="D192" s="42" t="s">
        <v>745</v>
      </c>
      <c r="E192" s="42" t="s">
        <v>746</v>
      </c>
      <c r="F192" s="42" t="s">
        <v>221</v>
      </c>
      <c r="G192" s="33" t="s">
        <v>174</v>
      </c>
      <c r="H192" s="43" t="s">
        <v>1014</v>
      </c>
      <c r="I192" s="14">
        <v>5126</v>
      </c>
      <c r="J192" s="15">
        <v>5128</v>
      </c>
      <c r="K192" s="44">
        <v>512.4</v>
      </c>
      <c r="L192" s="45">
        <v>80.680000000000007</v>
      </c>
      <c r="M192" s="45">
        <v>49.02</v>
      </c>
      <c r="N192" s="45">
        <v>49.52</v>
      </c>
      <c r="O192" s="45"/>
      <c r="P192" s="52" t="s">
        <v>422</v>
      </c>
      <c r="Q192" s="88">
        <v>85</v>
      </c>
      <c r="R192" s="88">
        <v>25</v>
      </c>
      <c r="S192" s="88">
        <v>29</v>
      </c>
      <c r="T192" s="88">
        <v>38</v>
      </c>
      <c r="U192" s="88">
        <v>54</v>
      </c>
      <c r="V192" s="88">
        <v>69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18">
        <v>1338000</v>
      </c>
      <c r="AI192" s="18">
        <v>1541000</v>
      </c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538</v>
      </c>
      <c r="AU192" s="40"/>
      <c r="AV192" s="40">
        <v>600</v>
      </c>
      <c r="AW192" s="40"/>
      <c r="AX192" s="95" t="s">
        <v>663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>
        <v>1</v>
      </c>
      <c r="BJ192" s="40"/>
      <c r="BK192" s="40"/>
      <c r="BL192" s="40"/>
      <c r="BM192" s="40"/>
      <c r="BN192" s="40" t="s">
        <v>919</v>
      </c>
      <c r="BO192" s="40"/>
      <c r="BP192" s="40" t="s">
        <v>674</v>
      </c>
      <c r="BQ192" s="40">
        <v>1</v>
      </c>
      <c r="BR192" s="40"/>
      <c r="BS192" s="40" t="s">
        <v>1018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/>
      <c r="B193" s="36"/>
      <c r="C193" s="36"/>
      <c r="D193" s="37"/>
      <c r="E193" s="37"/>
      <c r="F193" s="37"/>
      <c r="G193" s="36"/>
      <c r="H193" s="50"/>
      <c r="I193" s="35"/>
      <c r="J193" s="35"/>
      <c r="K193" s="38"/>
      <c r="L193" s="39"/>
      <c r="M193" s="39"/>
      <c r="N193" s="39"/>
      <c r="O193" s="39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4246000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8492000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102412000</v>
      </c>
      <c r="C4" s="3"/>
      <c r="D4" s="4" t="s">
        <v>6</v>
      </c>
      <c r="E4" s="7">
        <f ca="1">B4/DATEDIF(DATE(2019,8,8),TODAY(),"d")</f>
        <v>83601.632653061228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1"/>
  <sheetViews>
    <sheetView workbookViewId="0">
      <selection activeCell="D13" sqref="D13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03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00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03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03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03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03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03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03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03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03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03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Ginetta G60</v>
      </c>
      <c r="C11" s="104" t="str">
        <f>全车数据表!D12</f>
        <v>g60</v>
      </c>
      <c r="D11" s="103" t="str">
        <f>IF(全车数据表!C12="","",全车数据表!C12)</f>
        <v>Ginetta</v>
      </c>
      <c r="E11" s="104" t="str">
        <f>全车数据表!H12</f>
        <v>1.8</v>
      </c>
      <c r="F11" s="104" t="str">
        <f>全车数据表!E12</f>
        <v>G60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2009</v>
      </c>
      <c r="Q11" s="103">
        <f>全车数据表!K12</f>
        <v>290.7</v>
      </c>
      <c r="R11" s="103">
        <f>全车数据表!L12</f>
        <v>71.510000000000005</v>
      </c>
      <c r="S11" s="103">
        <f>全车数据表!M12</f>
        <v>74.81</v>
      </c>
      <c r="T11" s="103">
        <f>全车数据表!N12</f>
        <v>62.66</v>
      </c>
      <c r="U11" s="103">
        <f>全车数据表!O12</f>
        <v>7.85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303</v>
      </c>
      <c r="AC11" s="103">
        <f>全车数据表!AU12</f>
        <v>0</v>
      </c>
      <c r="AD11" s="103">
        <f>全车数据表!AV12</f>
        <v>388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 t="str">
        <f>IF(全车数据表!BG12="","",全车数据表!BG12)</f>
        <v/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/>
      </c>
      <c r="BA11" s="103">
        <f>IF(全车数据表!AW12="","",全车数据表!AW12)</f>
        <v>4</v>
      </c>
    </row>
    <row r="12" spans="1:53">
      <c r="A12" s="103">
        <f>全车数据表!A13</f>
        <v>11</v>
      </c>
      <c r="B12" s="103" t="str">
        <f>全车数据表!B13</f>
        <v>Nissan Leaf Nismo RC</v>
      </c>
      <c r="C12" s="104" t="str">
        <f>全车数据表!D13</f>
        <v>rc</v>
      </c>
      <c r="D12" s="103" t="str">
        <f>IF(全车数据表!C13="","",全车数据表!C13)</f>
        <v>Nissan</v>
      </c>
      <c r="E12" s="104" t="str">
        <f>全车数据表!H13</f>
        <v>2.2</v>
      </c>
      <c r="F12" s="104" t="str">
        <f>全车数据表!E13</f>
        <v>RC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30</v>
      </c>
      <c r="K12" s="103">
        <f>全车数据表!R13</f>
        <v>12</v>
      </c>
      <c r="L12" s="103">
        <f>全车数据表!S13</f>
        <v>18</v>
      </c>
      <c r="M12" s="103">
        <f>全车数据表!T13</f>
        <v>28</v>
      </c>
      <c r="N12" s="103">
        <f>全车数据表!U13</f>
        <v>0</v>
      </c>
      <c r="O12" s="103">
        <f>全车数据表!V13</f>
        <v>0</v>
      </c>
      <c r="P12" s="103">
        <f>全车数据表!J13</f>
        <v>2101</v>
      </c>
      <c r="Q12" s="103">
        <f>全车数据表!K13</f>
        <v>250.6</v>
      </c>
      <c r="R12" s="103">
        <f>全车数据表!L13</f>
        <v>78.87</v>
      </c>
      <c r="S12" s="103">
        <f>全车数据表!M13</f>
        <v>59.91</v>
      </c>
      <c r="T12" s="103">
        <f>全车数据表!N13</f>
        <v>65.03</v>
      </c>
      <c r="U12" s="103">
        <f>全车数据表!O13</f>
        <v>11.4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261</v>
      </c>
      <c r="AC12" s="103">
        <f>全车数据表!AU13</f>
        <v>284</v>
      </c>
      <c r="AD12" s="103">
        <f>全车数据表!AV13</f>
        <v>361</v>
      </c>
      <c r="AE12" s="103" t="str">
        <f>IF(全车数据表!AX13="","",全车数据表!AX13)</f>
        <v>寻车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>
        <f>IF(全车数据表!BD13="","",全车数据表!BD13)</f>
        <v>1</v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>
        <f>IF(全车数据表!BG13="","",全车数据表!BG13)</f>
        <v>1</v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/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日产 尼桑 聆风</v>
      </c>
      <c r="BA12" s="103">
        <f>IF(全车数据表!AW13="","",全车数据表!AW13)</f>
        <v>3</v>
      </c>
    </row>
    <row r="13" spans="1:53">
      <c r="A13" s="103">
        <f>全车数据表!A14</f>
        <v>12</v>
      </c>
      <c r="B13" s="103" t="str">
        <f>全车数据表!B14</f>
        <v>BMW i8 Roadster</v>
      </c>
      <c r="C13" s="104" t="str">
        <f>全车数据表!D14</f>
        <v>i8</v>
      </c>
      <c r="D13" s="103" t="str">
        <f>IF(全车数据表!C14="","",全车数据表!C14)</f>
        <v>BMW</v>
      </c>
      <c r="E13" s="104" t="str">
        <f>全车数据表!H14</f>
        <v>2.7</v>
      </c>
      <c r="F13" s="104" t="str">
        <f>全车数据表!E14</f>
        <v>i8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uncm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2122</v>
      </c>
      <c r="Q13" s="103">
        <f>全车数据表!K14</f>
        <v>273.10000000000002</v>
      </c>
      <c r="R13" s="103">
        <f>全车数据表!L14</f>
        <v>79.73</v>
      </c>
      <c r="S13" s="103">
        <f>全车数据表!M14</f>
        <v>78.63</v>
      </c>
      <c r="T13" s="103">
        <f>全车数据表!N14</f>
        <v>66.87</v>
      </c>
      <c r="U13" s="103">
        <f>全车数据表!O14</f>
        <v>0</v>
      </c>
      <c r="V13" s="103">
        <f>全车数据表!AK14</f>
        <v>926200</v>
      </c>
      <c r="W13" s="103">
        <f>全车数据表!AR14</f>
        <v>612000</v>
      </c>
      <c r="X13" s="103">
        <f>全车数据表!AS14</f>
        <v>1538200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285</v>
      </c>
      <c r="AC13" s="103">
        <f>全车数据表!AU14</f>
        <v>294</v>
      </c>
      <c r="AD13" s="103">
        <f>全车数据表!AV14</f>
        <v>375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>可开合</v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宝马</v>
      </c>
      <c r="BA13" s="103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Italdesign Davinci</v>
      </c>
      <c r="C14" s="104" t="str">
        <f>全车数据表!D15</f>
        <v>davinci</v>
      </c>
      <c r="D14" s="103" t="str">
        <f>IF(全车数据表!C15="","",全车数据表!C15)</f>
        <v>Italdesign</v>
      </c>
      <c r="E14" s="104" t="str">
        <f>全车数据表!H15</f>
        <v>2.9</v>
      </c>
      <c r="F14" s="104" t="str">
        <f>全车数据表!E15</f>
        <v>达芬奇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20</v>
      </c>
      <c r="K14" s="103">
        <f>全车数据表!R15</f>
        <v>30</v>
      </c>
      <c r="L14" s="103">
        <f>全车数据表!S15</f>
        <v>41</v>
      </c>
      <c r="M14" s="103">
        <f>全车数据表!T15</f>
        <v>45</v>
      </c>
      <c r="N14" s="103">
        <f>全车数据表!U15</f>
        <v>0</v>
      </c>
      <c r="O14" s="103">
        <f>全车数据表!V15</f>
        <v>0</v>
      </c>
      <c r="P14" s="103">
        <f>全车数据表!J15</f>
        <v>2210</v>
      </c>
      <c r="Q14" s="103">
        <f>全车数据表!K15</f>
        <v>278</v>
      </c>
      <c r="R14" s="103">
        <f>全车数据表!L15</f>
        <v>83.52</v>
      </c>
      <c r="S14" s="103">
        <f>全车数据表!M15</f>
        <v>73.569999999999993</v>
      </c>
      <c r="T14" s="103">
        <f>全车数据表!N15</f>
        <v>55.34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290</v>
      </c>
      <c r="AC14" s="103">
        <f>全车数据表!AU15</f>
        <v>0</v>
      </c>
      <c r="AD14" s="103">
        <f>全车数据表!AV15</f>
        <v>372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达芬奇 id</v>
      </c>
      <c r="BA14" s="103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Renault Dezir</v>
      </c>
      <c r="C15" s="104" t="str">
        <f>全车数据表!D16</f>
        <v>dezir</v>
      </c>
      <c r="D15" s="103" t="str">
        <f>IF(全车数据表!C16="","",全车数据表!C16)</f>
        <v>Renault</v>
      </c>
      <c r="E15" s="104" t="str">
        <f>全车数据表!H16</f>
        <v>0.0</v>
      </c>
      <c r="F15" s="104" t="str">
        <f>全车数据表!E16</f>
        <v>Dezir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 t="str">
        <f>全车数据表!Q16</f>
        <v>?</v>
      </c>
      <c r="K15" s="103" t="str">
        <f>全车数据表!R16</f>
        <v>?</v>
      </c>
      <c r="L15" s="103" t="str">
        <f>全车数据表!S16</f>
        <v>?</v>
      </c>
      <c r="M15" s="103" t="str">
        <f>全车数据表!T16</f>
        <v>?</v>
      </c>
      <c r="N15" s="103">
        <f>全车数据表!U16</f>
        <v>0</v>
      </c>
      <c r="O15" s="103">
        <f>全车数据表!V16</f>
        <v>0</v>
      </c>
      <c r="P15" s="103">
        <f>全车数据表!J16</f>
        <v>2213</v>
      </c>
      <c r="Q15" s="103">
        <f>全车数据表!K16</f>
        <v>293.2</v>
      </c>
      <c r="R15" s="103">
        <f>全车数据表!L16</f>
        <v>65.56</v>
      </c>
      <c r="S15" s="103">
        <f>全车数据表!M16</f>
        <v>69.430000000000007</v>
      </c>
      <c r="T15" s="103">
        <f>全车数据表!N16</f>
        <v>68.44</v>
      </c>
      <c r="U15" s="103">
        <f>全车数据表!O16</f>
        <v>0</v>
      </c>
      <c r="V15" s="103">
        <f>全车数据表!AK16</f>
        <v>0</v>
      </c>
      <c r="W15" s="103">
        <f>全车数据表!AR16</f>
        <v>0</v>
      </c>
      <c r="X15" s="103">
        <f>全车数据表!AS16</f>
        <v>0</v>
      </c>
      <c r="Y15" s="103">
        <f>全车数据表!AM16</f>
        <v>0</v>
      </c>
      <c r="Z15" s="103">
        <f>全车数据表!AO16</f>
        <v>0</v>
      </c>
      <c r="AA15" s="103">
        <f>全车数据表!AQ16</f>
        <v>0</v>
      </c>
      <c r="AB15" s="103">
        <f>全车数据表!AT16</f>
        <v>0</v>
      </c>
      <c r="AC15" s="103">
        <f>全车数据表!AU16</f>
        <v>0</v>
      </c>
      <c r="AD15" s="103">
        <f>全车数据表!AV16</f>
        <v>0</v>
      </c>
      <c r="AE15" s="103" t="str">
        <f>IF(全车数据表!AX16="","",全车数据表!AX16)</f>
        <v/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/>
      </c>
      <c r="BA15" s="103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Peugeot SR1</v>
      </c>
      <c r="C16" s="104" t="str">
        <f>全车数据表!D17</f>
        <v>sr1</v>
      </c>
      <c r="D16" s="103" t="str">
        <f>IF(全车数据表!C17="","",全车数据表!C17)</f>
        <v>Peugeot</v>
      </c>
      <c r="E16" s="104" t="str">
        <f>全车数据表!H17</f>
        <v>0.0</v>
      </c>
      <c r="F16" s="104" t="str">
        <f>全车数据表!E17</f>
        <v>SR1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 t="str">
        <f>全车数据表!Q17</f>
        <v>?</v>
      </c>
      <c r="K16" s="103" t="str">
        <f>全车数据表!R17</f>
        <v>?</v>
      </c>
      <c r="L16" s="103" t="str">
        <f>全车数据表!S17</f>
        <v>?</v>
      </c>
      <c r="M16" s="103" t="str">
        <f>全车数据表!T17</f>
        <v>?</v>
      </c>
      <c r="N16" s="103">
        <f>全车数据表!U17</f>
        <v>0</v>
      </c>
      <c r="O16" s="103">
        <f>全车数据表!V17</f>
        <v>0</v>
      </c>
      <c r="P16" s="103">
        <f>全车数据表!J17</f>
        <v>2307</v>
      </c>
      <c r="Q16" s="103">
        <f>全车数据表!K17</f>
        <v>310.5</v>
      </c>
      <c r="R16" s="103">
        <f>全车数据表!L17</f>
        <v>71.510000000000005</v>
      </c>
      <c r="S16" s="103">
        <f>全车数据表!M17</f>
        <v>52.39</v>
      </c>
      <c r="T16" s="103">
        <f>全车数据表!N17</f>
        <v>31.19</v>
      </c>
      <c r="U16" s="103">
        <f>全车数据表!O17</f>
        <v>0</v>
      </c>
      <c r="V16" s="103">
        <f>全车数据表!AK17</f>
        <v>0</v>
      </c>
      <c r="W16" s="103">
        <f>全车数据表!AR17</f>
        <v>0</v>
      </c>
      <c r="X16" s="103">
        <f>全车数据表!AS17</f>
        <v>0</v>
      </c>
      <c r="Y16" s="103">
        <f>全车数据表!AM17</f>
        <v>0</v>
      </c>
      <c r="Z16" s="103">
        <f>全车数据表!AO17</f>
        <v>0</v>
      </c>
      <c r="AA16" s="103">
        <f>全车数据表!AQ17</f>
        <v>0</v>
      </c>
      <c r="AB16" s="103">
        <f>全车数据表!AT17</f>
        <v>0</v>
      </c>
      <c r="AC16" s="103">
        <f>全车数据表!AU17</f>
        <v>0</v>
      </c>
      <c r="AD16" s="103">
        <f>全车数据表!AV17</f>
        <v>0</v>
      </c>
      <c r="AE16" s="103" t="str">
        <f>IF(全车数据表!AX17="","",全车数据表!AX17)</f>
        <v/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 t="str">
        <f>IF(全车数据表!BD17="","",全车数据表!BD17)</f>
        <v/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/>
      </c>
      <c r="BA16" s="103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Infiniti Project Black S</v>
      </c>
      <c r="C17" s="104" t="str">
        <f>全车数据表!D18</f>
        <v>infiniti</v>
      </c>
      <c r="D17" s="103" t="str">
        <f>IF(全车数据表!C18="","",全车数据表!C18)</f>
        <v>Infiniti</v>
      </c>
      <c r="E17" s="104" t="str">
        <f>全车数据表!H18</f>
        <v>2.8</v>
      </c>
      <c r="F17" s="104" t="str">
        <f>全车数据表!E18</f>
        <v>英菲尼迪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30</v>
      </c>
      <c r="K17" s="103">
        <f>全车数据表!R18</f>
        <v>23</v>
      </c>
      <c r="L17" s="103">
        <f>全车数据表!S18</f>
        <v>33</v>
      </c>
      <c r="M17" s="103">
        <f>全车数据表!T18</f>
        <v>42</v>
      </c>
      <c r="N17" s="103">
        <f>全车数据表!U18</f>
        <v>0</v>
      </c>
      <c r="O17" s="103">
        <f>全车数据表!V18</f>
        <v>0</v>
      </c>
      <c r="P17" s="103">
        <f>全车数据表!J18</f>
        <v>2371</v>
      </c>
      <c r="Q17" s="103">
        <f>全车数据表!K18</f>
        <v>281.5</v>
      </c>
      <c r="R17" s="103">
        <f>全车数据表!L18</f>
        <v>76.19</v>
      </c>
      <c r="S17" s="103">
        <f>全车数据表!M18</f>
        <v>66.98</v>
      </c>
      <c r="T17" s="103">
        <f>全车数据表!N18</f>
        <v>64.67</v>
      </c>
      <c r="U17" s="103">
        <f>全车数据表!O18</f>
        <v>0</v>
      </c>
      <c r="V17" s="103">
        <f>全车数据表!AK18</f>
        <v>1182600</v>
      </c>
      <c r="W17" s="103">
        <f>全车数据表!AR18</f>
        <v>680000</v>
      </c>
      <c r="X17" s="103">
        <f>全车数据表!AS18</f>
        <v>1862600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293</v>
      </c>
      <c r="AC17" s="103">
        <f>全车数据表!AU18</f>
        <v>0</v>
      </c>
      <c r="AD17" s="103">
        <f>全车数据表!AV18</f>
        <v>377</v>
      </c>
      <c r="AE17" s="103" t="str">
        <f>IF(全车数据表!AX18="","",全车数据表!AX18)</f>
        <v>寻车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/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英菲尼迪</v>
      </c>
      <c r="BA17" s="103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0.0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 t="str">
        <f>全车数据表!Q19</f>
        <v>?</v>
      </c>
      <c r="K18" s="103" t="str">
        <f>全车数据表!R19</f>
        <v>?</v>
      </c>
      <c r="L18" s="103" t="str">
        <f>全车数据表!S19</f>
        <v>?</v>
      </c>
      <c r="M18" s="103" t="str">
        <f>全车数据表!T19</f>
        <v>?</v>
      </c>
      <c r="N18" s="103">
        <f>全车数据表!U19</f>
        <v>0</v>
      </c>
      <c r="O18" s="103">
        <f>全车数据表!V19</f>
        <v>0</v>
      </c>
      <c r="P18" s="103">
        <f>全车数据表!J19</f>
        <v>2498</v>
      </c>
      <c r="Q18" s="103">
        <f>全车数据表!K19</f>
        <v>304.89999999999998</v>
      </c>
      <c r="R18" s="103">
        <f>全车数据表!L19</f>
        <v>71.69</v>
      </c>
      <c r="S18" s="103">
        <f>全车数据表!M19</f>
        <v>55.89</v>
      </c>
      <c r="T18" s="103">
        <f>全车数据表!N19</f>
        <v>36.299999999999997</v>
      </c>
      <c r="U18" s="103">
        <f>全车数据表!O19</f>
        <v>0</v>
      </c>
      <c r="V18" s="103">
        <f>全车数据表!AK19</f>
        <v>0</v>
      </c>
      <c r="W18" s="103">
        <f>全车数据表!AR19</f>
        <v>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/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/>
      </c>
      <c r="BA18" s="103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Lotus Emira</v>
      </c>
      <c r="C19" s="104" t="str">
        <f>全车数据表!D20</f>
        <v>emira</v>
      </c>
      <c r="D19" s="103" t="str">
        <f>IF(全车数据表!C20="","",全车数据表!C20)</f>
        <v>Lotus</v>
      </c>
      <c r="E19" s="104" t="str">
        <f>全车数据表!H20</f>
        <v>3.4</v>
      </c>
      <c r="F19" s="104" t="str">
        <f>全车数据表!E20</f>
        <v>Emira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rare</v>
      </c>
      <c r="J19" s="103">
        <f>全车数据表!Q20</f>
        <v>25</v>
      </c>
      <c r="K19" s="103">
        <f>全车数据表!R20</f>
        <v>32</v>
      </c>
      <c r="L19" s="103">
        <f>全车数据表!S20</f>
        <v>40</v>
      </c>
      <c r="M19" s="103">
        <f>全车数据表!T20</f>
        <v>48</v>
      </c>
      <c r="N19" s="103">
        <f>全车数据表!U20</f>
        <v>0</v>
      </c>
      <c r="O19" s="103">
        <f>全车数据表!V20</f>
        <v>0</v>
      </c>
      <c r="P19" s="103">
        <f>全车数据表!J20</f>
        <v>2612</v>
      </c>
      <c r="Q19" s="103">
        <f>全车数据表!K20</f>
        <v>307.39999999999998</v>
      </c>
      <c r="R19" s="103">
        <f>全车数据表!L20</f>
        <v>70.86</v>
      </c>
      <c r="S19" s="103">
        <f>全车数据表!M20</f>
        <v>57.47</v>
      </c>
      <c r="T19" s="103">
        <f>全车数据表!N20</f>
        <v>53.42</v>
      </c>
      <c r="U19" s="103">
        <f>全车数据表!O20</f>
        <v>0</v>
      </c>
      <c r="V19" s="103">
        <f>全车数据表!AK20</f>
        <v>1846800</v>
      </c>
      <c r="W19" s="103">
        <f>全车数据表!AR20</f>
        <v>850000</v>
      </c>
      <c r="X19" s="103">
        <f>全车数据表!AS20</f>
        <v>2696800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320</v>
      </c>
      <c r="AC19" s="103">
        <f>全车数据表!AU20</f>
        <v>0</v>
      </c>
      <c r="AD19" s="103">
        <f>全车数据表!AV20</f>
        <v>409</v>
      </c>
      <c r="AE19" s="103" t="str">
        <f>IF(全车数据表!AX20="","",全车数据表!AX20)</f>
        <v>周末爆冲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>1款</v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>路特斯</v>
      </c>
      <c r="BA19" s="103" t="str">
        <f>IF(全车数据表!AW20="","",全车数据表!AW20)</f>
        <v/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0.0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 t="str">
        <f>全车数据表!R21</f>
        <v>?</v>
      </c>
      <c r="L20" s="103" t="str">
        <f>全车数据表!S21</f>
        <v>?</v>
      </c>
      <c r="M20" s="103" t="str">
        <f>全车数据表!T21</f>
        <v>?</v>
      </c>
      <c r="N20" s="103" t="str">
        <f>全车数据表!U21</f>
        <v>?</v>
      </c>
      <c r="O20" s="103">
        <f>全车数据表!V21</f>
        <v>0</v>
      </c>
      <c r="P20" s="103">
        <f>全车数据表!J21</f>
        <v>3075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0</v>
      </c>
      <c r="AC20" s="103">
        <f>全车数据表!AU21</f>
        <v>0</v>
      </c>
      <c r="AD20" s="103">
        <f>全车数据表!AV21</f>
        <v>0</v>
      </c>
      <c r="AE20" s="103" t="str">
        <f>IF(全车数据表!AX21="","",全车数据表!AX21)</f>
        <v/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03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03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03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03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03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03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03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03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03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03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03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03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03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03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03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03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 t="str">
        <f>全车数据表!S37</f>
        <v>?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0</v>
      </c>
      <c r="W36" s="103">
        <f>全车数据表!AR37</f>
        <v>0</v>
      </c>
      <c r="X36" s="103">
        <f>全车数据表!AS37</f>
        <v>0</v>
      </c>
      <c r="Y36" s="103">
        <f>全车数据表!AM37</f>
        <v>6</v>
      </c>
      <c r="Z36" s="103">
        <f>全车数据表!AO37</f>
        <v>3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03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03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03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03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03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>
        <f>全车数据表!Q42</f>
        <v>35</v>
      </c>
      <c r="K41" s="103">
        <f>全车数据表!R42</f>
        <v>30</v>
      </c>
      <c r="L41" s="103">
        <f>全车数据表!S42</f>
        <v>41</v>
      </c>
      <c r="M41" s="103">
        <f>全车数据表!T42</f>
        <v>48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/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03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03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03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Saleen S1</v>
      </c>
      <c r="C44" s="104" t="str">
        <f>全车数据表!D45</f>
        <v>saleens1</v>
      </c>
      <c r="D44" s="103" t="str">
        <f>IF(全车数据表!C45="","",全车数据表!C45)</f>
        <v>Saleen</v>
      </c>
      <c r="E44" s="104" t="str">
        <f>全车数据表!H45</f>
        <v>3.3</v>
      </c>
      <c r="F44" s="104" t="str">
        <f>全车数据表!E45</f>
        <v>萨林S1</v>
      </c>
      <c r="G44" s="104" t="str">
        <f>全车数据表!F45</f>
        <v>C</v>
      </c>
      <c r="H44" s="103">
        <f>LEN(全车数据表!G45)</f>
        <v>4</v>
      </c>
      <c r="I44" s="103" t="str">
        <f>VLOOKUP(全车数据表!P45,辅助计算!A:B,2,FALSE)</f>
        <v>rare</v>
      </c>
      <c r="J44" s="103">
        <f>全车数据表!Q45</f>
        <v>35</v>
      </c>
      <c r="K44" s="103">
        <f>全车数据表!R45</f>
        <v>38</v>
      </c>
      <c r="L44" s="103">
        <f>全车数据表!S45</f>
        <v>42</v>
      </c>
      <c r="M44" s="103">
        <f>全车数据表!T45</f>
        <v>48</v>
      </c>
      <c r="N44" s="103">
        <f>全车数据表!U45</f>
        <v>0</v>
      </c>
      <c r="O44" s="103">
        <f>全车数据表!V45</f>
        <v>0</v>
      </c>
      <c r="P44" s="103">
        <f>全车数据表!J45</f>
        <v>3148</v>
      </c>
      <c r="Q44" s="103">
        <f>全车数据表!K45</f>
        <v>305.3</v>
      </c>
      <c r="R44" s="103">
        <f>全车数据表!L45</f>
        <v>76.739999999999995</v>
      </c>
      <c r="S44" s="103">
        <f>全车数据表!M45</f>
        <v>82.8</v>
      </c>
      <c r="T44" s="103">
        <f>全车数据表!N45</f>
        <v>74.069999999999993</v>
      </c>
      <c r="U44" s="103">
        <f>全车数据表!O45</f>
        <v>0</v>
      </c>
      <c r="V44" s="103">
        <f>全车数据表!AK45</f>
        <v>2900200</v>
      </c>
      <c r="W44" s="103">
        <f>全车数据表!AR45</f>
        <v>1260000</v>
      </c>
      <c r="X44" s="103">
        <f>全车数据表!AS45</f>
        <v>4160200</v>
      </c>
      <c r="Y44" s="103">
        <f>全车数据表!AM45</f>
        <v>6</v>
      </c>
      <c r="Z44" s="103">
        <f>全车数据表!AO45</f>
        <v>3</v>
      </c>
      <c r="AA44" s="103">
        <f>全车数据表!AQ45</f>
        <v>1</v>
      </c>
      <c r="AB44" s="103">
        <f>全车数据表!AT45</f>
        <v>318</v>
      </c>
      <c r="AC44" s="103">
        <f>全车数据表!AU45</f>
        <v>327</v>
      </c>
      <c r="AD44" s="103">
        <f>全车数据表!AV45</f>
        <v>415</v>
      </c>
      <c r="AE44" s="103" t="str">
        <f>IF(全车数据表!AX45="","",全车数据表!AX45)</f>
        <v>联会赛事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>
        <f>IF(全车数据表!BK45="","",全车数据表!BK45)</f>
        <v>1</v>
      </c>
      <c r="AS44" s="103" t="str">
        <f>IF(全车数据表!BL45="","",全车数据表!BL45)</f>
        <v/>
      </c>
      <c r="AT44" s="103">
        <f>IF(全车数据表!BM45="","",全车数据表!BM45)</f>
        <v>1</v>
      </c>
      <c r="AU44" s="103" t="str">
        <f>IF(全车数据表!BN45="","",全车数据表!BN45)</f>
        <v>2款</v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>赛麟</v>
      </c>
      <c r="BA44" s="103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Arash AF8 Falcon Edition🔑</v>
      </c>
      <c r="C45" s="104" t="str">
        <f>全车数据表!D46</f>
        <v>af8</v>
      </c>
      <c r="D45" s="103" t="str">
        <f>IF(全车数据表!C46="","",全车数据表!C46)</f>
        <v>Arash</v>
      </c>
      <c r="E45" s="104" t="str">
        <f>全车数据表!H46</f>
        <v>3.5</v>
      </c>
      <c r="F45" s="104" t="str">
        <f>全车数据表!E46</f>
        <v>AF8</v>
      </c>
      <c r="G45" s="104" t="str">
        <f>全车数据表!F46</f>
        <v>C</v>
      </c>
      <c r="H45" s="103">
        <f>LEN(全车数据表!G46)</f>
        <v>5</v>
      </c>
      <c r="I45" s="103" t="str">
        <f>VLOOKUP(全车数据表!P46,辅助计算!A:B,2,FALSE)</f>
        <v>rare</v>
      </c>
      <c r="J45" s="103" t="str">
        <f>全车数据表!Q46</f>
        <v>🔑</v>
      </c>
      <c r="K45" s="103">
        <f>全车数据表!R46</f>
        <v>35</v>
      </c>
      <c r="L45" s="103">
        <f>全车数据表!S46</f>
        <v>38</v>
      </c>
      <c r="M45" s="103">
        <f>全车数据表!T46</f>
        <v>48</v>
      </c>
      <c r="N45" s="103">
        <f>全车数据表!U46</f>
        <v>58</v>
      </c>
      <c r="O45" s="103">
        <f>全车数据表!V46</f>
        <v>0</v>
      </c>
      <c r="P45" s="103">
        <f>全车数据表!J46</f>
        <v>3289</v>
      </c>
      <c r="Q45" s="103">
        <f>全车数据表!K46</f>
        <v>333.1</v>
      </c>
      <c r="R45" s="103">
        <f>全车数据表!L46</f>
        <v>76.78</v>
      </c>
      <c r="S45" s="103">
        <f>全车数据表!M46</f>
        <v>66.13</v>
      </c>
      <c r="T45" s="103">
        <f>全车数据表!N46</f>
        <v>77.099999999999994</v>
      </c>
      <c r="U45" s="103">
        <f>全车数据表!O46</f>
        <v>0</v>
      </c>
      <c r="V45" s="103">
        <f>全车数据表!AK46</f>
        <v>3628000</v>
      </c>
      <c r="W45" s="103">
        <f>全车数据表!AR46</f>
        <v>2320000</v>
      </c>
      <c r="X45" s="103">
        <f>全车数据表!AS46</f>
        <v>5948000</v>
      </c>
      <c r="Y45" s="103">
        <f>全车数据表!AM46</f>
        <v>9</v>
      </c>
      <c r="Z45" s="103">
        <f>全车数据表!AO46</f>
        <v>4</v>
      </c>
      <c r="AA45" s="103">
        <f>全车数据表!AQ46</f>
        <v>2</v>
      </c>
      <c r="AB45" s="103">
        <f>全车数据表!AT46</f>
        <v>347</v>
      </c>
      <c r="AC45" s="103">
        <f>全车数据表!AU46</f>
        <v>0</v>
      </c>
      <c r="AD45" s="103">
        <f>全车数据表!AV46</f>
        <v>449</v>
      </c>
      <c r="AE45" s="103" t="str">
        <f>IF(全车数据表!AX46="","",全车数据表!AX46)</f>
        <v/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 t="str">
        <f>IF(全车数据表!BK46="","",全车数据表!BK46)</f>
        <v/>
      </c>
      <c r="AS45" s="103" t="str">
        <f>IF(全车数据表!BL46="","",全车数据表!BL46)</f>
        <v/>
      </c>
      <c r="AT45" s="103" t="str">
        <f>IF(全车数据表!BM46="","",全车数据表!BM46)</f>
        <v/>
      </c>
      <c r="AU45" s="103" t="str">
        <f>IF(全车数据表!BN46="","",全车数据表!BN46)</f>
        <v/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阿拉什</v>
      </c>
      <c r="BA45" s="103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Ferrari Monza SP1</v>
      </c>
      <c r="C46" s="104" t="str">
        <f>全车数据表!D47</f>
        <v>monza</v>
      </c>
      <c r="D46" s="103" t="str">
        <f>IF(全车数据表!C47="","",全车数据表!C47)</f>
        <v>Ferrari</v>
      </c>
      <c r="E46" s="104" t="str">
        <f>全车数据表!H47</f>
        <v>0.0</v>
      </c>
      <c r="F46" s="104" t="str">
        <f>全车数据表!E47</f>
        <v>Monza</v>
      </c>
      <c r="G46" s="104" t="str">
        <f>全车数据表!F47</f>
        <v>C</v>
      </c>
      <c r="H46" s="103">
        <f>LEN(全车数据表!G47)</f>
        <v>4</v>
      </c>
      <c r="I46" s="103" t="str">
        <f>VLOOKUP(全车数据表!P47,辅助计算!A:B,2,FALSE)</f>
        <v>rare</v>
      </c>
      <c r="J46" s="103" t="str">
        <f>全车数据表!Q47</f>
        <v>?</v>
      </c>
      <c r="K46" s="103" t="str">
        <f>全车数据表!R47</f>
        <v>?</v>
      </c>
      <c r="L46" s="103" t="str">
        <f>全车数据表!S47</f>
        <v>?</v>
      </c>
      <c r="M46" s="103" t="str">
        <f>全车数据表!T47</f>
        <v>?</v>
      </c>
      <c r="N46" s="103">
        <f>全车数据表!U47</f>
        <v>0</v>
      </c>
      <c r="O46" s="103">
        <f>全车数据表!V47</f>
        <v>0</v>
      </c>
      <c r="P46" s="103">
        <f>全车数据表!J47</f>
        <v>3334</v>
      </c>
      <c r="Q46" s="103">
        <f>全车数据表!K47</f>
        <v>319.60000000000002</v>
      </c>
      <c r="R46" s="103">
        <f>全车数据表!L47</f>
        <v>82.32</v>
      </c>
      <c r="S46" s="103">
        <f>全车数据表!M47</f>
        <v>62.53</v>
      </c>
      <c r="T46" s="103">
        <f>全车数据表!N47</f>
        <v>63.22</v>
      </c>
      <c r="U46" s="103">
        <f>全车数据表!O47</f>
        <v>0</v>
      </c>
      <c r="V46" s="103">
        <f>全车数据表!AK47</f>
        <v>0</v>
      </c>
      <c r="W46" s="103">
        <f>全车数据表!AR47</f>
        <v>0</v>
      </c>
      <c r="X46" s="103">
        <f>全车数据表!AS47</f>
        <v>0</v>
      </c>
      <c r="Y46" s="103">
        <f>全车数据表!AM47</f>
        <v>0</v>
      </c>
      <c r="Z46" s="103">
        <f>全车数据表!AO47</f>
        <v>0</v>
      </c>
      <c r="AA46" s="103">
        <f>全车数据表!AQ47</f>
        <v>0</v>
      </c>
      <c r="AB46" s="103">
        <f>全车数据表!AT47</f>
        <v>0</v>
      </c>
      <c r="AC46" s="103">
        <f>全车数据表!AU47</f>
        <v>0</v>
      </c>
      <c r="AD46" s="103">
        <f>全车数据表!AV47</f>
        <v>0</v>
      </c>
      <c r="AE46" s="103" t="str">
        <f>IF(全车数据表!AX47="","",全车数据表!AX47)</f>
        <v/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/>
      </c>
      <c r="BA46" s="103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Jaguar SE XV Project 8</v>
      </c>
      <c r="C47" s="104" t="str">
        <f>全车数据表!D48</f>
        <v>project8</v>
      </c>
      <c r="D47" s="103" t="str">
        <f>IF(全车数据表!C48="","",全车数据表!C48)</f>
        <v>Jaguar</v>
      </c>
      <c r="E47" s="104" t="str">
        <f>全车数据表!H48</f>
        <v>0.0</v>
      </c>
      <c r="F47" s="104" t="str">
        <f>全车数据表!E48</f>
        <v>Project8</v>
      </c>
      <c r="G47" s="104" t="str">
        <f>全车数据表!F48</f>
        <v>C</v>
      </c>
      <c r="H47" s="103">
        <f>LEN(全车数据表!G48)</f>
        <v>5</v>
      </c>
      <c r="I47" s="103" t="str">
        <f>VLOOKUP(全车数据表!P48,辅助计算!A:B,2,FALSE)</f>
        <v>rare</v>
      </c>
      <c r="J47" s="103" t="str">
        <f>全车数据表!Q48</f>
        <v>?</v>
      </c>
      <c r="K47" s="103" t="str">
        <f>全车数据表!R48</f>
        <v>?</v>
      </c>
      <c r="L47" s="103" t="str">
        <f>全车数据表!S48</f>
        <v>?</v>
      </c>
      <c r="M47" s="103" t="str">
        <f>全车数据表!T48</f>
        <v>?</v>
      </c>
      <c r="N47" s="103">
        <f>全车数据表!U48</f>
        <v>0</v>
      </c>
      <c r="O47" s="103">
        <f>全车数据表!V48</f>
        <v>0</v>
      </c>
      <c r="P47" s="103">
        <f>全车数据表!J48</f>
        <v>3483</v>
      </c>
      <c r="Q47" s="103">
        <f>全车数据表!K48</f>
        <v>338.7</v>
      </c>
      <c r="R47" s="103">
        <f>全车数据表!L48</f>
        <v>78.28</v>
      </c>
      <c r="S47" s="103">
        <f>全车数据表!M48</f>
        <v>48.14</v>
      </c>
      <c r="T47" s="103">
        <f>全车数据表!N48</f>
        <v>62.98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0</v>
      </c>
      <c r="Z47" s="103">
        <f>全车数据表!AO48</f>
        <v>0</v>
      </c>
      <c r="AA47" s="103">
        <f>全车数据表!AQ48</f>
        <v>0</v>
      </c>
      <c r="AB47" s="103">
        <f>全车数据表!AT48</f>
        <v>0</v>
      </c>
      <c r="AC47" s="103">
        <f>全车数据表!AU48</f>
        <v>0</v>
      </c>
      <c r="AD47" s="103">
        <f>全车数据表!AV48</f>
        <v>0</v>
      </c>
      <c r="AE47" s="103" t="str">
        <f>IF(全车数据表!AX48="","",全车数据表!AX48)</f>
        <v/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/>
      </c>
      <c r="BA47" s="103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Lamborghini Miura Concept🔑</v>
      </c>
      <c r="C48" s="104" t="str">
        <f>全车数据表!D49</f>
        <v>miura</v>
      </c>
      <c r="D48" s="103" t="str">
        <f>IF(全车数据表!C49="","",全车数据表!C49)</f>
        <v>Lamborghini</v>
      </c>
      <c r="E48" s="104" t="str">
        <f>全车数据表!H49</f>
        <v>0.0</v>
      </c>
      <c r="F48" s="104" t="str">
        <f>全车数据表!E49</f>
        <v>Miura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rare</v>
      </c>
      <c r="J48" s="103" t="str">
        <f>全车数据表!Q49</f>
        <v>🔑</v>
      </c>
      <c r="K48" s="103" t="str">
        <f>全车数据表!R49</f>
        <v>?</v>
      </c>
      <c r="L48" s="103" t="str">
        <f>全车数据表!S49</f>
        <v>?</v>
      </c>
      <c r="M48" s="103" t="str">
        <f>全车数据表!T49</f>
        <v>?</v>
      </c>
      <c r="N48" s="103" t="str">
        <f>全车数据表!U49</f>
        <v>?</v>
      </c>
      <c r="O48" s="103">
        <f>全车数据表!V49</f>
        <v>0</v>
      </c>
      <c r="P48" s="103">
        <f>全车数据表!J49</f>
        <v>3690</v>
      </c>
      <c r="Q48" s="103">
        <f>全车数据表!K49</f>
        <v>346.2</v>
      </c>
      <c r="R48" s="103">
        <f>全车数据表!L49</f>
        <v>72.319999999999993</v>
      </c>
      <c r="S48" s="103">
        <f>全车数据表!M49</f>
        <v>54.97</v>
      </c>
      <c r="T48" s="103">
        <f>全车数据表!N49</f>
        <v>60.38</v>
      </c>
      <c r="U48" s="103">
        <f>全车数据表!O49</f>
        <v>0</v>
      </c>
      <c r="V48" s="103">
        <f>全车数据表!AK49</f>
        <v>0</v>
      </c>
      <c r="W48" s="103">
        <f>全车数据表!AR49</f>
        <v>0</v>
      </c>
      <c r="X48" s="103">
        <f>全车数据表!AS49</f>
        <v>0</v>
      </c>
      <c r="Y48" s="103">
        <f>全车数据表!AM49</f>
        <v>0</v>
      </c>
      <c r="Z48" s="103">
        <f>全车数据表!AO49</f>
        <v>0</v>
      </c>
      <c r="AA48" s="103">
        <f>全车数据表!AQ49</f>
        <v>0</v>
      </c>
      <c r="AB48" s="103">
        <f>全车数据表!AT49</f>
        <v>0</v>
      </c>
      <c r="AC48" s="103">
        <f>全车数据表!AU49</f>
        <v>0</v>
      </c>
      <c r="AD48" s="103">
        <f>全车数据表!AV49</f>
        <v>0</v>
      </c>
      <c r="AE48" s="103" t="str">
        <f>IF(全车数据表!AX49="","",全车数据表!AX49)</f>
        <v/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/>
      </c>
      <c r="BA48" s="103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Lamborghini Diablo GT</v>
      </c>
      <c r="C49" s="104" t="str">
        <f>全车数据表!D50</f>
        <v>diablo</v>
      </c>
      <c r="D49" s="103" t="str">
        <f>IF(全车数据表!C50="","",全车数据表!C50)</f>
        <v>Lamborghini</v>
      </c>
      <c r="E49" s="104" t="str">
        <f>全车数据表!H50</f>
        <v>0.0</v>
      </c>
      <c r="F49" s="104" t="str">
        <f>全车数据表!E50</f>
        <v>Diablo</v>
      </c>
      <c r="G49" s="104" t="str">
        <f>全车数据表!F50</f>
        <v>C</v>
      </c>
      <c r="H49" s="103">
        <f>LEN(全车数据表!G50)</f>
        <v>5</v>
      </c>
      <c r="I49" s="103" t="str">
        <f>VLOOKUP(全车数据表!P50,辅助计算!A:B,2,FALSE)</f>
        <v>rare</v>
      </c>
      <c r="J49" s="103" t="str">
        <f>全车数据表!Q50</f>
        <v>?</v>
      </c>
      <c r="K49" s="103" t="str">
        <f>全车数据表!R50</f>
        <v>?</v>
      </c>
      <c r="L49" s="103" t="str">
        <f>全车数据表!S50</f>
        <v>?</v>
      </c>
      <c r="M49" s="103" t="str">
        <f>全车数据表!T50</f>
        <v>?</v>
      </c>
      <c r="N49" s="103" t="str">
        <f>全车数据表!U50</f>
        <v>?</v>
      </c>
      <c r="O49" s="103">
        <f>全车数据表!V50</f>
        <v>0</v>
      </c>
      <c r="P49" s="103">
        <f>全车数据表!J50</f>
        <v>3871</v>
      </c>
      <c r="Q49" s="103">
        <f>全车数据表!K50</f>
        <v>348.6</v>
      </c>
      <c r="R49" s="103">
        <f>全车数据表!L50</f>
        <v>74.03</v>
      </c>
      <c r="S49" s="103">
        <f>全车数据表!M50</f>
        <v>62.5</v>
      </c>
      <c r="T49" s="103">
        <f>全车数据表!N50</f>
        <v>58.63</v>
      </c>
      <c r="U49" s="103">
        <f>全车数据表!O50</f>
        <v>0</v>
      </c>
      <c r="V49" s="103">
        <f>全车数据表!AK50</f>
        <v>0</v>
      </c>
      <c r="W49" s="103">
        <f>全车数据表!AR50</f>
        <v>0</v>
      </c>
      <c r="X49" s="103">
        <f>全车数据表!AS50</f>
        <v>0</v>
      </c>
      <c r="Y49" s="103">
        <f>全车数据表!AM50</f>
        <v>0</v>
      </c>
      <c r="Z49" s="103">
        <f>全车数据表!AO50</f>
        <v>0</v>
      </c>
      <c r="AA49" s="103">
        <f>全车数据表!AQ50</f>
        <v>0</v>
      </c>
      <c r="AB49" s="103">
        <f>全车数据表!AT50</f>
        <v>0</v>
      </c>
      <c r="AC49" s="103">
        <f>全车数据表!AU50</f>
        <v>0</v>
      </c>
      <c r="AD49" s="103">
        <f>全车数据表!AV50</f>
        <v>0</v>
      </c>
      <c r="AE49" s="103" t="str">
        <f>IF(全车数据表!AX50="","",全车数据表!AX50)</f>
        <v/>
      </c>
      <c r="AF49" s="103" t="str">
        <f>IF(全车数据表!AY50="","",全车数据表!AY50)</f>
        <v/>
      </c>
      <c r="AG49" s="103" t="str">
        <f>IF(全车数据表!AZ50="","",全车数据表!AZ50)</f>
        <v/>
      </c>
      <c r="AH49" s="103" t="str">
        <f>IF(全车数据表!BA50="","",全车数据表!BA50)</f>
        <v/>
      </c>
      <c r="AI49" s="103" t="str">
        <f>IF(全车数据表!BB50="","",全车数据表!BB50)</f>
        <v/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/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 t="str">
        <f>IF(全车数据表!BR50="","",全车数据表!BR50)</f>
        <v/>
      </c>
      <c r="AZ49" s="103" t="str">
        <f>IF(全车数据表!BS50="","",全车数据表!BS50)</f>
        <v/>
      </c>
      <c r="BA49" s="103" t="str">
        <f>IF(全车数据表!AW50="","",全车数据表!AW50)</f>
        <v/>
      </c>
    </row>
    <row r="50" spans="1:53">
      <c r="A50" s="103">
        <f>全车数据表!A51</f>
        <v>49</v>
      </c>
      <c r="B50" s="103" t="str">
        <f>全车数据表!B51</f>
        <v>Bugatti EB110🔑</v>
      </c>
      <c r="C50" s="104" t="str">
        <f>全车数据表!D51</f>
        <v>eb110</v>
      </c>
      <c r="D50" s="103" t="str">
        <f>IF(全车数据表!C51="","",全车数据表!C51)</f>
        <v>Bugatti</v>
      </c>
      <c r="E50" s="104" t="str">
        <f>全车数据表!H51</f>
        <v>0.0</v>
      </c>
      <c r="F50" s="104" t="str">
        <f>全车数据表!E51</f>
        <v>EB110</v>
      </c>
      <c r="G50" s="104" t="str">
        <f>全车数据表!F51</f>
        <v>C</v>
      </c>
      <c r="H50" s="103">
        <f>LEN(全车数据表!G51)</f>
        <v>5</v>
      </c>
      <c r="I50" s="103" t="str">
        <f>VLOOKUP(全车数据表!P51,辅助计算!A:B,2,FALSE)</f>
        <v>rare</v>
      </c>
      <c r="J50" s="103" t="str">
        <f>全车数据表!Q51</f>
        <v>🔑</v>
      </c>
      <c r="K50" s="103" t="str">
        <f>全车数据表!R51</f>
        <v>?</v>
      </c>
      <c r="L50" s="103" t="str">
        <f>全车数据表!S51</f>
        <v>?</v>
      </c>
      <c r="M50" s="103" t="str">
        <f>全车数据表!T51</f>
        <v>?</v>
      </c>
      <c r="N50" s="103" t="str">
        <f>全车数据表!U51</f>
        <v>?</v>
      </c>
      <c r="O50" s="103">
        <f>全车数据表!V51</f>
        <v>0</v>
      </c>
      <c r="P50" s="103">
        <f>全车数据表!J51</f>
        <v>3946</v>
      </c>
      <c r="Q50" s="103">
        <f>全车数据表!K51</f>
        <v>348.4</v>
      </c>
      <c r="R50" s="103">
        <f>全车数据表!L51</f>
        <v>74.12</v>
      </c>
      <c r="S50" s="103">
        <f>全车数据表!M51</f>
        <v>66.08</v>
      </c>
      <c r="T50" s="103">
        <f>全车数据表!N51</f>
        <v>58.15</v>
      </c>
      <c r="U50" s="103">
        <f>全车数据表!O51</f>
        <v>0</v>
      </c>
      <c r="V50" s="103">
        <f>全车数据表!AK51</f>
        <v>0</v>
      </c>
      <c r="W50" s="103">
        <f>全车数据表!AR51</f>
        <v>0</v>
      </c>
      <c r="X50" s="103">
        <f>全车数据表!AS51</f>
        <v>0</v>
      </c>
      <c r="Y50" s="103">
        <f>全车数据表!AM51</f>
        <v>0</v>
      </c>
      <c r="Z50" s="103">
        <f>全车数据表!AO51</f>
        <v>0</v>
      </c>
      <c r="AA50" s="103">
        <f>全车数据表!AQ51</f>
        <v>0</v>
      </c>
      <c r="AB50" s="103">
        <f>全车数据表!AT51</f>
        <v>0</v>
      </c>
      <c r="AC50" s="103">
        <f>全车数据表!AU51</f>
        <v>0</v>
      </c>
      <c r="AD50" s="103">
        <f>全车数据表!AV51</f>
        <v>0</v>
      </c>
      <c r="AE50" s="103" t="str">
        <f>IF(全车数据表!AX51="","",全车数据表!AX51)</f>
        <v/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 t="str">
        <f>IF(全车数据表!BA51="","",全车数据表!BA51)</f>
        <v/>
      </c>
      <c r="AI50" s="103" t="str">
        <f>IF(全车数据表!BB51="","",全车数据表!BB51)</f>
        <v/>
      </c>
      <c r="AJ50" s="103" t="str">
        <f>IF(全车数据表!BC51="","",全车数据表!BC51)</f>
        <v/>
      </c>
      <c r="AK50" s="103" t="str">
        <f>IF(全车数据表!BD51="","",全车数据表!BD51)</f>
        <v/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/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 t="str">
        <f>IF(全车数据表!BR51="","",全车数据表!BR51)</f>
        <v/>
      </c>
      <c r="AZ50" s="103" t="str">
        <f>IF(全车数据表!BS51="","",全车数据表!BS51)</f>
        <v/>
      </c>
      <c r="BA50" s="103" t="str">
        <f>IF(全车数据表!AW51="","",全车数据表!AW51)</f>
        <v/>
      </c>
    </row>
    <row r="51" spans="1:53">
      <c r="A51" s="103">
        <f>全车数据表!A52</f>
        <v>50</v>
      </c>
      <c r="B51" s="103" t="str">
        <f>全车数据表!B52</f>
        <v>Exotic Rides W70</v>
      </c>
      <c r="C51" s="104" t="str">
        <f>全车数据表!D52</f>
        <v>w70</v>
      </c>
      <c r="D51" s="103" t="str">
        <f>IF(全车数据表!C52="","",全车数据表!C52)</f>
        <v>Exotic Rides</v>
      </c>
      <c r="E51" s="104" t="str">
        <f>全车数据表!H52</f>
        <v>1.3</v>
      </c>
      <c r="F51" s="104" t="str">
        <f>全车数据表!E52</f>
        <v>W70</v>
      </c>
      <c r="G51" s="104" t="str">
        <f>全车数据表!F52</f>
        <v>B</v>
      </c>
      <c r="H51" s="103">
        <f>LEN(全车数据表!G52)</f>
        <v>3</v>
      </c>
      <c r="I51" s="103" t="str">
        <f>VLOOKUP(全车数据表!P52,辅助计算!A:B,2,FALSE)</f>
        <v>rare</v>
      </c>
      <c r="J51" s="103">
        <f>全车数据表!Q52</f>
        <v>35</v>
      </c>
      <c r="K51" s="103">
        <f>全车数据表!R52</f>
        <v>35</v>
      </c>
      <c r="L51" s="103">
        <f>全车数据表!S52</f>
        <v>50</v>
      </c>
      <c r="M51" s="103">
        <f>全车数据表!T52</f>
        <v>0</v>
      </c>
      <c r="N51" s="103">
        <f>全车数据表!U52</f>
        <v>0</v>
      </c>
      <c r="O51" s="103">
        <f>全车数据表!V52</f>
        <v>0</v>
      </c>
      <c r="P51" s="103">
        <f>全车数据表!J52</f>
        <v>2633</v>
      </c>
      <c r="Q51" s="103">
        <f>全车数据表!K52</f>
        <v>329.7</v>
      </c>
      <c r="R51" s="103">
        <f>全车数据表!L52</f>
        <v>80.209999999999994</v>
      </c>
      <c r="S51" s="103">
        <f>全车数据表!M52</f>
        <v>45.2</v>
      </c>
      <c r="T51" s="103">
        <f>全车数据表!N52</f>
        <v>56.71</v>
      </c>
      <c r="U51" s="103">
        <f>全车数据表!O52</f>
        <v>5.97</v>
      </c>
      <c r="V51" s="103">
        <f>全车数据表!AK52</f>
        <v>1850200</v>
      </c>
      <c r="W51" s="103">
        <f>全车数据表!AR52</f>
        <v>700000</v>
      </c>
      <c r="X51" s="103">
        <f>全车数据表!AS52</f>
        <v>2550200</v>
      </c>
      <c r="Y51" s="103">
        <f>全车数据表!AM52</f>
        <v>6</v>
      </c>
      <c r="Z51" s="103">
        <f>全车数据表!AO52</f>
        <v>1</v>
      </c>
      <c r="AA51" s="103">
        <f>全车数据表!AQ52</f>
        <v>1</v>
      </c>
      <c r="AB51" s="103">
        <f>全车数据表!AT52</f>
        <v>342</v>
      </c>
      <c r="AC51" s="103">
        <f>全车数据表!AU52</f>
        <v>0</v>
      </c>
      <c r="AD51" s="103">
        <f>全车数据表!AV52</f>
        <v>441</v>
      </c>
      <c r="AE51" s="103" t="str">
        <f>IF(全车数据表!AX52="","",全车数据表!AX52)</f>
        <v>级别杯</v>
      </c>
      <c r="AF51" s="103">
        <f>IF(全车数据表!AY52="","",全车数据表!AY52)</f>
        <v>1</v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2款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er</v>
      </c>
      <c r="BA51" s="103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Ford GT</v>
      </c>
      <c r="C52" s="104" t="str">
        <f>全车数据表!D53</f>
        <v>fordgt</v>
      </c>
      <c r="D52" s="103" t="str">
        <f>IF(全车数据表!C53="","",全车数据表!C53)</f>
        <v>Ford</v>
      </c>
      <c r="E52" s="104" t="str">
        <f>全车数据表!H53</f>
        <v>1.3</v>
      </c>
      <c r="F52" s="104" t="str">
        <f>全车数据表!E53</f>
        <v>福特GT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2816</v>
      </c>
      <c r="Q52" s="103">
        <f>全车数据表!K53</f>
        <v>362.8</v>
      </c>
      <c r="R52" s="103">
        <f>全车数据表!L53</f>
        <v>77.540000000000006</v>
      </c>
      <c r="S52" s="103">
        <f>全车数据表!M53</f>
        <v>34.11</v>
      </c>
      <c r="T52" s="103">
        <f>全车数据表!N53</f>
        <v>48.64</v>
      </c>
      <c r="U52" s="103">
        <f>全车数据表!O53</f>
        <v>4.88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377</v>
      </c>
      <c r="AC52" s="103">
        <f>全车数据表!AU53</f>
        <v>0</v>
      </c>
      <c r="AD52" s="103">
        <f>全车数据表!AV53</f>
        <v>500</v>
      </c>
      <c r="AE52" s="103" t="str">
        <f>IF(全车数据表!AX53="","",全车数据表!AX53)</f>
        <v>级别杯</v>
      </c>
      <c r="AF52" s="103" t="str">
        <f>IF(全车数据表!AY53="","",全车数据表!AY53)</f>
        <v/>
      </c>
      <c r="AG52" s="103" t="str">
        <f>IF(全车数据表!AZ53="","",全车数据表!AZ53)</f>
        <v/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>
        <f>IF(全车数据表!BD53="","",全车数据表!BD53)</f>
        <v>1</v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Top Speed</v>
      </c>
      <c r="AV52" s="103" t="str">
        <f>IF(全车数据表!BO53="","",全车数据表!BO53)</f>
        <v/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福特 极速是爹</v>
      </c>
      <c r="BA52" s="103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Dodge Viper ACR</v>
      </c>
      <c r="C53" s="104" t="str">
        <f>全车数据表!D54</f>
        <v>acr</v>
      </c>
      <c r="D53" s="103" t="str">
        <f>IF(全车数据表!C54="","",全车数据表!C54)</f>
        <v>Dodge</v>
      </c>
      <c r="E53" s="104" t="str">
        <f>全车数据表!H54</f>
        <v>1.3</v>
      </c>
      <c r="F53" s="104" t="str">
        <f>全车数据表!E54</f>
        <v>ACR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2827</v>
      </c>
      <c r="Q53" s="103">
        <f>全车数据表!K54</f>
        <v>303.39999999999998</v>
      </c>
      <c r="R53" s="103">
        <f>全车数据表!L54</f>
        <v>77.319999999999993</v>
      </c>
      <c r="S53" s="103">
        <f>全车数据表!M54</f>
        <v>86.2</v>
      </c>
      <c r="T53" s="103">
        <f>全车数据表!N54</f>
        <v>68.94</v>
      </c>
      <c r="U53" s="103">
        <f>全车数据表!O54</f>
        <v>8.9700000000000006</v>
      </c>
      <c r="V53" s="103">
        <f>全车数据表!AK54</f>
        <v>2276200</v>
      </c>
      <c r="W53" s="103">
        <f>全车数据表!AR54</f>
        <v>1560000</v>
      </c>
      <c r="X53" s="103">
        <f>全车数据表!AS54</f>
        <v>3836200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316</v>
      </c>
      <c r="AC53" s="103">
        <f>全车数据表!AU54</f>
        <v>0</v>
      </c>
      <c r="AD53" s="103">
        <f>全车数据表!AV54</f>
        <v>404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 t="str">
        <f>IF(全车数据表!BD54="","",全车数据表!BD54)</f>
        <v/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1款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道奇 蝰蛇 C蛇</v>
      </c>
      <c r="BA53" s="103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Lamborghini Asterion</v>
      </c>
      <c r="C54" s="104" t="str">
        <f>全车数据表!D55</f>
        <v>asterion</v>
      </c>
      <c r="D54" s="103" t="str">
        <f>IF(全车数据表!C55="","",全车数据表!C55)</f>
        <v>Lamborghini</v>
      </c>
      <c r="E54" s="104" t="str">
        <f>全车数据表!H55</f>
        <v>1.3</v>
      </c>
      <c r="F54" s="104" t="str">
        <f>全车数据表!E55</f>
        <v>蓝牛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2983</v>
      </c>
      <c r="Q54" s="103">
        <f>全车数据表!K55</f>
        <v>336.6</v>
      </c>
      <c r="R54" s="103">
        <f>全车数据表!L55</f>
        <v>81.05</v>
      </c>
      <c r="S54" s="103">
        <f>全车数据表!M55</f>
        <v>45.56</v>
      </c>
      <c r="T54" s="103">
        <f>全车数据表!N55</f>
        <v>68.209999999999994</v>
      </c>
      <c r="U54" s="103">
        <f>全车数据表!O55</f>
        <v>7.62</v>
      </c>
      <c r="V54" s="103">
        <f>全车数据表!AK55</f>
        <v>2276200</v>
      </c>
      <c r="W54" s="103">
        <f>全车数据表!AR55</f>
        <v>1560000</v>
      </c>
      <c r="X54" s="103">
        <f>全车数据表!AS55</f>
        <v>3836200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350</v>
      </c>
      <c r="AC54" s="103">
        <f>全车数据表!AU55</f>
        <v>0</v>
      </c>
      <c r="AD54" s="103">
        <f>全车数据表!AV55</f>
        <v>455</v>
      </c>
      <c r="AE54" s="103" t="str">
        <f>IF(全车数据表!AX55="","",全车数据表!AX55)</f>
        <v>每日任务</v>
      </c>
      <c r="AF54" s="103" t="str">
        <f>IF(全车数据表!AY55="","",全车数据表!AY55)</f>
        <v/>
      </c>
      <c r="AG54" s="103">
        <f>IF(全车数据表!AZ55="","",全车数据表!AZ55)</f>
        <v>1</v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 t="str">
        <f>IF(全车数据表!BD55="","",全车数据表!BD55)</f>
        <v/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国服2周年车贴</v>
      </c>
      <c r="AV54" s="103">
        <f>IF(全车数据表!BO55="","",全车数据表!BO55)</f>
        <v>1</v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蓝牛 牛A 牛B 兰博基尼</v>
      </c>
      <c r="BA54" s="103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Aston Martin Vulcan</v>
      </c>
      <c r="C55" s="104" t="str">
        <f>全车数据表!D56</f>
        <v>vulcan</v>
      </c>
      <c r="D55" s="103" t="str">
        <f>IF(全车数据表!C56="","",全车数据表!C56)</f>
        <v>Aston Martin</v>
      </c>
      <c r="E55" s="104" t="str">
        <f>全车数据表!H56</f>
        <v>1.3</v>
      </c>
      <c r="F55" s="104" t="str">
        <f>全车数据表!E56</f>
        <v>火神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40</v>
      </c>
      <c r="K55" s="103">
        <f>全车数据表!R56</f>
        <v>18</v>
      </c>
      <c r="L55" s="103">
        <f>全车数据表!S56</f>
        <v>24</v>
      </c>
      <c r="M55" s="103">
        <f>全车数据表!T56</f>
        <v>36</v>
      </c>
      <c r="N55" s="103">
        <f>全车数据表!U56</f>
        <v>0</v>
      </c>
      <c r="O55" s="103">
        <f>全车数据表!V56</f>
        <v>0</v>
      </c>
      <c r="P55" s="103">
        <f>全车数据表!J56</f>
        <v>3000</v>
      </c>
      <c r="Q55" s="103">
        <f>全车数据表!K56</f>
        <v>343.1</v>
      </c>
      <c r="R55" s="103">
        <f>全车数据表!L56</f>
        <v>78.7</v>
      </c>
      <c r="S55" s="103">
        <f>全车数据表!M56</f>
        <v>47.8</v>
      </c>
      <c r="T55" s="103">
        <f>全车数据表!N56</f>
        <v>64.790000000000006</v>
      </c>
      <c r="U55" s="103">
        <f>全车数据表!O56</f>
        <v>6.87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466</v>
      </c>
      <c r="AE55" s="103" t="str">
        <f>IF(全车数据表!AX56="","",全车数据表!AX56)</f>
        <v>级别杯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>
        <f>IF(全车数据表!BA56="","",全车数据表!BA56)</f>
        <v>1</v>
      </c>
      <c r="AI55" s="103">
        <f>IF(全车数据表!BB56="","",全车数据表!BB56)</f>
        <v>1</v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>猩红魅影</v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>
        <f>IF(全车数据表!BR56="","",全车数据表!BR56)</f>
        <v>1</v>
      </c>
      <c r="AZ55" s="103" t="str">
        <f>IF(全车数据表!BS56="","",全车数据表!BS56)</f>
        <v>阿斯顿马丁 火山</v>
      </c>
      <c r="BA55" s="103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Pininfarina H2 Speed</v>
      </c>
      <c r="C56" s="104" t="str">
        <f>全车数据表!D57</f>
        <v>h2</v>
      </c>
      <c r="D56" s="103" t="str">
        <f>IF(全车数据表!C57="","",全车数据表!C57)</f>
        <v>Pininfarina</v>
      </c>
      <c r="E56" s="104" t="str">
        <f>全车数据表!H57</f>
        <v>1.3</v>
      </c>
      <c r="F56" s="104" t="str">
        <f>全车数据表!E57</f>
        <v>H2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18</v>
      </c>
      <c r="L56" s="103">
        <f>全车数据表!S57</f>
        <v>24</v>
      </c>
      <c r="M56" s="103">
        <f>全车数据表!T57</f>
        <v>36</v>
      </c>
      <c r="N56" s="103">
        <f>全车数据表!U57</f>
        <v>0</v>
      </c>
      <c r="O56" s="103">
        <f>全车数据表!V57</f>
        <v>0</v>
      </c>
      <c r="P56" s="103">
        <f>全车数据表!J57</f>
        <v>3026</v>
      </c>
      <c r="Q56" s="103">
        <f>全车数据表!K57</f>
        <v>318</v>
      </c>
      <c r="R56" s="103">
        <f>全车数据表!L57</f>
        <v>78.22</v>
      </c>
      <c r="S56" s="103">
        <f>全车数据表!M57</f>
        <v>86.5</v>
      </c>
      <c r="T56" s="103">
        <f>全车数据表!N57</f>
        <v>60.57</v>
      </c>
      <c r="U56" s="103">
        <f>全车数据表!O57</f>
        <v>6.72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331</v>
      </c>
      <c r="AC56" s="103">
        <f>全车数据表!AU57</f>
        <v>0</v>
      </c>
      <c r="AD56" s="103">
        <f>全车数据表!AV57</f>
        <v>422</v>
      </c>
      <c r="AE56" s="103" t="str">
        <f>IF(全车数据表!AX57="","",全车数据表!AX57)</f>
        <v>级别杯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>
        <f>IF(全车数据表!BA57="","",全车数据表!BA57)</f>
        <v>1</v>
      </c>
      <c r="AI56" s="103">
        <f>IF(全车数据表!BB57="","",全车数据表!BB57)</f>
        <v>1</v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>1款</v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>
        <f>IF(全车数据表!BR57="","",全车数据表!BR57)</f>
        <v>1</v>
      </c>
      <c r="AZ56" s="103" t="str">
        <f>IF(全车数据表!BS57="","",全车数据表!BS57)</f>
        <v>氢</v>
      </c>
      <c r="BA56" s="103">
        <f>IF(全车数据表!AW57="","",全车数据表!AW57)</f>
        <v>1</v>
      </c>
    </row>
    <row r="57" spans="1:53">
      <c r="A57" s="103">
        <f>全车数据表!A58</f>
        <v>56</v>
      </c>
      <c r="B57" s="103" t="str">
        <f>全车数据表!B58</f>
        <v>Porsche 911 GT1 Evolution</v>
      </c>
      <c r="C57" s="104" t="str">
        <f>全车数据表!D58</f>
        <v>911gt1</v>
      </c>
      <c r="D57" s="103" t="str">
        <f>IF(全车数据表!C58="","",全车数据表!C58)</f>
        <v>Porsche</v>
      </c>
      <c r="E57" s="104" t="str">
        <f>全车数据表!H58</f>
        <v>2.3</v>
      </c>
      <c r="F57" s="104" t="str">
        <f>全车数据表!E58</f>
        <v>911GT1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25</v>
      </c>
      <c r="K57" s="103">
        <f>全车数据表!R58</f>
        <v>30</v>
      </c>
      <c r="L57" s="103">
        <f>全车数据表!S58</f>
        <v>35</v>
      </c>
      <c r="M57" s="103">
        <f>全车数据表!T58</f>
        <v>40</v>
      </c>
      <c r="N57" s="103">
        <f>全车数据表!U58</f>
        <v>0</v>
      </c>
      <c r="O57" s="103">
        <f>全车数据表!V58</f>
        <v>0</v>
      </c>
      <c r="P57" s="103">
        <f>全车数据表!J58</f>
        <v>3049</v>
      </c>
      <c r="Q57" s="103">
        <f>全车数据表!K58</f>
        <v>343.2</v>
      </c>
      <c r="R57" s="103">
        <f>全车数据表!L58</f>
        <v>75.150000000000006</v>
      </c>
      <c r="S57" s="103">
        <f>全车数据表!M58</f>
        <v>53.67</v>
      </c>
      <c r="T57" s="103">
        <f>全车数据表!N58</f>
        <v>68.89</v>
      </c>
      <c r="U57" s="103">
        <f>全车数据表!O58</f>
        <v>0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357</v>
      </c>
      <c r="AC57" s="103">
        <f>全车数据表!AU58</f>
        <v>0</v>
      </c>
      <c r="AD57" s="103">
        <f>全车数据表!AV58</f>
        <v>467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保时捷</v>
      </c>
      <c r="BA57" s="103">
        <f>IF(全车数据表!AW58="","",全车数据表!AW58)</f>
        <v>1</v>
      </c>
    </row>
    <row r="58" spans="1:53">
      <c r="A58" s="103">
        <f>全车数据表!A59</f>
        <v>57</v>
      </c>
      <c r="B58" s="103" t="str">
        <f>全车数据表!B59</f>
        <v>Ferrari Roma</v>
      </c>
      <c r="C58" s="104" t="str">
        <f>全车数据表!D59</f>
        <v>roma</v>
      </c>
      <c r="D58" s="103" t="str">
        <f>IF(全车数据表!C59="","",全车数据表!C59)</f>
        <v>Ferrari</v>
      </c>
      <c r="E58" s="104" t="str">
        <f>全车数据表!H59</f>
        <v>2.9</v>
      </c>
      <c r="F58" s="104" t="str">
        <f>全车数据表!E59</f>
        <v>罗马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45</v>
      </c>
      <c r="L58" s="103">
        <f>全车数据表!S59</f>
        <v>52</v>
      </c>
      <c r="M58" s="103">
        <f>全车数据表!T59</f>
        <v>63</v>
      </c>
      <c r="N58" s="103">
        <f>全车数据表!U59</f>
        <v>0</v>
      </c>
      <c r="O58" s="103">
        <f>全车数据表!V59</f>
        <v>0</v>
      </c>
      <c r="P58" s="103">
        <f>全车数据表!J59</f>
        <v>3061</v>
      </c>
      <c r="Q58" s="103">
        <f>全车数据表!K59</f>
        <v>331.9</v>
      </c>
      <c r="R58" s="103">
        <f>全车数据表!L59</f>
        <v>77.459999999999994</v>
      </c>
      <c r="S58" s="103">
        <f>全车数据表!M59</f>
        <v>60.47</v>
      </c>
      <c r="T58" s="103">
        <f>全车数据表!N59</f>
        <v>66.78</v>
      </c>
      <c r="U58" s="103">
        <f>全车数据表!O59</f>
        <v>0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345</v>
      </c>
      <c r="AC58" s="103">
        <f>全车数据表!AU59</f>
        <v>0</v>
      </c>
      <c r="AD58" s="103">
        <f>全车数据表!AV59</f>
        <v>447</v>
      </c>
      <c r="AE58" s="103" t="str">
        <f>IF(全车数据表!AX59="","",全车数据表!AX59)</f>
        <v>寻车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 t="str">
        <f>IF(全车数据表!BB59="","",全车数据表!BB59)</f>
        <v/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/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法拉利 罗马</v>
      </c>
      <c r="BA58" s="103" t="str">
        <f>IF(全车数据表!AW59="","",全车数据表!AW59)</f>
        <v/>
      </c>
    </row>
    <row r="59" spans="1:53">
      <c r="A59" s="103">
        <f>全车数据表!A60</f>
        <v>58</v>
      </c>
      <c r="B59" s="103" t="str">
        <f>全车数据表!B60</f>
        <v>Artega Scalo SuperErelletra</v>
      </c>
      <c r="C59" s="104" t="str">
        <f>全车数据表!D60</f>
        <v>ass</v>
      </c>
      <c r="D59" s="103" t="str">
        <f>IF(全车数据表!C60="","",全车数据表!C60)</f>
        <v>Artega</v>
      </c>
      <c r="E59" s="104" t="str">
        <f>全车数据表!H60</f>
        <v>1.8</v>
      </c>
      <c r="F59" s="104" t="str">
        <f>全车数据表!E60</f>
        <v>ASS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3093</v>
      </c>
      <c r="Q59" s="103">
        <f>全车数据表!K60</f>
        <v>316.3</v>
      </c>
      <c r="R59" s="103">
        <f>全车数据表!L60</f>
        <v>85.72</v>
      </c>
      <c r="S59" s="103">
        <f>全车数据表!M60</f>
        <v>57.94</v>
      </c>
      <c r="T59" s="103">
        <f>全车数据表!N60</f>
        <v>71.91</v>
      </c>
      <c r="U59" s="103">
        <f>全车数据表!O60</f>
        <v>9.06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329</v>
      </c>
      <c r="AC59" s="103">
        <f>全车数据表!AU60</f>
        <v>0</v>
      </c>
      <c r="AD59" s="103">
        <f>全车数据表!AV60</f>
        <v>420</v>
      </c>
      <c r="AE59" s="103" t="str">
        <f>IF(全车数据表!AX60="","",全车数据表!AX60)</f>
        <v>寻车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 t="str">
        <f>IF(全车数据表!BC60="","",全车数据表!BC60)</f>
        <v/>
      </c>
      <c r="AK59" s="103">
        <f>IF(全车数据表!BD60="","",全车数据表!BD60)</f>
        <v>1</v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ass 斯卡洛</v>
      </c>
      <c r="BA59" s="103">
        <f>IF(全车数据表!AW60="","",全车数据表!AW60)</f>
        <v>9</v>
      </c>
    </row>
    <row r="60" spans="1:53">
      <c r="A60" s="103">
        <f>全车数据表!A61</f>
        <v>59</v>
      </c>
      <c r="B60" s="103" t="str">
        <f>全车数据表!B61</f>
        <v>Nissan GT-R Nismo</v>
      </c>
      <c r="C60" s="104" t="str">
        <f>全车数据表!D61</f>
        <v>gtr</v>
      </c>
      <c r="D60" s="103" t="str">
        <f>IF(全车数据表!C61="","",全车数据表!C61)</f>
        <v>Nissan</v>
      </c>
      <c r="E60" s="104" t="str">
        <f>全车数据表!H61</f>
        <v>1.4</v>
      </c>
      <c r="F60" s="104" t="str">
        <f>全车数据表!E61</f>
        <v>GTR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>
        <f>全车数据表!Q61</f>
        <v>40</v>
      </c>
      <c r="K60" s="103">
        <f>全车数据表!R61</f>
        <v>18</v>
      </c>
      <c r="L60" s="103">
        <f>全车数据表!S61</f>
        <v>24</v>
      </c>
      <c r="M60" s="103">
        <f>全车数据表!T61</f>
        <v>36</v>
      </c>
      <c r="N60" s="103">
        <f>全车数据表!U61</f>
        <v>0</v>
      </c>
      <c r="O60" s="103">
        <f>全车数据表!V61</f>
        <v>0</v>
      </c>
      <c r="P60" s="103">
        <f>全车数据表!J61</f>
        <v>3144</v>
      </c>
      <c r="Q60" s="103">
        <f>全车数据表!K61</f>
        <v>329.9</v>
      </c>
      <c r="R60" s="103">
        <f>全车数据表!L61</f>
        <v>84.83</v>
      </c>
      <c r="S60" s="103">
        <f>全车数据表!M61</f>
        <v>60.69</v>
      </c>
      <c r="T60" s="103">
        <f>全车数据表!N61</f>
        <v>60.6</v>
      </c>
      <c r="U60" s="103">
        <f>全车数据表!O61</f>
        <v>6.48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343</v>
      </c>
      <c r="AC60" s="103">
        <f>全车数据表!AU61</f>
        <v>0</v>
      </c>
      <c r="AD60" s="103">
        <f>全车数据表!AV61</f>
        <v>443</v>
      </c>
      <c r="AE60" s="103" t="str">
        <f>IF(全车数据表!AX61="","",全车数据表!AX61)</f>
        <v>级别杯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>
        <f>IF(全车数据表!BB61="","",全车数据表!BB61)</f>
        <v>1</v>
      </c>
      <c r="AJ60" s="103" t="str">
        <f>IF(全车数据表!BC61="","",全车数据表!BC61)</f>
        <v/>
      </c>
      <c r="AK60" s="103">
        <f>IF(全车数据表!BD61="","",全车数据表!BD61)</f>
        <v>1</v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 t="str">
        <f>IF(全车数据表!BJ61="","",全车数据表!BJ61)</f>
        <v/>
      </c>
      <c r="AR60" s="103" t="str">
        <f>IF(全车数据表!BK61="","",全车数据表!BK61)</f>
        <v/>
      </c>
      <c r="AS60" s="103" t="str">
        <f>IF(全车数据表!BL61="","",全车数据表!BL61)</f>
        <v/>
      </c>
      <c r="AT60" s="103" t="str">
        <f>IF(全车数据表!BM61="","",全车数据表!BM61)</f>
        <v/>
      </c>
      <c r="AU60" s="103" t="str">
        <f>IF(全车数据表!BN61="","",全车数据表!BN61)</f>
        <v>3款</v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GTR 日产 尼桑</v>
      </c>
      <c r="BA60" s="103">
        <f>IF(全车数据表!AW61="","",全车数据表!AW61)</f>
        <v>1</v>
      </c>
    </row>
    <row r="61" spans="1:53">
      <c r="A61" s="103">
        <f>全车数据表!A62</f>
        <v>60</v>
      </c>
      <c r="B61" s="103" t="str">
        <f>全车数据表!B62</f>
        <v>Cadillac Cien Concept</v>
      </c>
      <c r="C61" s="104" t="str">
        <f>全车数据表!D62</f>
        <v>cien</v>
      </c>
      <c r="D61" s="103" t="str">
        <f>IF(全车数据表!C62="","",全车数据表!C62)</f>
        <v>Cadillac</v>
      </c>
      <c r="E61" s="104" t="str">
        <f>全车数据表!H62</f>
        <v>1.3</v>
      </c>
      <c r="F61" s="104" t="str">
        <f>全车数据表!E62</f>
        <v>塞恩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3155</v>
      </c>
      <c r="Q61" s="103">
        <f>全车数据表!K62</f>
        <v>368</v>
      </c>
      <c r="R61" s="103">
        <f>全车数据表!L62</f>
        <v>76.55</v>
      </c>
      <c r="S61" s="103">
        <f>全车数据表!M62</f>
        <v>36.14</v>
      </c>
      <c r="T61" s="103">
        <f>全车数据表!N62</f>
        <v>61.1</v>
      </c>
      <c r="U61" s="103">
        <f>全车数据表!O62</f>
        <v>5.93</v>
      </c>
      <c r="V61" s="103">
        <f>全车数据表!AK62</f>
        <v>2900200</v>
      </c>
      <c r="W61" s="103">
        <f>全车数据表!AR62</f>
        <v>1820000</v>
      </c>
      <c r="X61" s="103">
        <f>全车数据表!AS62</f>
        <v>4720200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383</v>
      </c>
      <c r="AC61" s="103">
        <f>全车数据表!AU62</f>
        <v>0</v>
      </c>
      <c r="AD61" s="103">
        <f>全车数据表!AV62</f>
        <v>509</v>
      </c>
      <c r="AE61" s="103" t="str">
        <f>IF(全车数据表!AX62="","",全车数据表!AX62)</f>
        <v>独家赛事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>
        <f>IF(全车数据表!BC62="","",全车数据表!BC62)</f>
        <v>1</v>
      </c>
      <c r="AK61" s="103" t="str">
        <f>IF(全车数据表!BD62="","",全车数据表!BD62)</f>
        <v/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 t="str">
        <f>IF(全车数据表!BR62="","",全车数据表!BR62)</f>
        <v/>
      </c>
      <c r="AZ61" s="103" t="str">
        <f>IF(全车数据表!BS62="","",全车数据表!BS62)</f>
        <v>凯迪拉克 棺材 塞恩</v>
      </c>
      <c r="BA61" s="103" t="str">
        <f>IF(全车数据表!AW62="","",全车数据表!AW62)</f>
        <v/>
      </c>
    </row>
    <row r="62" spans="1:53">
      <c r="A62" s="103">
        <f>全车数据表!A63</f>
        <v>61</v>
      </c>
      <c r="B62" s="103" t="str">
        <f>全车数据表!B63</f>
        <v>Ford GT MKII🔑</v>
      </c>
      <c r="C62" s="104" t="str">
        <f>全车数据表!D63</f>
        <v>mk2</v>
      </c>
      <c r="D62" s="103" t="str">
        <f>IF(全车数据表!C63="","",全车数据表!C63)</f>
        <v>Ford</v>
      </c>
      <c r="E62" s="104" t="str">
        <f>全车数据表!H63</f>
        <v>2.8</v>
      </c>
      <c r="F62" s="104" t="str">
        <f>全车数据表!E63</f>
        <v>MK2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 t="str">
        <f>全车数据表!Q63</f>
        <v>🔑</v>
      </c>
      <c r="K62" s="103">
        <f>全车数据表!R63</f>
        <v>35</v>
      </c>
      <c r="L62" s="103">
        <f>全车数据表!S63</f>
        <v>55</v>
      </c>
      <c r="M62" s="103">
        <f>全车数据表!T63</f>
        <v>85</v>
      </c>
      <c r="N62" s="103">
        <f>全车数据表!U63</f>
        <v>0</v>
      </c>
      <c r="O62" s="103">
        <f>全车数据表!V63</f>
        <v>0</v>
      </c>
      <c r="P62" s="103">
        <f>全车数据表!J63</f>
        <v>3198</v>
      </c>
      <c r="Q62" s="103">
        <f>全车数据表!K63</f>
        <v>315.2</v>
      </c>
      <c r="R62" s="103">
        <f>全车数据表!L63</f>
        <v>86.25</v>
      </c>
      <c r="S62" s="103">
        <f>全车数据表!M63</f>
        <v>78.97</v>
      </c>
      <c r="T62" s="103">
        <f>全车数据表!N63</f>
        <v>67.89</v>
      </c>
      <c r="U62" s="103">
        <f>全车数据表!O63</f>
        <v>6.2</v>
      </c>
      <c r="V62" s="103">
        <f>全车数据表!AK63</f>
        <v>2900200</v>
      </c>
      <c r="W62" s="103">
        <f>全车数据表!AR63</f>
        <v>1820000</v>
      </c>
      <c r="X62" s="103">
        <f>全车数据表!AS63</f>
        <v>4720200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335</v>
      </c>
      <c r="AC62" s="103">
        <f>全车数据表!AU63</f>
        <v>0</v>
      </c>
      <c r="AD62" s="103">
        <f>全车数据表!AV63</f>
        <v>429</v>
      </c>
      <c r="AE62" s="103" t="str">
        <f>IF(全车数据表!AX63="","",全车数据表!AX63)</f>
        <v>大奖赛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 t="str">
        <f>IF(全车数据表!BD63="","",全车数据表!BD63)</f>
        <v/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>
        <f>IF(全车数据表!BJ63="","",全车数据表!BJ63)</f>
        <v>1</v>
      </c>
      <c r="AR62" s="103" t="str">
        <f>IF(全车数据表!BK63="","",全车数据表!BK63)</f>
        <v/>
      </c>
      <c r="AS62" s="103">
        <f>IF(全车数据表!BL63="","",全车数据表!BL63)</f>
        <v>1</v>
      </c>
      <c r="AT62" s="103">
        <f>IF(全车数据表!BM63="","",全车数据表!BM63)</f>
        <v>1</v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 t="str">
        <f>IF(全车数据表!BR63="","",全车数据表!BR63)</f>
        <v/>
      </c>
      <c r="AZ62" s="103" t="str">
        <f>IF(全车数据表!BS63="","",全车数据表!BS63)</f>
        <v>福特</v>
      </c>
      <c r="BA62" s="103" t="str">
        <f>IF(全车数据表!AW63="","",全车数据表!AW63)</f>
        <v/>
      </c>
    </row>
    <row r="63" spans="1:53">
      <c r="A63" s="103">
        <f>全车数据表!A64</f>
        <v>62</v>
      </c>
      <c r="B63" s="103" t="str">
        <f>全车数据表!B64</f>
        <v>Acura 2017 NSX</v>
      </c>
      <c r="C63" s="104" t="str">
        <f>全车数据表!D64</f>
        <v>nsx</v>
      </c>
      <c r="D63" s="103" t="str">
        <f>IF(全车数据表!C64="","",全车数据表!C64)</f>
        <v>Acura</v>
      </c>
      <c r="E63" s="104" t="str">
        <f>全车数据表!H64</f>
        <v>1.3</v>
      </c>
      <c r="F63" s="104" t="str">
        <f>全车数据表!E64</f>
        <v>讴歌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3208</v>
      </c>
      <c r="Q63" s="103">
        <f>全车数据表!K64</f>
        <v>323.8</v>
      </c>
      <c r="R63" s="103">
        <f>全车数据表!L64</f>
        <v>84.32</v>
      </c>
      <c r="S63" s="103">
        <f>全车数据表!M64</f>
        <v>63.02</v>
      </c>
      <c r="T63" s="103">
        <f>全车数据表!N64</f>
        <v>54.67</v>
      </c>
      <c r="U63" s="103">
        <f>全车数据表!O64</f>
        <v>5.85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337</v>
      </c>
      <c r="AC63" s="103">
        <f>全车数据表!AU64</f>
        <v>0</v>
      </c>
      <c r="AD63" s="103">
        <f>全车数据表!AV64</f>
        <v>433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>
        <f>IF(全车数据表!BD64="","",全车数据表!BD64)</f>
        <v>1</v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/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讴歌</v>
      </c>
      <c r="BA63" s="103">
        <f>IF(全车数据表!AW64="","",全车数据表!AW64)</f>
        <v>9</v>
      </c>
    </row>
    <row r="64" spans="1:53">
      <c r="A64" s="103">
        <f>全车数据表!A65</f>
        <v>63</v>
      </c>
      <c r="B64" s="103" t="str">
        <f>全车数据表!B65</f>
        <v>Maserati Alfieri</v>
      </c>
      <c r="C64" s="104" t="str">
        <f>全车数据表!D65</f>
        <v>alfieri</v>
      </c>
      <c r="D64" s="103" t="str">
        <f>IF(全车数据表!C65="","",全车数据表!C65)</f>
        <v>Maserati</v>
      </c>
      <c r="E64" s="104" t="str">
        <f>全车数据表!H65</f>
        <v>1.4</v>
      </c>
      <c r="F64" s="104" t="str">
        <f>全车数据表!E65</f>
        <v>玛莎</v>
      </c>
      <c r="G64" s="104" t="str">
        <f>全车数据表!F65</f>
        <v>B</v>
      </c>
      <c r="H64" s="103">
        <f>LEN(全车数据表!G65)</f>
        <v>4</v>
      </c>
      <c r="I64" s="103" t="str">
        <f>VLOOKUP(全车数据表!P65,辅助计算!A:B,2,FALSE)</f>
        <v>rare</v>
      </c>
      <c r="J64" s="103">
        <f>全车数据表!Q65</f>
        <v>40</v>
      </c>
      <c r="K64" s="103">
        <f>全车数据表!R65</f>
        <v>18</v>
      </c>
      <c r="L64" s="103">
        <f>全车数据表!S65</f>
        <v>24</v>
      </c>
      <c r="M64" s="103">
        <f>全车数据表!T65</f>
        <v>36</v>
      </c>
      <c r="N64" s="103">
        <f>全车数据表!U65</f>
        <v>0</v>
      </c>
      <c r="O64" s="103">
        <f>全车数据表!V65</f>
        <v>0</v>
      </c>
      <c r="P64" s="103">
        <f>全车数据表!J65</f>
        <v>3209</v>
      </c>
      <c r="Q64" s="103">
        <f>全车数据表!K65</f>
        <v>335.9</v>
      </c>
      <c r="R64" s="103">
        <f>全车数据表!L65</f>
        <v>74.42</v>
      </c>
      <c r="S64" s="103">
        <f>全车数据表!M65</f>
        <v>41.44</v>
      </c>
      <c r="T64" s="103">
        <f>全车数据表!N65</f>
        <v>72.91</v>
      </c>
      <c r="U64" s="103">
        <f>全车数据表!O65</f>
        <v>8.68</v>
      </c>
      <c r="V64" s="103">
        <f>全车数据表!AK65</f>
        <v>3621400</v>
      </c>
      <c r="W64" s="103">
        <f>全车数据表!AR65</f>
        <v>2080000</v>
      </c>
      <c r="X64" s="103">
        <f>全车数据表!AS65</f>
        <v>5701400</v>
      </c>
      <c r="Y64" s="103">
        <f>全车数据表!AM65</f>
        <v>6</v>
      </c>
      <c r="Z64" s="103">
        <f>全车数据表!AO65</f>
        <v>4</v>
      </c>
      <c r="AA64" s="103">
        <f>全车数据表!AQ65</f>
        <v>2</v>
      </c>
      <c r="AB64" s="103">
        <f>全车数据表!AT65</f>
        <v>350</v>
      </c>
      <c r="AC64" s="103">
        <f>全车数据表!AU65</f>
        <v>0</v>
      </c>
      <c r="AD64" s="103">
        <f>全车数据表!AV65</f>
        <v>454</v>
      </c>
      <c r="AE64" s="103" t="str">
        <f>IF(全车数据表!AX65="","",全车数据表!AX65)</f>
        <v>寻车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 t="str">
        <f>IF(全车数据表!BJ65="","",全车数据表!BJ65)</f>
        <v/>
      </c>
      <c r="AR64" s="103" t="str">
        <f>IF(全车数据表!BK65="","",全车数据表!BK65)</f>
        <v/>
      </c>
      <c r="AS64" s="103" t="str">
        <f>IF(全车数据表!BL65="","",全车数据表!BL65)</f>
        <v/>
      </c>
      <c r="AT64" s="103" t="str">
        <f>IF(全车数据表!BM65="","",全车数据表!BM65)</f>
        <v/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>
        <f>IF(全车数据表!BR65="","",全车数据表!BR65)</f>
        <v>1</v>
      </c>
      <c r="AZ64" s="103" t="str">
        <f>IF(全车数据表!BS65="","",全车数据表!BS65)</f>
        <v>玛莎拉蒂</v>
      </c>
      <c r="BA64" s="103">
        <f>IF(全车数据表!AW65="","",全车数据表!AW65)</f>
        <v>10</v>
      </c>
    </row>
    <row r="65" spans="1:53">
      <c r="A65" s="103">
        <f>全车数据表!A66</f>
        <v>64</v>
      </c>
      <c r="B65" s="103" t="str">
        <f>全车数据表!B66</f>
        <v>Ferrari J50</v>
      </c>
      <c r="C65" s="104" t="str">
        <f>全车数据表!D66</f>
        <v>j50</v>
      </c>
      <c r="D65" s="103" t="str">
        <f>IF(全车数据表!C66="","",全车数据表!C66)</f>
        <v>Ferrari</v>
      </c>
      <c r="E65" s="104" t="str">
        <f>全车数据表!H66</f>
        <v>1.3</v>
      </c>
      <c r="F65" s="104" t="str">
        <f>全车数据表!E66</f>
        <v>J50</v>
      </c>
      <c r="G65" s="104" t="str">
        <f>全车数据表!F66</f>
        <v>B</v>
      </c>
      <c r="H65" s="103">
        <f>LEN(全车数据表!G66)</f>
        <v>4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18</v>
      </c>
      <c r="L65" s="103">
        <f>全车数据表!S66</f>
        <v>24</v>
      </c>
      <c r="M65" s="103">
        <f>全车数据表!T66</f>
        <v>36</v>
      </c>
      <c r="N65" s="103">
        <f>全车数据表!U66</f>
        <v>0</v>
      </c>
      <c r="O65" s="103">
        <f>全车数据表!V66</f>
        <v>0</v>
      </c>
      <c r="P65" s="103">
        <f>全车数据表!J66</f>
        <v>3229</v>
      </c>
      <c r="Q65" s="103">
        <f>全车数据表!K66</f>
        <v>350.5</v>
      </c>
      <c r="R65" s="103">
        <f>全车数据表!L66</f>
        <v>80.41</v>
      </c>
      <c r="S65" s="103">
        <f>全车数据表!M66</f>
        <v>48.37</v>
      </c>
      <c r="T65" s="103">
        <f>全车数据表!N66</f>
        <v>64.650000000000006</v>
      </c>
      <c r="U65" s="103">
        <f>全车数据表!O66</f>
        <v>6.68</v>
      </c>
      <c r="V65" s="103">
        <f>全车数据表!AK66</f>
        <v>3621400</v>
      </c>
      <c r="W65" s="103">
        <f>全车数据表!AR66</f>
        <v>2080000</v>
      </c>
      <c r="X65" s="103">
        <f>全车数据表!AS66</f>
        <v>5701400</v>
      </c>
      <c r="Y65" s="103">
        <f>全车数据表!AM66</f>
        <v>6</v>
      </c>
      <c r="Z65" s="103">
        <f>全车数据表!AO66</f>
        <v>4</v>
      </c>
      <c r="AA65" s="103">
        <f>全车数据表!AQ66</f>
        <v>2</v>
      </c>
      <c r="AB65" s="103">
        <f>全车数据表!AT66</f>
        <v>365</v>
      </c>
      <c r="AC65" s="103">
        <f>全车数据表!AU66</f>
        <v>0</v>
      </c>
      <c r="AD65" s="103">
        <f>全车数据表!AV66</f>
        <v>479</v>
      </c>
      <c r="AE65" s="103" t="str">
        <f>IF(全车数据表!AX66="","",全车数据表!AX66)</f>
        <v>旧版寻车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 t="str">
        <f>IF(全车数据表!BD66="","",全车数据表!BD66)</f>
        <v/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>无顶</v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法拉利 勾</v>
      </c>
      <c r="BA65" s="103">
        <f>IF(全车数据表!AW66="","",全车数据表!AW66)</f>
        <v>10</v>
      </c>
    </row>
    <row r="66" spans="1:53">
      <c r="A66" s="103">
        <f>全车数据表!A67</f>
        <v>65</v>
      </c>
      <c r="B66" s="103" t="str">
        <f>全车数据表!B67</f>
        <v>Lamborghini Huracan Super Trofeo Evo🔑</v>
      </c>
      <c r="C66" s="104" t="str">
        <f>全车数据表!D67</f>
        <v>huracanste</v>
      </c>
      <c r="D66" s="103" t="str">
        <f>IF(全车数据表!C67="","",全车数据表!C67)</f>
        <v>Lamborghini</v>
      </c>
      <c r="E66" s="104" t="str">
        <f>全车数据表!H67</f>
        <v>2.7</v>
      </c>
      <c r="F66" s="104" t="str">
        <f>全车数据表!E67</f>
        <v>D飓风</v>
      </c>
      <c r="G66" s="104" t="str">
        <f>全车数据表!F67</f>
        <v>B</v>
      </c>
      <c r="H66" s="103">
        <f>LEN(全车数据表!G67)</f>
        <v>5</v>
      </c>
      <c r="I66" s="103" t="str">
        <f>VLOOKUP(全车数据表!P67,辅助计算!A:B,2,FALSE)</f>
        <v>rare</v>
      </c>
      <c r="J66" s="103" t="str">
        <f>全车数据表!Q67</f>
        <v>🔑</v>
      </c>
      <c r="K66" s="103">
        <f>全车数据表!R67</f>
        <v>30</v>
      </c>
      <c r="L66" s="103">
        <f>全车数据表!S67</f>
        <v>40</v>
      </c>
      <c r="M66" s="103">
        <f>全车数据表!T67</f>
        <v>50</v>
      </c>
      <c r="N66" s="103">
        <f>全车数据表!U67</f>
        <v>60</v>
      </c>
      <c r="O66" s="103">
        <f>全车数据表!V67</f>
        <v>0</v>
      </c>
      <c r="P66" s="103">
        <f>全车数据表!J67</f>
        <v>3256</v>
      </c>
      <c r="Q66" s="103">
        <f>全车数据表!K67</f>
        <v>311.60000000000002</v>
      </c>
      <c r="R66" s="103">
        <f>全车数据表!L67</f>
        <v>82.63</v>
      </c>
      <c r="S66" s="103">
        <f>全车数据表!M67</f>
        <v>63.62</v>
      </c>
      <c r="T66" s="103">
        <f>全车数据表!N67</f>
        <v>54.57</v>
      </c>
      <c r="U66" s="103">
        <f>全车数据表!O67</f>
        <v>0</v>
      </c>
      <c r="V66" s="103">
        <f>全车数据表!AK67</f>
        <v>3628000</v>
      </c>
      <c r="W66" s="103">
        <f>全车数据表!AR67</f>
        <v>2400000</v>
      </c>
      <c r="X66" s="103">
        <f>全车数据表!AS67</f>
        <v>6028000</v>
      </c>
      <c r="Y66" s="103">
        <f>全车数据表!AM67</f>
        <v>8</v>
      </c>
      <c r="Z66" s="103">
        <f>全车数据表!AO67</f>
        <v>5</v>
      </c>
      <c r="AA66" s="103">
        <f>全车数据表!AQ67</f>
        <v>2</v>
      </c>
      <c r="AB66" s="103">
        <f>全车数据表!AT67</f>
        <v>325</v>
      </c>
      <c r="AC66" s="103">
        <f>全车数据表!AU67</f>
        <v>0</v>
      </c>
      <c r="AD66" s="103">
        <f>全车数据表!AV67</f>
        <v>414</v>
      </c>
      <c r="AE66" s="103" t="str">
        <f>IF(全车数据表!AX67="","",全车数据表!AX67)</f>
        <v>大奖赛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>
        <f>IF(全车数据表!BJ67="","",全车数据表!BJ67)</f>
        <v>1</v>
      </c>
      <c r="AR66" s="103" t="str">
        <f>IF(全车数据表!BK67="","",全车数据表!BK67)</f>
        <v/>
      </c>
      <c r="AS66" s="103">
        <f>IF(全车数据表!BL67="","",全车数据表!BL67)</f>
        <v>1</v>
      </c>
      <c r="AT66" s="103">
        <f>IF(全车数据表!BM67="","",全车数据表!BM67)</f>
        <v>1</v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兰博基尼 飓风 小小牛</v>
      </c>
      <c r="BA66" s="103" t="str">
        <f>IF(全车数据表!AW67="","",全车数据表!AW67)</f>
        <v/>
      </c>
    </row>
    <row r="67" spans="1:53">
      <c r="A67" s="103">
        <f>全车数据表!A68</f>
        <v>66</v>
      </c>
      <c r="B67" s="103" t="str">
        <f>全车数据表!B68</f>
        <v>Vencer Sarthe</v>
      </c>
      <c r="C67" s="104" t="str">
        <f>全车数据表!D68</f>
        <v>sarthe</v>
      </c>
      <c r="D67" s="103" t="str">
        <f>IF(全车数据表!C68="","",全车数据表!C68)</f>
        <v>Vencer</v>
      </c>
      <c r="E67" s="104" t="str">
        <f>全车数据表!H68</f>
        <v>1.7</v>
      </c>
      <c r="F67" s="104" t="str">
        <f>全车数据表!E68</f>
        <v>剃刀</v>
      </c>
      <c r="G67" s="104" t="str">
        <f>全车数据表!F68</f>
        <v>B</v>
      </c>
      <c r="H67" s="103">
        <f>LEN(全车数据表!G68)</f>
        <v>5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12</v>
      </c>
      <c r="L67" s="103">
        <f>全车数据表!S68</f>
        <v>15</v>
      </c>
      <c r="M67" s="103">
        <f>全车数据表!T68</f>
        <v>21</v>
      </c>
      <c r="N67" s="103">
        <f>全车数据表!U68</f>
        <v>32</v>
      </c>
      <c r="O67" s="103">
        <f>全车数据表!V68</f>
        <v>0</v>
      </c>
      <c r="P67" s="103">
        <f>全车数据表!J68</f>
        <v>3290</v>
      </c>
      <c r="Q67" s="103">
        <f>全车数据表!K68</f>
        <v>350.1</v>
      </c>
      <c r="R67" s="103">
        <f>全车数据表!L68</f>
        <v>74.12</v>
      </c>
      <c r="S67" s="103">
        <f>全车数据表!M68</f>
        <v>62.87</v>
      </c>
      <c r="T67" s="103">
        <f>全车数据表!N68</f>
        <v>46.83</v>
      </c>
      <c r="U67" s="103">
        <f>全车数据表!O68</f>
        <v>5.07</v>
      </c>
      <c r="V67" s="103">
        <f>全车数据表!AK68</f>
        <v>3628000</v>
      </c>
      <c r="W67" s="103">
        <f>全车数据表!AR68</f>
        <v>2400000</v>
      </c>
      <c r="X67" s="103">
        <f>全车数据表!AS68</f>
        <v>6028000</v>
      </c>
      <c r="Y67" s="103">
        <f>全车数据表!AM68</f>
        <v>8</v>
      </c>
      <c r="Z67" s="103">
        <f>全车数据表!AO68</f>
        <v>5</v>
      </c>
      <c r="AA67" s="103">
        <f>全车数据表!AQ68</f>
        <v>2</v>
      </c>
      <c r="AB67" s="103">
        <f>全车数据表!AT68</f>
        <v>364</v>
      </c>
      <c r="AC67" s="103">
        <f>全车数据表!AU68</f>
        <v>0</v>
      </c>
      <c r="AD67" s="103">
        <f>全车数据表!AV68</f>
        <v>478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剃刀</v>
      </c>
      <c r="BA67" s="103">
        <f>IF(全车数据表!AW68="","",全车数据表!AW68)</f>
        <v>12</v>
      </c>
    </row>
    <row r="68" spans="1:53">
      <c r="A68" s="103">
        <f>全车数据表!A69</f>
        <v>67</v>
      </c>
      <c r="B68" s="103" t="str">
        <f>全车数据表!B69</f>
        <v>ItalDesign Zerouno</v>
      </c>
      <c r="C68" s="104" t="str">
        <f>全车数据表!D69</f>
        <v>zerouno</v>
      </c>
      <c r="D68" s="103" t="str">
        <f>IF(全车数据表!C69="","",全车数据表!C69)</f>
        <v>Italdesign</v>
      </c>
      <c r="E68" s="104" t="str">
        <f>全车数据表!H69</f>
        <v>2.1</v>
      </c>
      <c r="F68" s="104" t="str">
        <f>全车数据表!E69</f>
        <v>假牛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18</v>
      </c>
      <c r="L68" s="103">
        <f>全车数据表!S69</f>
        <v>24</v>
      </c>
      <c r="M68" s="103">
        <f>全车数据表!T69</f>
        <v>36</v>
      </c>
      <c r="N68" s="103">
        <f>全车数据表!U69</f>
        <v>0</v>
      </c>
      <c r="O68" s="103">
        <f>全车数据表!V69</f>
        <v>0</v>
      </c>
      <c r="P68" s="103">
        <f>全车数据表!J69</f>
        <v>3295</v>
      </c>
      <c r="Q68" s="103">
        <f>全车数据表!K69</f>
        <v>340.9</v>
      </c>
      <c r="R68" s="103">
        <f>全车数据表!L69</f>
        <v>79.25</v>
      </c>
      <c r="S68" s="103">
        <f>全车数据表!M69</f>
        <v>58.34</v>
      </c>
      <c r="T68" s="103">
        <f>全车数据表!N69</f>
        <v>54.1</v>
      </c>
      <c r="U68" s="103">
        <f>全车数据表!O69</f>
        <v>5.54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355</v>
      </c>
      <c r="AC68" s="103">
        <f>全车数据表!AU69</f>
        <v>0</v>
      </c>
      <c r="AD68" s="103">
        <f>全车数据表!AV69</f>
        <v>462</v>
      </c>
      <c r="AE68" s="103" t="str">
        <f>IF(全车数据表!AX69="","",全车数据表!AX69)</f>
        <v>寻车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>
        <f>IF(全车数据表!BD69="","",全车数据表!BD69)</f>
        <v>1</v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假牛 id</v>
      </c>
      <c r="BA68" s="103">
        <f>IF(全车数据表!AW69="","",全车数据表!AW69)</f>
        <v>8</v>
      </c>
    </row>
    <row r="69" spans="1:53">
      <c r="A69" s="103">
        <f>全车数据表!A70</f>
        <v>68</v>
      </c>
      <c r="B69" s="103" t="str">
        <f>全车数据表!B70</f>
        <v>Dodge Viper GTS</v>
      </c>
      <c r="C69" s="104" t="str">
        <f>全车数据表!D70</f>
        <v>vipergts</v>
      </c>
      <c r="D69" s="103" t="str">
        <f>IF(全车数据表!C70="","",全车数据表!C70)</f>
        <v>Dodge</v>
      </c>
      <c r="E69" s="104" t="str">
        <f>全车数据表!H70</f>
        <v>1.5</v>
      </c>
      <c r="F69" s="104" t="str">
        <f>全车数据表!E70</f>
        <v>A蛇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3295</v>
      </c>
      <c r="Q69" s="103">
        <f>全车数据表!K70</f>
        <v>353.4</v>
      </c>
      <c r="R69" s="103">
        <f>全车数据表!L70</f>
        <v>80.33</v>
      </c>
      <c r="S69" s="103">
        <f>全车数据表!M70</f>
        <v>45.29</v>
      </c>
      <c r="T69" s="103">
        <f>全车数据表!N70</f>
        <v>67.55</v>
      </c>
      <c r="U69" s="103">
        <f>全车数据表!O70</f>
        <v>7.07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368</v>
      </c>
      <c r="AC69" s="103">
        <f>全车数据表!AU70</f>
        <v>0</v>
      </c>
      <c r="AD69" s="103">
        <f>全车数据表!AV70</f>
        <v>484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 t="str">
        <f>IF(全车数据表!BG70="","",全车数据表!BG70)</f>
        <v/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蝰蛇 紫蛇 道奇 A蛇 B蛇</v>
      </c>
      <c r="BA69" s="103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Ferrari 488 GTB</v>
      </c>
      <c r="C70" s="104" t="str">
        <f>全车数据表!D71</f>
        <v>488</v>
      </c>
      <c r="D70" s="103" t="str">
        <f>IF(全车数据表!C71="","",全车数据表!C71)</f>
        <v>Ferrari</v>
      </c>
      <c r="E70" s="104" t="str">
        <f>全车数据表!H71</f>
        <v>1.6</v>
      </c>
      <c r="F70" s="104" t="str">
        <f>全车数据表!E71</f>
        <v>488</v>
      </c>
      <c r="G70" s="104" t="str">
        <f>全车数据表!F71</f>
        <v>B</v>
      </c>
      <c r="H70" s="103">
        <f>LEN(全车数据表!G71)</f>
        <v>4</v>
      </c>
      <c r="I70" s="103" t="str">
        <f>VLOOKUP(全车数据表!P71,辅助计算!A:B,2,FALSE)</f>
        <v>rare</v>
      </c>
      <c r="J70" s="103">
        <f>全车数据表!Q71</f>
        <v>40</v>
      </c>
      <c r="K70" s="103">
        <f>全车数据表!R71</f>
        <v>18</v>
      </c>
      <c r="L70" s="103">
        <f>全车数据表!S71</f>
        <v>24</v>
      </c>
      <c r="M70" s="103">
        <f>全车数据表!T71</f>
        <v>36</v>
      </c>
      <c r="N70" s="103">
        <f>全车数据表!U71</f>
        <v>0</v>
      </c>
      <c r="O70" s="103">
        <f>全车数据表!V71</f>
        <v>0</v>
      </c>
      <c r="P70" s="103">
        <f>全车数据表!J71</f>
        <v>3334</v>
      </c>
      <c r="Q70" s="103">
        <f>全车数据表!K71</f>
        <v>347.6</v>
      </c>
      <c r="R70" s="103">
        <f>全车数据表!L71</f>
        <v>80.239999999999995</v>
      </c>
      <c r="S70" s="103">
        <f>全车数据表!M71</f>
        <v>48.38</v>
      </c>
      <c r="T70" s="103">
        <f>全车数据表!N71</f>
        <v>65.84</v>
      </c>
      <c r="U70" s="103">
        <f>全车数据表!O71</f>
        <v>6.5</v>
      </c>
      <c r="V70" s="103">
        <f>全车数据表!AK71</f>
        <v>3621400</v>
      </c>
      <c r="W70" s="103">
        <f>全车数据表!AR71</f>
        <v>2080000</v>
      </c>
      <c r="X70" s="103">
        <f>全车数据表!AS71</f>
        <v>5701400</v>
      </c>
      <c r="Y70" s="103">
        <f>全车数据表!AM71</f>
        <v>6</v>
      </c>
      <c r="Z70" s="103">
        <f>全车数据表!AO71</f>
        <v>4</v>
      </c>
      <c r="AA70" s="103">
        <f>全车数据表!AQ71</f>
        <v>2</v>
      </c>
      <c r="AB70" s="103">
        <f>全车数据表!AT71</f>
        <v>362</v>
      </c>
      <c r="AC70" s="103">
        <f>全车数据表!AU71</f>
        <v>0</v>
      </c>
      <c r="AD70" s="103">
        <f>全车数据表!AV71</f>
        <v>474</v>
      </c>
      <c r="AE70" s="103" t="str">
        <f>IF(全车数据表!AX71="","",全车数据表!AX71)</f>
        <v>寻车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>
        <f>IF(全车数据表!BD71="","",全车数据表!BD71)</f>
        <v>1</v>
      </c>
      <c r="AL70" s="103" t="str">
        <f>IF(全车数据表!BE71="","",全车数据表!BE71)</f>
        <v/>
      </c>
      <c r="AM70" s="103" t="str">
        <f>IF(全车数据表!BF71="","",全车数据表!BF71)</f>
        <v/>
      </c>
      <c r="AN70" s="103">
        <f>IF(全车数据表!BG71="","",全车数据表!BG71)</f>
        <v>1</v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 t="str">
        <f>IF(全车数据表!BM71="","",全车数据表!BM71)</f>
        <v/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/>
      </c>
      <c r="AX70" s="103" t="str">
        <f>IF(全车数据表!BQ71="","",全车数据表!BQ71)</f>
        <v/>
      </c>
      <c r="AY70" s="103">
        <f>IF(全车数据表!BR71="","",全车数据表!BR71)</f>
        <v>1</v>
      </c>
      <c r="AZ70" s="103" t="str">
        <f>IF(全车数据表!BS71="","",全车数据表!BS71)</f>
        <v>法拉利</v>
      </c>
      <c r="BA70" s="103">
        <f>IF(全车数据表!AW71="","",全车数据表!AW71)</f>
        <v>1</v>
      </c>
    </row>
    <row r="71" spans="1:53">
      <c r="A71" s="103">
        <f>全车数据表!A72</f>
        <v>70</v>
      </c>
      <c r="B71" s="103" t="str">
        <f>全车数据表!B72</f>
        <v>Bentley Mulliner Bacalar</v>
      </c>
      <c r="C71" s="104" t="str">
        <f>全车数据表!D72</f>
        <v>bacalar</v>
      </c>
      <c r="D71" s="103" t="str">
        <f>IF(全车数据表!C72="","",全车数据表!C72)</f>
        <v>Bentley</v>
      </c>
      <c r="E71" s="104" t="str">
        <f>全车数据表!H72</f>
        <v>2.5</v>
      </c>
      <c r="F71" s="104" t="str">
        <f>全车数据表!E72</f>
        <v>Bacalar</v>
      </c>
      <c r="G71" s="104" t="str">
        <f>全车数据表!F72</f>
        <v>B</v>
      </c>
      <c r="H71" s="103">
        <f>LEN(全车数据表!G72)</f>
        <v>5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12</v>
      </c>
      <c r="L71" s="103">
        <f>全车数据表!S72</f>
        <v>15</v>
      </c>
      <c r="M71" s="103">
        <f>全车数据表!T72</f>
        <v>21</v>
      </c>
      <c r="N71" s="103">
        <f>全车数据表!U72</f>
        <v>32</v>
      </c>
      <c r="O71" s="103">
        <f>全车数据表!V72</f>
        <v>0</v>
      </c>
      <c r="P71" s="103">
        <f>全车数据表!J72</f>
        <v>3340</v>
      </c>
      <c r="Q71" s="103">
        <f>全车数据表!K72</f>
        <v>329.6</v>
      </c>
      <c r="R71" s="103">
        <f>全车数据表!L72</f>
        <v>77.37</v>
      </c>
      <c r="S71" s="103">
        <f>全车数据表!M72</f>
        <v>67.2</v>
      </c>
      <c r="T71" s="103">
        <f>全车数据表!N72</f>
        <v>55.81</v>
      </c>
      <c r="U71" s="103">
        <f>全车数据表!O72</f>
        <v>0</v>
      </c>
      <c r="V71" s="103">
        <f>全车数据表!AK72</f>
        <v>3628000</v>
      </c>
      <c r="W71" s="103">
        <f>全车数据表!AR72</f>
        <v>2400000</v>
      </c>
      <c r="X71" s="103">
        <f>全车数据表!AS72</f>
        <v>6028000</v>
      </c>
      <c r="Y71" s="103">
        <f>全车数据表!AM72</f>
        <v>8</v>
      </c>
      <c r="Z71" s="103">
        <f>全车数据表!AO72</f>
        <v>5</v>
      </c>
      <c r="AA71" s="103">
        <f>全车数据表!AQ72</f>
        <v>2</v>
      </c>
      <c r="AB71" s="103">
        <f>全车数据表!AT72</f>
        <v>343</v>
      </c>
      <c r="AC71" s="103">
        <f>全车数据表!AU72</f>
        <v>0</v>
      </c>
      <c r="AD71" s="103">
        <f>全车数据表!AV72</f>
        <v>442</v>
      </c>
      <c r="AE71" s="103" t="str">
        <f>IF(全车数据表!AX72="","",全车数据表!AX72)</f>
        <v>通行证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 t="str">
        <f>IF(全车数据表!BD72="","",全车数据表!BD72)</f>
        <v/>
      </c>
      <c r="AL71" s="103">
        <f>IF(全车数据表!BE72="","",全车数据表!BE72)</f>
        <v>1</v>
      </c>
      <c r="AM71" s="103" t="str">
        <f>IF(全车数据表!BF72="","",全车数据表!BF72)</f>
        <v/>
      </c>
      <c r="AN71" s="103" t="str">
        <f>IF(全车数据表!BG72="","",全车数据表!BG72)</f>
        <v/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>
        <f>IF(全车数据表!BM72="","",全车数据表!BM72)</f>
        <v>1</v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>无顶</v>
      </c>
      <c r="AX71" s="103" t="str">
        <f>IF(全车数据表!BQ72="","",全车数据表!BQ72)</f>
        <v/>
      </c>
      <c r="AY71" s="103" t="str">
        <f>IF(全车数据表!BR72="","",全车数据表!BR72)</f>
        <v/>
      </c>
      <c r="AZ71" s="103" t="str">
        <f>IF(全车数据表!BS72="","",全车数据表!BS72)</f>
        <v>宾利</v>
      </c>
      <c r="BA71" s="103" t="str">
        <f>IF(全车数据表!AW72="","",全车数据表!AW72)</f>
        <v/>
      </c>
    </row>
    <row r="72" spans="1:53">
      <c r="A72" s="103">
        <f>全车数据表!A73</f>
        <v>71</v>
      </c>
      <c r="B72" s="103" t="str">
        <f>全车数据表!B73</f>
        <v>Ferrari F40</v>
      </c>
      <c r="C72" s="104" t="str">
        <f>全车数据表!D73</f>
        <v>f40</v>
      </c>
      <c r="D72" s="103" t="str">
        <f>IF(全车数据表!C73="","",全车数据表!C73)</f>
        <v>Ferrari</v>
      </c>
      <c r="E72" s="104" t="str">
        <f>全车数据表!H73</f>
        <v>2.6</v>
      </c>
      <c r="F72" s="104" t="str">
        <f>全车数据表!E73</f>
        <v>F40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3343</v>
      </c>
      <c r="Q72" s="103">
        <f>全车数据表!K73</f>
        <v>334.1</v>
      </c>
      <c r="R72" s="103">
        <f>全车数据表!L73</f>
        <v>72.87</v>
      </c>
      <c r="S72" s="103">
        <f>全车数据表!M73</f>
        <v>69.3</v>
      </c>
      <c r="T72" s="103">
        <f>全车数据表!N73</f>
        <v>63.45</v>
      </c>
      <c r="U72" s="103">
        <f>全车数据表!O73</f>
        <v>0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348</v>
      </c>
      <c r="AC72" s="103">
        <f>全车数据表!AU73</f>
        <v>0</v>
      </c>
      <c r="AD72" s="103">
        <f>全车数据表!AV73</f>
        <v>450</v>
      </c>
      <c r="AE72" s="103" t="str">
        <f>IF(全车数据表!AX73="","",全车数据表!AX73)</f>
        <v>寻车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>
        <f>IF(全车数据表!BD73="","",全车数据表!BD73)</f>
        <v>1</v>
      </c>
      <c r="AL72" s="103" t="str">
        <f>IF(全车数据表!BE73="","",全车数据表!BE73)</f>
        <v/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 t="str">
        <f>IF(全车数据表!BM73="","",全车数据表!BM73)</f>
        <v/>
      </c>
      <c r="AU72" s="103" t="str">
        <f>IF(全车数据表!BN73="","",全车数据表!BN73)</f>
        <v/>
      </c>
      <c r="AV72" s="103" t="str">
        <f>IF(全车数据表!BO73="","",全车数据表!BO73)</f>
        <v/>
      </c>
      <c r="AW72" s="103" t="str">
        <f>IF(全车数据表!BP73="","",全车数据表!BP73)</f>
        <v/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法拉利</v>
      </c>
      <c r="BA72" s="103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Mercedes-Benz SLR McLaren</v>
      </c>
      <c r="C73" s="104" t="str">
        <f>全车数据表!D74</f>
        <v>slr</v>
      </c>
      <c r="D73" s="103" t="str">
        <f>IF(全车数据表!C74="","",全车数据表!C74)</f>
        <v>Mercedes-Benz</v>
      </c>
      <c r="E73" s="104" t="str">
        <f>全车数据表!H74</f>
        <v>1.7</v>
      </c>
      <c r="F73" s="104" t="str">
        <f>全车数据表!E74</f>
        <v>SLR</v>
      </c>
      <c r="G73" s="104" t="str">
        <f>全车数据表!F74</f>
        <v>B</v>
      </c>
      <c r="H73" s="103">
        <f>LEN(全车数据表!G74)</f>
        <v>5</v>
      </c>
      <c r="I73" s="103" t="str">
        <f>VLOOKUP(全车数据表!P74,辅助计算!A:B,2,FALSE)</f>
        <v>rare</v>
      </c>
      <c r="J73" s="103">
        <f>全车数据表!Q74</f>
        <v>40</v>
      </c>
      <c r="K73" s="103">
        <f>全车数据表!R74</f>
        <v>12</v>
      </c>
      <c r="L73" s="103">
        <f>全车数据表!S74</f>
        <v>15</v>
      </c>
      <c r="M73" s="103">
        <f>全车数据表!T74</f>
        <v>21</v>
      </c>
      <c r="N73" s="103">
        <f>全车数据表!U74</f>
        <v>32</v>
      </c>
      <c r="O73" s="103">
        <f>全车数据表!V74</f>
        <v>0</v>
      </c>
      <c r="P73" s="103">
        <f>全车数据表!J74</f>
        <v>3389</v>
      </c>
      <c r="Q73" s="103">
        <f>全车数据表!K74</f>
        <v>352.9</v>
      </c>
      <c r="R73" s="103">
        <f>全车数据表!L74</f>
        <v>78.180000000000007</v>
      </c>
      <c r="S73" s="103">
        <f>全车数据表!M74</f>
        <v>66.59</v>
      </c>
      <c r="T73" s="103">
        <f>全车数据表!N74</f>
        <v>79.56</v>
      </c>
      <c r="U73" s="103">
        <f>全车数据表!O74</f>
        <v>9.82</v>
      </c>
      <c r="V73" s="103">
        <f>全车数据表!AK74</f>
        <v>3628000</v>
      </c>
      <c r="W73" s="103">
        <f>全车数据表!AR74</f>
        <v>2400000</v>
      </c>
      <c r="X73" s="103">
        <f>全车数据表!AS74</f>
        <v>6028000</v>
      </c>
      <c r="Y73" s="103">
        <f>全车数据表!AM74</f>
        <v>8</v>
      </c>
      <c r="Z73" s="103">
        <f>全车数据表!AO74</f>
        <v>5</v>
      </c>
      <c r="AA73" s="103">
        <f>全车数据表!AQ74</f>
        <v>2</v>
      </c>
      <c r="AB73" s="103">
        <f>全车数据表!AT74</f>
        <v>367</v>
      </c>
      <c r="AC73" s="103">
        <f>全车数据表!AU74</f>
        <v>0</v>
      </c>
      <c r="AD73" s="103">
        <f>全车数据表!AV74</f>
        <v>483</v>
      </c>
      <c r="AE73" s="103" t="str">
        <f>IF(全车数据表!AX74="","",全车数据表!AX74)</f>
        <v>旧版寻车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 t="str">
        <f>IF(全车数据表!BD74="","",全车数据表!BD74)</f>
        <v/>
      </c>
      <c r="AL73" s="103" t="str">
        <f>IF(全车数据表!BE74="","",全车数据表!BE74)</f>
        <v/>
      </c>
      <c r="AM73" s="103" t="str">
        <f>IF(全车数据表!BF74="","",全车数据表!BF74)</f>
        <v/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 t="str">
        <f>IF(全车数据表!BL74="","",全车数据表!BL74)</f>
        <v/>
      </c>
      <c r="AT73" s="103">
        <f>IF(全车数据表!BM74="","",全车数据表!BM74)</f>
        <v>1</v>
      </c>
      <c r="AU73" s="103" t="str">
        <f>IF(全车数据表!BN74="","",全车数据表!BN74)</f>
        <v>1款</v>
      </c>
      <c r="AV73" s="103" t="str">
        <f>IF(全车数据表!BO74="","",全车数据表!BO74)</f>
        <v/>
      </c>
      <c r="AW73" s="103" t="str">
        <f>IF(全车数据表!BP74="","",全车数据表!BP74)</f>
        <v>可开合</v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>奔驰</v>
      </c>
      <c r="BA73" s="103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ATS Automobili Corsa RRTurbo🔑</v>
      </c>
      <c r="C74" s="104" t="str">
        <f>全车数据表!D75</f>
        <v>rrturbo</v>
      </c>
      <c r="D74" s="103" t="str">
        <f>IF(全车数据表!C75="","",全车数据表!C75)</f>
        <v>ATS Automobili</v>
      </c>
      <c r="E74" s="104" t="str">
        <f>全车数据表!H75</f>
        <v>2.9</v>
      </c>
      <c r="F74" s="104" t="str">
        <f>全车数据表!E75</f>
        <v>RRTurbo</v>
      </c>
      <c r="G74" s="104" t="str">
        <f>全车数据表!F75</f>
        <v>B</v>
      </c>
      <c r="H74" s="103">
        <f>LEN(全车数据表!G75)</f>
        <v>4</v>
      </c>
      <c r="I74" s="103" t="str">
        <f>VLOOKUP(全车数据表!P75,辅助计算!A:B,2,FALSE)</f>
        <v>rare</v>
      </c>
      <c r="J74" s="103" t="str">
        <f>全车数据表!Q75</f>
        <v>🔑</v>
      </c>
      <c r="K74" s="103">
        <f>全车数据表!R75</f>
        <v>38</v>
      </c>
      <c r="L74" s="103">
        <f>全车数据表!S75</f>
        <v>48</v>
      </c>
      <c r="M74" s="103" t="str">
        <f>全车数据表!T75</f>
        <v>?</v>
      </c>
      <c r="N74" s="103">
        <f>全车数据表!U75</f>
        <v>0</v>
      </c>
      <c r="O74" s="103">
        <f>全车数据表!V75</f>
        <v>0</v>
      </c>
      <c r="P74" s="103">
        <f>全车数据表!J75</f>
        <v>3389</v>
      </c>
      <c r="Q74" s="103">
        <f>全车数据表!K75</f>
        <v>322.3</v>
      </c>
      <c r="R74" s="103">
        <f>全车数据表!L75</f>
        <v>87.54</v>
      </c>
      <c r="S74" s="103">
        <f>全车数据表!M75</f>
        <v>68.39</v>
      </c>
      <c r="T74" s="103">
        <f>全车数据表!N75</f>
        <v>45.94</v>
      </c>
      <c r="U74" s="103">
        <f>全车数据表!O75</f>
        <v>0</v>
      </c>
      <c r="V74" s="103">
        <f>全车数据表!AK75</f>
        <v>0</v>
      </c>
      <c r="W74" s="103">
        <f>全车数据表!AR75</f>
        <v>0</v>
      </c>
      <c r="X74" s="103">
        <f>全车数据表!AS75</f>
        <v>0</v>
      </c>
      <c r="Y74" s="103">
        <f>全车数据表!AM75</f>
        <v>6</v>
      </c>
      <c r="Z74" s="103">
        <f>全车数据表!AO75</f>
        <v>4</v>
      </c>
      <c r="AA74" s="103">
        <f>全车数据表!AQ75</f>
        <v>2</v>
      </c>
      <c r="AB74" s="103">
        <f>全车数据表!AT75</f>
        <v>336</v>
      </c>
      <c r="AC74" s="103">
        <f>全车数据表!AU75</f>
        <v>0</v>
      </c>
      <c r="AD74" s="103">
        <f>全车数据表!AV75</f>
        <v>430</v>
      </c>
      <c r="AE74" s="103" t="str">
        <f>IF(全车数据表!AX75="","",全车数据表!AX75)</f>
        <v>惊艳亮相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 t="str">
        <f>IF(全车数据表!BD75="","",全车数据表!BD75)</f>
        <v/>
      </c>
      <c r="AL74" s="103" t="str">
        <f>IF(全车数据表!BE75="","",全车数据表!BE75)</f>
        <v/>
      </c>
      <c r="AM74" s="103">
        <f>IF(全车数据表!BF75="","",全车数据表!BF75)</f>
        <v>1</v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>
        <f>IF(全车数据表!BL75="","",全车数据表!BL75)</f>
        <v>1</v>
      </c>
      <c r="AT74" s="103" t="str">
        <f>IF(全车数据表!BM75="","",全车数据表!BM75)</f>
        <v/>
      </c>
      <c r="AU74" s="103" t="str">
        <f>IF(全车数据表!BN75="","",全车数据表!BN75)</f>
        <v>有</v>
      </c>
      <c r="AV74" s="103" t="str">
        <f>IF(全车数据表!BO75="","",全车数据表!BO75)</f>
        <v/>
      </c>
      <c r="AW74" s="103" t="str">
        <f>IF(全车数据表!BP75="","",全车数据表!BP75)</f>
        <v/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/>
      </c>
      <c r="BA74" s="103" t="str">
        <f>IF(全车数据表!AW75="","",全车数据表!AW75)</f>
        <v/>
      </c>
    </row>
    <row r="75" spans="1:53">
      <c r="A75" s="103">
        <f>全车数据表!A76</f>
        <v>74</v>
      </c>
      <c r="B75" s="103" t="str">
        <f>全车数据表!B76</f>
        <v>Lamborghini Huracan EVO Spyder</v>
      </c>
      <c r="C75" s="104" t="str">
        <f>全车数据表!D76</f>
        <v>evo</v>
      </c>
      <c r="D75" s="103" t="str">
        <f>IF(全车数据表!C76="","",全车数据表!C76)</f>
        <v>Lamborghini</v>
      </c>
      <c r="E75" s="104" t="str">
        <f>全车数据表!H76</f>
        <v>1.8</v>
      </c>
      <c r="F75" s="104" t="str">
        <f>全车数据表!E76</f>
        <v>EVO</v>
      </c>
      <c r="G75" s="104" t="str">
        <f>全车数据表!F76</f>
        <v>B</v>
      </c>
      <c r="H75" s="103">
        <f>LEN(全车数据表!G76)</f>
        <v>6</v>
      </c>
      <c r="I75" s="103" t="str">
        <f>VLOOKUP(全车数据表!P76,辅助计算!A:B,2,FALSE)</f>
        <v>rare</v>
      </c>
      <c r="J75" s="103">
        <f>全车数据表!Q76</f>
        <v>40</v>
      </c>
      <c r="K75" s="103">
        <f>全车数据表!R76</f>
        <v>10</v>
      </c>
      <c r="L75" s="103">
        <f>全车数据表!S76</f>
        <v>15</v>
      </c>
      <c r="M75" s="103">
        <f>全车数据表!T76</f>
        <v>21</v>
      </c>
      <c r="N75" s="103">
        <f>全车数据表!U76</f>
        <v>33</v>
      </c>
      <c r="O75" s="103">
        <f>全车数据表!V76</f>
        <v>38</v>
      </c>
      <c r="P75" s="103">
        <f>全车数据表!J76</f>
        <v>3392</v>
      </c>
      <c r="Q75" s="103">
        <f>全车数据表!K76</f>
        <v>344</v>
      </c>
      <c r="R75" s="103">
        <f>全车数据表!L76</f>
        <v>84.31</v>
      </c>
      <c r="S75" s="103">
        <f>全车数据表!M76</f>
        <v>75.97</v>
      </c>
      <c r="T75" s="103">
        <f>全车数据表!N76</f>
        <v>82.43</v>
      </c>
      <c r="U75" s="103">
        <f>全车数据表!O76</f>
        <v>11.52</v>
      </c>
      <c r="V75" s="103">
        <f>全车数据表!AK76</f>
        <v>3621400</v>
      </c>
      <c r="W75" s="103">
        <f>全车数据表!AR76</f>
        <v>2880000</v>
      </c>
      <c r="X75" s="103">
        <f>全车数据表!AS76</f>
        <v>6501400</v>
      </c>
      <c r="Y75" s="103">
        <f>全车数据表!AM76</f>
        <v>8</v>
      </c>
      <c r="Z75" s="103">
        <f>全车数据表!AO76</f>
        <v>5</v>
      </c>
      <c r="AA75" s="103">
        <f>全车数据表!AQ76</f>
        <v>3</v>
      </c>
      <c r="AB75" s="103">
        <f>全车数据表!AT76</f>
        <v>358</v>
      </c>
      <c r="AC75" s="103">
        <f>全车数据表!AU76</f>
        <v>0</v>
      </c>
      <c r="AD75" s="103">
        <f>全车数据表!AV76</f>
        <v>468</v>
      </c>
      <c r="AE75" s="103" t="str">
        <f>IF(全车数据表!AX76="","",全车数据表!AX76)</f>
        <v>旧版寻车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 t="str">
        <f>IF(全车数据表!BF76="","",全车数据表!BF76)</f>
        <v/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 t="str">
        <f>IF(全车数据表!BJ76="","",全车数据表!BJ76)</f>
        <v/>
      </c>
      <c r="AR75" s="103" t="str">
        <f>IF(全车数据表!BK76="","",全车数据表!BK76)</f>
        <v/>
      </c>
      <c r="AS75" s="103" t="str">
        <f>IF(全车数据表!BL76="","",全车数据表!BL76)</f>
        <v/>
      </c>
      <c r="AT75" s="103">
        <f>IF(全车数据表!BM76="","",全车数据表!BM76)</f>
        <v>1</v>
      </c>
      <c r="AU75" s="103" t="str">
        <f>IF(全车数据表!BN76="","",全车数据表!BN76)</f>
        <v>3款</v>
      </c>
      <c r="AV75" s="103">
        <f>IF(全车数据表!BO76="","",全车数据表!BO76)</f>
        <v>1</v>
      </c>
      <c r="AW75" s="103" t="str">
        <f>IF(全车数据表!BP76="","",全车数据表!BP76)</f>
        <v>可开合</v>
      </c>
      <c r="AX75" s="103">
        <f>IF(全车数据表!BQ76="","",全车数据表!BQ76)</f>
        <v>1</v>
      </c>
      <c r="AY75" s="103" t="str">
        <f>IF(全车数据表!BR76="","",全车数据表!BR76)</f>
        <v/>
      </c>
      <c r="AZ75" s="103" t="str">
        <f>IF(全车数据表!BS76="","",全车数据表!BS76)</f>
        <v>4109 是人都有 飓风 小牛 胡乱砍</v>
      </c>
      <c r="BA75" s="103">
        <f>IF(全车数据表!AW76="","",全车数据表!AW76)</f>
        <v>1</v>
      </c>
    </row>
    <row r="76" spans="1:53">
      <c r="A76" s="103">
        <f>全车数据表!A77</f>
        <v>75</v>
      </c>
      <c r="B76" s="103" t="str">
        <f>全车数据表!B77</f>
        <v>Mazda Furai</v>
      </c>
      <c r="C76" s="104" t="str">
        <f>全车数据表!D77</f>
        <v>furai</v>
      </c>
      <c r="D76" s="103" t="str">
        <f>IF(全车数据表!C77="","",全车数据表!C77)</f>
        <v>Mazda</v>
      </c>
      <c r="E76" s="104" t="str">
        <f>全车数据表!H77</f>
        <v>2.1</v>
      </c>
      <c r="F76" s="104" t="str">
        <f>全车数据表!E77</f>
        <v>风籁</v>
      </c>
      <c r="G76" s="104" t="str">
        <f>全车数据表!F77</f>
        <v>B</v>
      </c>
      <c r="H76" s="103">
        <f>LEN(全车数据表!G77)</f>
        <v>5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12</v>
      </c>
      <c r="L76" s="103">
        <f>全车数据表!S77</f>
        <v>15</v>
      </c>
      <c r="M76" s="103">
        <f>全车数据表!T77</f>
        <v>21</v>
      </c>
      <c r="N76" s="103">
        <f>全车数据表!U77</f>
        <v>32</v>
      </c>
      <c r="O76" s="103">
        <f>全车数据表!V77</f>
        <v>0</v>
      </c>
      <c r="P76" s="103">
        <f>全车数据表!J77</f>
        <v>3408</v>
      </c>
      <c r="Q76" s="103">
        <f>全车数据表!K77</f>
        <v>305.5</v>
      </c>
      <c r="R76" s="103">
        <f>全车数据表!L77</f>
        <v>80.95</v>
      </c>
      <c r="S76" s="103">
        <f>全车数据表!M77</f>
        <v>57.23</v>
      </c>
      <c r="T76" s="103">
        <f>全车数据表!N77</f>
        <v>49.67</v>
      </c>
      <c r="U76" s="103">
        <f>全车数据表!O77</f>
        <v>5.5</v>
      </c>
      <c r="V76" s="103">
        <f>全车数据表!AK77</f>
        <v>4648400</v>
      </c>
      <c r="W76" s="103">
        <f>全车数据表!AR77</f>
        <v>2700000</v>
      </c>
      <c r="X76" s="103">
        <f>全车数据表!AS77</f>
        <v>7348400</v>
      </c>
      <c r="Y76" s="103">
        <f>全车数据表!AM77</f>
        <v>8</v>
      </c>
      <c r="Z76" s="103">
        <f>全车数据表!AO77</f>
        <v>5</v>
      </c>
      <c r="AA76" s="103">
        <f>全车数据表!AQ77</f>
        <v>2</v>
      </c>
      <c r="AB76" s="103">
        <f>全车数据表!AT77</f>
        <v>318</v>
      </c>
      <c r="AC76" s="103">
        <f>全车数据表!AU77</f>
        <v>0</v>
      </c>
      <c r="AD76" s="103">
        <f>全车数据表!AV77</f>
        <v>406</v>
      </c>
      <c r="AE76" s="103" t="str">
        <f>IF(全车数据表!AX77="","",全车数据表!AX77)</f>
        <v>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>
        <f>IF(全车数据表!BD77="","",全车数据表!BD77)</f>
        <v>1</v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 t="str">
        <f>IF(全车数据表!BM77="","",全车数据表!BM77)</f>
        <v/>
      </c>
      <c r="AU76" s="103" t="str">
        <f>IF(全车数据表!BN77="","",全车数据表!BN77)</f>
        <v/>
      </c>
      <c r="AV76" s="103" t="str">
        <f>IF(全车数据表!BO77="","",全车数据表!BO77)</f>
        <v/>
      </c>
      <c r="AW76" s="103" t="str">
        <f>IF(全车数据表!BP77="","",全车数据表!BP77)</f>
        <v/>
      </c>
      <c r="AX76" s="103" t="str">
        <f>IF(全车数据表!BQ77="","",全车数据表!BQ77)</f>
        <v/>
      </c>
      <c r="AY76" s="103" t="str">
        <f>IF(全车数据表!BR77="","",全车数据表!BR77)</f>
        <v/>
      </c>
      <c r="AZ76" s="103" t="str">
        <f>IF(全车数据表!BS77="","",全车数据表!BS77)</f>
        <v>马自达 风籁 B霸</v>
      </c>
      <c r="BA76" s="103">
        <f>IF(全车数据表!AW77="","",全车数据表!AW77)</f>
        <v>7</v>
      </c>
    </row>
    <row r="77" spans="1:53">
      <c r="A77" s="103">
        <f>全车数据表!A78</f>
        <v>76</v>
      </c>
      <c r="B77" s="103" t="str">
        <f>全车数据表!B78</f>
        <v>Porsche 718 Cayman GT4 ClubSport🔑</v>
      </c>
      <c r="C77" s="104" t="str">
        <f>全车数据表!D78</f>
        <v>718gt4</v>
      </c>
      <c r="D77" s="103" t="str">
        <f>IF(全车数据表!C78="","",全车数据表!C78)</f>
        <v>Porsche</v>
      </c>
      <c r="E77" s="104" t="str">
        <f>全车数据表!H78</f>
        <v>2.3</v>
      </c>
      <c r="F77" s="104" t="str">
        <f>全车数据表!E78</f>
        <v>718GT4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 t="str">
        <f>全车数据表!Q78</f>
        <v>🔑</v>
      </c>
      <c r="K77" s="103">
        <f>全车数据表!R78</f>
        <v>25</v>
      </c>
      <c r="L77" s="103">
        <f>全车数据表!S78</f>
        <v>32</v>
      </c>
      <c r="M77" s="103">
        <f>全车数据表!T78</f>
        <v>36</v>
      </c>
      <c r="N77" s="103">
        <f>全车数据表!U78</f>
        <v>40</v>
      </c>
      <c r="O77" s="103">
        <f>全车数据表!V78</f>
        <v>0</v>
      </c>
      <c r="P77" s="103">
        <f>全车数据表!J78</f>
        <v>3415</v>
      </c>
      <c r="Q77" s="103">
        <f>全车数据表!K78</f>
        <v>314.7</v>
      </c>
      <c r="R77" s="103">
        <f>全车数据表!L78</f>
        <v>73.44</v>
      </c>
      <c r="S77" s="103">
        <f>全车数据表!M78</f>
        <v>87.23</v>
      </c>
      <c r="T77" s="103">
        <f>全车数据表!N78</f>
        <v>70.53</v>
      </c>
      <c r="U77" s="103">
        <f>全车数据表!O78</f>
        <v>0</v>
      </c>
      <c r="V77" s="103">
        <f>全车数据表!AK78</f>
        <v>4648400</v>
      </c>
      <c r="W77" s="103">
        <f>全车数据表!AR78</f>
        <v>2700000</v>
      </c>
      <c r="X77" s="103">
        <f>全车数据表!AS78</f>
        <v>7348400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328</v>
      </c>
      <c r="AC77" s="103">
        <f>全车数据表!AU78</f>
        <v>0</v>
      </c>
      <c r="AD77" s="103">
        <f>全车数据表!AV78</f>
        <v>418</v>
      </c>
      <c r="AE77" s="103" t="str">
        <f>IF(全车数据表!AX78="","",全车数据表!AX78)</f>
        <v>大奖赛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 t="str">
        <f>IF(全车数据表!BD78="","",全车数据表!BD78)</f>
        <v/>
      </c>
      <c r="AL77" s="103" t="str">
        <f>IF(全车数据表!BE78="","",全车数据表!BE78)</f>
        <v/>
      </c>
      <c r="AM77" s="103">
        <f>IF(全车数据表!BF78="","",全车数据表!BF78)</f>
        <v>1</v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>
        <f>IF(全车数据表!BJ78="","",全车数据表!BJ78)</f>
        <v>1</v>
      </c>
      <c r="AR77" s="103" t="str">
        <f>IF(全车数据表!BK78="","",全车数据表!BK78)</f>
        <v/>
      </c>
      <c r="AS77" s="103">
        <f>IF(全车数据表!BL78="","",全车数据表!BL78)</f>
        <v>1</v>
      </c>
      <c r="AT77" s="103">
        <f>IF(全车数据表!BM78="","",全车数据表!BM78)</f>
        <v>1</v>
      </c>
      <c r="AU77" s="103" t="str">
        <f>IF(全车数据表!BN78="","",全车数据表!BN78)</f>
        <v/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保时捷</v>
      </c>
      <c r="BA77" s="103" t="str">
        <f>IF(全车数据表!AW78="","",全车数据表!AW78)</f>
        <v/>
      </c>
    </row>
    <row r="78" spans="1:53">
      <c r="A78" s="103">
        <f>全车数据表!A79</f>
        <v>77</v>
      </c>
      <c r="B78" s="103" t="str">
        <f>全车数据表!B79</f>
        <v>Aston Martin DBS SuperLeggera</v>
      </c>
      <c r="C78" s="104" t="str">
        <f>全车数据表!D79</f>
        <v>dbs</v>
      </c>
      <c r="D78" s="103" t="str">
        <f>IF(全车数据表!C79="","",全车数据表!C79)</f>
        <v>Aston Martin</v>
      </c>
      <c r="E78" s="104" t="str">
        <f>全车数据表!H79</f>
        <v>2.2</v>
      </c>
      <c r="F78" s="104" t="str">
        <f>全车数据表!E79</f>
        <v>DBS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>
        <f>全车数据表!Q79</f>
        <v>40</v>
      </c>
      <c r="K78" s="103">
        <f>全车数据表!R79</f>
        <v>12</v>
      </c>
      <c r="L78" s="103">
        <f>全车数据表!S79</f>
        <v>15</v>
      </c>
      <c r="M78" s="103">
        <f>全车数据表!T79</f>
        <v>21</v>
      </c>
      <c r="N78" s="103">
        <f>全车数据表!U79</f>
        <v>32</v>
      </c>
      <c r="O78" s="103">
        <f>全车数据表!V79</f>
        <v>0</v>
      </c>
      <c r="P78" s="103">
        <f>全车数据表!J79</f>
        <v>3423</v>
      </c>
      <c r="Q78" s="103">
        <f>全车数据表!K79</f>
        <v>355.4</v>
      </c>
      <c r="R78" s="103">
        <f>全车数据表!L79</f>
        <v>79.16</v>
      </c>
      <c r="S78" s="103">
        <f>全车数据表!M79</f>
        <v>70.739999999999995</v>
      </c>
      <c r="T78" s="103">
        <f>全车数据表!N79</f>
        <v>73.88</v>
      </c>
      <c r="U78" s="103">
        <f>全车数据表!O79</f>
        <v>8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370</v>
      </c>
      <c r="AC78" s="103">
        <f>全车数据表!AU79</f>
        <v>0</v>
      </c>
      <c r="AD78" s="103">
        <f>全车数据表!AV79</f>
        <v>487</v>
      </c>
      <c r="AE78" s="103" t="str">
        <f>IF(全车数据表!AX79="","",全车数据表!AX79)</f>
        <v>寻车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>
        <f>IF(全车数据表!BD79="","",全车数据表!BD79)</f>
        <v>1</v>
      </c>
      <c r="AL78" s="103" t="str">
        <f>IF(全车数据表!BE79="","",全车数据表!BE79)</f>
        <v/>
      </c>
      <c r="AM78" s="103" t="str">
        <f>IF(全车数据表!BF79="","",全车数据表!BF79)</f>
        <v/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 t="str">
        <f>IF(全车数据表!BJ79="","",全车数据表!BJ79)</f>
        <v/>
      </c>
      <c r="AR78" s="103" t="str">
        <f>IF(全车数据表!BK79="","",全车数据表!BK79)</f>
        <v/>
      </c>
      <c r="AS78" s="103" t="str">
        <f>IF(全车数据表!BL79="","",全车数据表!BL79)</f>
        <v/>
      </c>
      <c r="AT78" s="103" t="str">
        <f>IF(全车数据表!BM79="","",全车数据表!BM79)</f>
        <v/>
      </c>
      <c r="AU78" s="103" t="str">
        <f>IF(全车数据表!BN79="","",全车数据表!BN79)</f>
        <v>1款</v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大鼻屎 阿斯顿马丁</v>
      </c>
      <c r="BA78" s="103">
        <f>IF(全车数据表!AW79="","",全车数据表!AW79)</f>
        <v>15</v>
      </c>
    </row>
    <row r="79" spans="1:53">
      <c r="A79" s="103">
        <f>全车数据表!A80</f>
        <v>78</v>
      </c>
      <c r="B79" s="103" t="str">
        <f>全车数据表!B80</f>
        <v>McLaren GT🔑</v>
      </c>
      <c r="C79" s="104" t="str">
        <f>全车数据表!D80</f>
        <v>mclarengt</v>
      </c>
      <c r="D79" s="103" t="str">
        <f>IF(全车数据表!C80="","",全车数据表!C80)</f>
        <v>McLaren</v>
      </c>
      <c r="E79" s="104" t="str">
        <f>全车数据表!H80</f>
        <v>3.4</v>
      </c>
      <c r="F79" s="104" t="str">
        <f>全车数据表!E80</f>
        <v>迈凯伦GT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 t="str">
        <f>全车数据表!Q80</f>
        <v>🔑</v>
      </c>
      <c r="K79" s="103">
        <f>全车数据表!R80</f>
        <v>35</v>
      </c>
      <c r="L79" s="103">
        <f>全车数据表!S80</f>
        <v>40</v>
      </c>
      <c r="M79" s="103">
        <f>全车数据表!T80</f>
        <v>52</v>
      </c>
      <c r="N79" s="103">
        <f>全车数据表!U80</f>
        <v>70</v>
      </c>
      <c r="O79" s="103">
        <f>全车数据表!V80</f>
        <v>0</v>
      </c>
      <c r="P79" s="103">
        <f>全车数据表!J80</f>
        <v>3432</v>
      </c>
      <c r="Q79" s="103">
        <f>全车数据表!K80</f>
        <v>339.2</v>
      </c>
      <c r="R79" s="103">
        <f>全车数据表!L80</f>
        <v>80.97</v>
      </c>
      <c r="S79" s="103">
        <f>全车数据表!M80</f>
        <v>69.06</v>
      </c>
      <c r="T79" s="103">
        <f>全车数据表!N80</f>
        <v>57.25</v>
      </c>
      <c r="U79" s="103">
        <f>全车数据表!O80</f>
        <v>0</v>
      </c>
      <c r="V79" s="103">
        <f>全车数据表!AK80</f>
        <v>2278000</v>
      </c>
      <c r="W79" s="103">
        <f>全车数据表!AR80</f>
        <v>1800000</v>
      </c>
      <c r="X79" s="103">
        <f>全车数据表!AS80</f>
        <v>4078000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353</v>
      </c>
      <c r="AC79" s="103">
        <f>全车数据表!AU80</f>
        <v>0</v>
      </c>
      <c r="AD79" s="103">
        <f>全车数据表!AV80</f>
        <v>459</v>
      </c>
      <c r="AE79" s="103" t="str">
        <f>IF(全车数据表!AX80="","",全车数据表!AX80)</f>
        <v>大奖赛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 t="str">
        <f>IF(全车数据表!BD80="","",全车数据表!BD80)</f>
        <v/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>
        <f>IF(全车数据表!BJ80="","",全车数据表!BJ80)</f>
        <v>1</v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3款大奖赛贴纸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>迈凯伦</v>
      </c>
      <c r="BA79" s="103" t="str">
        <f>IF(全车数据表!AW80="","",全车数据表!AW80)</f>
        <v/>
      </c>
    </row>
    <row r="80" spans="1:53">
      <c r="A80" s="103">
        <f>全车数据表!A81</f>
        <v>79</v>
      </c>
      <c r="B80" s="103" t="str">
        <f>全车数据表!B81</f>
        <v>Ferrari 599XX EVO🔑</v>
      </c>
      <c r="C80" s="104" t="str">
        <f>全车数据表!D81</f>
        <v>xxe</v>
      </c>
      <c r="D80" s="103" t="str">
        <f>IF(全车数据表!C81="","",全车数据表!C81)</f>
        <v>Ferrari</v>
      </c>
      <c r="E80" s="104" t="str">
        <f>全车数据表!H81</f>
        <v>2.6</v>
      </c>
      <c r="F80" s="104" t="str">
        <f>全车数据表!E81</f>
        <v>XXE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rare</v>
      </c>
      <c r="J80" s="103" t="str">
        <f>全车数据表!Q81</f>
        <v>🔑</v>
      </c>
      <c r="K80" s="103">
        <f>全车数据表!R81</f>
        <v>30</v>
      </c>
      <c r="L80" s="103">
        <f>全车数据表!S81</f>
        <v>40</v>
      </c>
      <c r="M80" s="103">
        <f>全车数据表!T81</f>
        <v>50</v>
      </c>
      <c r="N80" s="103">
        <f>全车数据表!U81</f>
        <v>60</v>
      </c>
      <c r="O80" s="103">
        <f>全车数据表!V81</f>
        <v>0</v>
      </c>
      <c r="P80" s="103">
        <f>全车数据表!J81</f>
        <v>3433</v>
      </c>
      <c r="Q80" s="103">
        <f>全车数据表!K81</f>
        <v>310.10000000000002</v>
      </c>
      <c r="R80" s="103">
        <f>全车数据表!L81</f>
        <v>80.97</v>
      </c>
      <c r="S80" s="103">
        <f>全车数据表!M81</f>
        <v>83.61</v>
      </c>
      <c r="T80" s="103">
        <f>全车数据表!N81</f>
        <v>70.81</v>
      </c>
      <c r="U80" s="103">
        <f>全车数据表!O81</f>
        <v>0</v>
      </c>
      <c r="V80" s="103">
        <f>全车数据表!AK81</f>
        <v>4648400</v>
      </c>
      <c r="W80" s="103">
        <f>全车数据表!AR81</f>
        <v>2700000</v>
      </c>
      <c r="X80" s="103">
        <f>全车数据表!AS81</f>
        <v>7348400</v>
      </c>
      <c r="Y80" s="103">
        <f>全车数据表!AM81</f>
        <v>8</v>
      </c>
      <c r="Z80" s="103">
        <f>全车数据表!AO81</f>
        <v>5</v>
      </c>
      <c r="AA80" s="103">
        <f>全车数据表!AQ81</f>
        <v>2</v>
      </c>
      <c r="AB80" s="103">
        <f>全车数据表!AT81</f>
        <v>323</v>
      </c>
      <c r="AC80" s="103">
        <f>全车数据表!AU81</f>
        <v>0</v>
      </c>
      <c r="AD80" s="103">
        <f>全车数据表!AV81</f>
        <v>412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>
        <f>IF(全车数据表!BF81="","",全车数据表!BF81)</f>
        <v>1</v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>
        <f>IF(全车数据表!BJ81="","",全车数据表!BJ81)</f>
        <v>1</v>
      </c>
      <c r="AR80" s="103" t="str">
        <f>IF(全车数据表!BK81="","",全车数据表!BK81)</f>
        <v/>
      </c>
      <c r="AS80" s="103">
        <f>IF(全车数据表!BL81="","",全车数据表!BL81)</f>
        <v>1</v>
      </c>
      <c r="AT80" s="103">
        <f>IF(全车数据表!BM81="","",全车数据表!BM81)</f>
        <v>1</v>
      </c>
      <c r="AU80" s="103" t="str">
        <f>IF(全车数据表!BN81="","",全车数据表!BN81)</f>
        <v/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>法拉利</v>
      </c>
      <c r="BA80" s="103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Drako GTE</v>
      </c>
      <c r="C81" s="104" t="str">
        <f>全车数据表!D82</f>
        <v>drakogte</v>
      </c>
      <c r="D81" s="103" t="str">
        <f>IF(全车数据表!C82="","",全车数据表!C82)</f>
        <v>Drako</v>
      </c>
      <c r="E81" s="104" t="str">
        <f>全车数据表!H82</f>
        <v>3.1</v>
      </c>
      <c r="F81" s="104" t="str">
        <f>全车数据表!E82</f>
        <v>德拉科GTE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rare</v>
      </c>
      <c r="J81" s="103">
        <f>全车数据表!Q82</f>
        <v>40</v>
      </c>
      <c r="K81" s="103">
        <f>全车数据表!R82</f>
        <v>30</v>
      </c>
      <c r="L81" s="103">
        <f>全车数据表!S82</f>
        <v>36</v>
      </c>
      <c r="M81" s="103">
        <f>全车数据表!T82</f>
        <v>39</v>
      </c>
      <c r="N81" s="103">
        <f>全车数据表!U82</f>
        <v>43</v>
      </c>
      <c r="O81" s="103">
        <f>全车数据表!V82</f>
        <v>0</v>
      </c>
      <c r="P81" s="103">
        <f>全车数据表!J82</f>
        <v>3434</v>
      </c>
      <c r="Q81" s="103">
        <f>全车数据表!K82</f>
        <v>346.3</v>
      </c>
      <c r="R81" s="103">
        <f>全车数据表!L82</f>
        <v>81.97</v>
      </c>
      <c r="S81" s="103">
        <f>全车数据表!M82</f>
        <v>47.38</v>
      </c>
      <c r="T81" s="103">
        <f>全车数据表!N82</f>
        <v>61.36</v>
      </c>
      <c r="U81" s="103">
        <f>全车数据表!O82</f>
        <v>0</v>
      </c>
      <c r="V81" s="103">
        <f>全车数据表!AK82</f>
        <v>4648400</v>
      </c>
      <c r="W81" s="103">
        <f>全车数据表!AR82</f>
        <v>2700000</v>
      </c>
      <c r="X81" s="103">
        <f>全车数据表!AS82</f>
        <v>7348400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360</v>
      </c>
      <c r="AC81" s="103">
        <f>全车数据表!AU82</f>
        <v>0</v>
      </c>
      <c r="AD81" s="103">
        <f>全车数据表!AV82</f>
        <v>471</v>
      </c>
      <c r="AE81" s="103" t="str">
        <f>IF(全车数据表!AX82="","",全车数据表!AX82)</f>
        <v>寻车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>
        <f>IF(全车数据表!BD82="","",全车数据表!BD82)</f>
        <v>1</v>
      </c>
      <c r="AL81" s="103" t="str">
        <f>IF(全车数据表!BE82="","",全车数据表!BE82)</f>
        <v/>
      </c>
      <c r="AM81" s="103" t="str">
        <f>IF(全车数据表!BF82="","",全车数据表!BF82)</f>
        <v/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 t="str">
        <f>IF(全车数据表!BJ82="","",全车数据表!BJ82)</f>
        <v/>
      </c>
      <c r="AR81" s="103" t="str">
        <f>IF(全车数据表!BK82="","",全车数据表!BK82)</f>
        <v/>
      </c>
      <c r="AS81" s="103" t="str">
        <f>IF(全车数据表!BL82="","",全车数据表!BL82)</f>
        <v/>
      </c>
      <c r="AT81" s="103" t="str">
        <f>IF(全车数据表!BM82="","",全车数据表!BM82)</f>
        <v/>
      </c>
      <c r="AU81" s="103" t="str">
        <f>IF(全车数据表!BN82="","",全车数据表!BN82)</f>
        <v>1款</v>
      </c>
      <c r="AV81" s="103" t="str">
        <f>IF(全车数据表!BO82="","",全车数据表!BO82)</f>
        <v/>
      </c>
      <c r="AW81" s="103" t="str">
        <f>IF(全车数据表!BP82="","",全车数据表!BP82)</f>
        <v/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/>
      </c>
      <c r="BA81" s="103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Brabham BT62🔑</v>
      </c>
      <c r="C82" s="104" t="str">
        <f>全车数据表!D83</f>
        <v>bt62</v>
      </c>
      <c r="D82" s="103" t="str">
        <f>IF(全车数据表!C83="","",全车数据表!C83)</f>
        <v>Brabham</v>
      </c>
      <c r="E82" s="104" t="str">
        <f>全车数据表!H83</f>
        <v>3.5</v>
      </c>
      <c r="F82" s="104" t="str">
        <f>全车数据表!E83</f>
        <v>BT62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epic</v>
      </c>
      <c r="J82" s="103" t="str">
        <f>全车数据表!Q83</f>
        <v>🔑</v>
      </c>
      <c r="K82" s="103">
        <f>全车数据表!R83</f>
        <v>35</v>
      </c>
      <c r="L82" s="103">
        <f>全车数据表!S83</f>
        <v>40</v>
      </c>
      <c r="M82" s="103">
        <f>全车数据表!T83</f>
        <v>52</v>
      </c>
      <c r="N82" s="103">
        <f>全车数据表!U83</f>
        <v>70</v>
      </c>
      <c r="O82" s="103">
        <f>全车数据表!V83</f>
        <v>0</v>
      </c>
      <c r="P82" s="103">
        <f>全车数据表!J83</f>
        <v>3817</v>
      </c>
      <c r="Q82" s="103">
        <f>全车数据表!K83</f>
        <v>322.39999999999998</v>
      </c>
      <c r="R82" s="103">
        <f>全车数据表!L83</f>
        <v>83.88</v>
      </c>
      <c r="S82" s="103">
        <f>全车数据表!M83</f>
        <v>76.06</v>
      </c>
      <c r="T82" s="103">
        <f>全车数据表!N83</f>
        <v>75.650000000000006</v>
      </c>
      <c r="U82" s="103">
        <f>全车数据表!O83</f>
        <v>0</v>
      </c>
      <c r="V82" s="103">
        <f>全车数据表!AK83</f>
        <v>0</v>
      </c>
      <c r="W82" s="103">
        <f>全车数据表!AR83</f>
        <v>0</v>
      </c>
      <c r="X82" s="103">
        <f>全车数据表!AS83</f>
        <v>0</v>
      </c>
      <c r="Y82" s="103">
        <f>全车数据表!AM83</f>
        <v>0</v>
      </c>
      <c r="Z82" s="103">
        <f>全车数据表!AO83</f>
        <v>0</v>
      </c>
      <c r="AA82" s="103">
        <f>全车数据表!AQ83</f>
        <v>0</v>
      </c>
      <c r="AB82" s="103">
        <f>全车数据表!AT83</f>
        <v>336</v>
      </c>
      <c r="AC82" s="103">
        <f>全车数据表!AU83</f>
        <v>0</v>
      </c>
      <c r="AD82" s="103">
        <f>全车数据表!AV83</f>
        <v>430</v>
      </c>
      <c r="AE82" s="103" t="str">
        <f>IF(全车数据表!AX83="","",全车数据表!AX83)</f>
        <v/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 t="str">
        <f>IF(全车数据表!BD83="","",全车数据表!BD83)</f>
        <v/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 t="str">
        <f>IF(全车数据表!BL83="","",全车数据表!BL83)</f>
        <v/>
      </c>
      <c r="AT82" s="103" t="str">
        <f>IF(全车数据表!BM83="","",全车数据表!BM83)</f>
        <v/>
      </c>
      <c r="AU82" s="103" t="str">
        <f>IF(全车数据表!BN83="","",全车数据表!BN83)</f>
        <v/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/>
      </c>
      <c r="BA82" s="103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McLaren Elva</v>
      </c>
      <c r="C83" s="104" t="str">
        <f>全车数据表!D84</f>
        <v>elva</v>
      </c>
      <c r="D83" s="103" t="str">
        <f>IF(全车数据表!C84="","",全车数据表!C84)</f>
        <v>McLaren</v>
      </c>
      <c r="E83" s="104" t="str">
        <f>全车数据表!H84</f>
        <v>3.2</v>
      </c>
      <c r="F83" s="104" t="str">
        <f>全车数据表!E84</f>
        <v>Elva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>
        <f>全车数据表!Q84</f>
        <v>40</v>
      </c>
      <c r="K83" s="103">
        <f>全车数据表!R84</f>
        <v>30</v>
      </c>
      <c r="L83" s="103">
        <f>全车数据表!S84</f>
        <v>36</v>
      </c>
      <c r="M83" s="103">
        <f>全车数据表!T84</f>
        <v>40</v>
      </c>
      <c r="N83" s="103">
        <f>全车数据表!U84</f>
        <v>43</v>
      </c>
      <c r="O83" s="103">
        <f>全车数据表!V84</f>
        <v>0</v>
      </c>
      <c r="P83" s="103">
        <f>全车数据表!J84</f>
        <v>3530</v>
      </c>
      <c r="Q83" s="103">
        <f>全车数据表!K84</f>
        <v>339.2</v>
      </c>
      <c r="R83" s="103">
        <f>全车数据表!L84</f>
        <v>81.3</v>
      </c>
      <c r="S83" s="103">
        <f>全车数据表!M84</f>
        <v>75.510000000000005</v>
      </c>
      <c r="T83" s="103">
        <f>全车数据表!N84</f>
        <v>65.91</v>
      </c>
      <c r="U83" s="103">
        <f>全车数据表!O84</f>
        <v>0</v>
      </c>
      <c r="V83" s="103">
        <f>全车数据表!AK84</f>
        <v>0</v>
      </c>
      <c r="W83" s="103">
        <f>全车数据表!AR84</f>
        <v>0</v>
      </c>
      <c r="X83" s="103">
        <f>全车数据表!AS84</f>
        <v>0</v>
      </c>
      <c r="Y83" s="103">
        <f>全车数据表!AM84</f>
        <v>8</v>
      </c>
      <c r="Z83" s="103">
        <f>全车数据表!AO84</f>
        <v>5</v>
      </c>
      <c r="AA83" s="103">
        <f>全车数据表!AQ84</f>
        <v>2</v>
      </c>
      <c r="AB83" s="103">
        <f>全车数据表!AT84</f>
        <v>353</v>
      </c>
      <c r="AC83" s="103">
        <f>全车数据表!AU84</f>
        <v>0</v>
      </c>
      <c r="AD83" s="103">
        <f>全车数据表!AV84</f>
        <v>459</v>
      </c>
      <c r="AE83" s="103" t="str">
        <f>IF(全车数据表!AX84="","",全车数据表!AX84)</f>
        <v>通行证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>
        <f>IF(全车数据表!BE84="","",全车数据表!BE84)</f>
        <v>1</v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 t="str">
        <f>IF(全车数据表!BJ84="","",全车数据表!BJ84)</f>
        <v/>
      </c>
      <c r="AR83" s="103" t="str">
        <f>IF(全车数据表!BK84="","",全车数据表!BK84)</f>
        <v/>
      </c>
      <c r="AS83" s="103" t="str">
        <f>IF(全车数据表!BL84="","",全车数据表!BL84)</f>
        <v/>
      </c>
      <c r="AT83" s="103" t="str">
        <f>IF(全车数据表!BM84="","",全车数据表!BM84)</f>
        <v/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>无顶</v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>迈凯伦</v>
      </c>
      <c r="BA83" s="103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Renault R.S. 01🔑</v>
      </c>
      <c r="C84" s="104" t="str">
        <f>全车数据表!D85</f>
        <v>rs01</v>
      </c>
      <c r="D84" s="103" t="str">
        <f>IF(全车数据表!C85="","",全车数据表!C85)</f>
        <v>Renault</v>
      </c>
      <c r="E84" s="104" t="str">
        <f>全车数据表!H85</f>
        <v>3.0</v>
      </c>
      <c r="F84" s="104" t="str">
        <f>全车数据表!E85</f>
        <v>雷诺RS</v>
      </c>
      <c r="G84" s="104" t="str">
        <f>全车数据表!F85</f>
        <v>B</v>
      </c>
      <c r="H84" s="103">
        <f>LEN(全车数据表!G85)</f>
        <v>5</v>
      </c>
      <c r="I84" s="103" t="str">
        <f>VLOOKUP(全车数据表!P85,辅助计算!A:B,2,FALSE)</f>
        <v>rare</v>
      </c>
      <c r="J84" s="103" t="str">
        <f>全车数据表!Q85</f>
        <v>🔑</v>
      </c>
      <c r="K84" s="103">
        <f>全车数据表!R85</f>
        <v>30</v>
      </c>
      <c r="L84" s="103">
        <f>全车数据表!S85</f>
        <v>40</v>
      </c>
      <c r="M84" s="103">
        <f>全车数据表!T85</f>
        <v>50</v>
      </c>
      <c r="N84" s="103">
        <f>全车数据表!U85</f>
        <v>60</v>
      </c>
      <c r="O84" s="103">
        <f>全车数据表!V85</f>
        <v>0</v>
      </c>
      <c r="P84" s="103">
        <f>全车数据表!J85</f>
        <v>3571</v>
      </c>
      <c r="Q84" s="103">
        <f>全车数据表!K85</f>
        <v>321</v>
      </c>
      <c r="R84" s="103">
        <f>全车数据表!L85</f>
        <v>83.67</v>
      </c>
      <c r="S84" s="103">
        <f>全车数据表!M85</f>
        <v>61.35</v>
      </c>
      <c r="T84" s="103">
        <f>全车数据表!N85</f>
        <v>71.97</v>
      </c>
      <c r="U84" s="103">
        <f>全车数据表!O85</f>
        <v>0</v>
      </c>
      <c r="V84" s="103">
        <f>全车数据表!AK85</f>
        <v>4648400</v>
      </c>
      <c r="W84" s="103">
        <f>全车数据表!AR85</f>
        <v>2700000</v>
      </c>
      <c r="X84" s="103">
        <f>全车数据表!AS85</f>
        <v>7348400</v>
      </c>
      <c r="Y84" s="103">
        <f>全车数据表!AM85</f>
        <v>8</v>
      </c>
      <c r="Z84" s="103">
        <f>全车数据表!AO85</f>
        <v>5</v>
      </c>
      <c r="AA84" s="103">
        <f>全车数据表!AQ85</f>
        <v>2</v>
      </c>
      <c r="AB84" s="103">
        <f>全车数据表!AT85</f>
        <v>334</v>
      </c>
      <c r="AC84" s="103">
        <f>全车数据表!AU85</f>
        <v>0</v>
      </c>
      <c r="AD84" s="103">
        <f>全车数据表!AV85</f>
        <v>428</v>
      </c>
      <c r="AE84" s="103" t="str">
        <f>IF(全车数据表!AX85="","",全车数据表!AX85)</f>
        <v>大奖赛</v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 t="str">
        <f>IF(全车数据表!BE85="","",全车数据表!BE85)</f>
        <v/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>
        <f>IF(全车数据表!BL85="","",全车数据表!BL85)</f>
        <v>1</v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/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>雷诺</v>
      </c>
      <c r="BA84" s="103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Acura NSX GT3 EVO🔑</v>
      </c>
      <c r="C85" s="104" t="str">
        <f>全车数据表!D86</f>
        <v>nsxgt3</v>
      </c>
      <c r="D85" s="103" t="str">
        <f>IF(全车数据表!C86="","",全车数据表!C86)</f>
        <v>Acura</v>
      </c>
      <c r="E85" s="104" t="str">
        <f>全车数据表!H86</f>
        <v>2.8</v>
      </c>
      <c r="F85" s="104" t="str">
        <f>全车数据表!E86</f>
        <v>NSX GT3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epic</v>
      </c>
      <c r="J85" s="103" t="str">
        <f>全车数据表!Q86</f>
        <v>🔑</v>
      </c>
      <c r="K85" s="103">
        <f>全车数据表!R86</f>
        <v>30</v>
      </c>
      <c r="L85" s="103">
        <f>全车数据表!S86</f>
        <v>40</v>
      </c>
      <c r="M85" s="103">
        <f>全车数据表!T86</f>
        <v>50</v>
      </c>
      <c r="N85" s="103">
        <f>全车数据表!U86</f>
        <v>60</v>
      </c>
      <c r="O85" s="103">
        <f>全车数据表!V86</f>
        <v>0</v>
      </c>
      <c r="P85" s="103">
        <f>全车数据表!J86</f>
        <v>3585</v>
      </c>
      <c r="Q85" s="103">
        <f>全车数据表!K86</f>
        <v>313.89999999999998</v>
      </c>
      <c r="R85" s="103">
        <f>全车数据表!L86</f>
        <v>74.31</v>
      </c>
      <c r="S85" s="103">
        <f>全车数据表!M86</f>
        <v>86.11</v>
      </c>
      <c r="T85" s="103">
        <f>全车数据表!N86</f>
        <v>73.78</v>
      </c>
      <c r="U85" s="103">
        <f>全车数据表!O86</f>
        <v>0</v>
      </c>
      <c r="V85" s="103">
        <f>全车数据表!AK86</f>
        <v>4648400</v>
      </c>
      <c r="W85" s="103">
        <f>全车数据表!AR86</f>
        <v>2700000</v>
      </c>
      <c r="X85" s="103">
        <f>全车数据表!AS86</f>
        <v>7348400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327</v>
      </c>
      <c r="AC85" s="103">
        <f>全车数据表!AU86</f>
        <v>345</v>
      </c>
      <c r="AD85" s="103">
        <f>全车数据表!AV86</f>
        <v>442</v>
      </c>
      <c r="AE85" s="103" t="str">
        <f>IF(全车数据表!AX86="","",全车数据表!AX86)</f>
        <v>大奖赛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>
        <f>IF(全车数据表!BJ86="","",全车数据表!BJ86)</f>
        <v>1</v>
      </c>
      <c r="AR85" s="103" t="str">
        <f>IF(全车数据表!BK86="","",全车数据表!BK86)</f>
        <v/>
      </c>
      <c r="AS85" s="103">
        <f>IF(全车数据表!BL86="","",全车数据表!BL86)</f>
        <v>1</v>
      </c>
      <c r="AT85" s="103">
        <f>IF(全车数据表!BM86="","",全车数据表!BM86)</f>
        <v>1</v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讴歌</v>
      </c>
      <c r="BA85" s="103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Nissan R390 GT1🔑</v>
      </c>
      <c r="C86" s="104" t="str">
        <f>全车数据表!D87</f>
        <v>r390</v>
      </c>
      <c r="D86" s="103" t="str">
        <f>IF(全车数据表!C87="","",全车数据表!C87)</f>
        <v>Nissan</v>
      </c>
      <c r="E86" s="104" t="str">
        <f>全车数据表!H87</f>
        <v>0.0</v>
      </c>
      <c r="F86" s="104" t="str">
        <f>全车数据表!E87</f>
        <v>R390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epic</v>
      </c>
      <c r="J86" s="103" t="str">
        <f>全车数据表!Q87</f>
        <v>🔑</v>
      </c>
      <c r="K86" s="103" t="str">
        <f>全车数据表!R87</f>
        <v>?</v>
      </c>
      <c r="L86" s="103" t="str">
        <f>全车数据表!S87</f>
        <v>?</v>
      </c>
      <c r="M86" s="103" t="str">
        <f>全车数据表!T87</f>
        <v>?</v>
      </c>
      <c r="N86" s="103" t="str">
        <f>全车数据表!U87</f>
        <v>?</v>
      </c>
      <c r="O86" s="103">
        <f>全车数据表!V87</f>
        <v>0</v>
      </c>
      <c r="P86" s="103">
        <f>全车数据表!J87</f>
        <v>3627</v>
      </c>
      <c r="Q86" s="103">
        <f>全车数据表!K87</f>
        <v>373.5</v>
      </c>
      <c r="R86" s="103">
        <f>全车数据表!L87</f>
        <v>76.72</v>
      </c>
      <c r="S86" s="103">
        <f>全车数据表!M87</f>
        <v>52.63</v>
      </c>
      <c r="T86" s="103">
        <f>全车数据表!N87</f>
        <v>55.45</v>
      </c>
      <c r="U86" s="103">
        <f>全车数据表!O87</f>
        <v>0</v>
      </c>
      <c r="V86" s="103">
        <f>全车数据表!AK87</f>
        <v>0</v>
      </c>
      <c r="W86" s="103">
        <f>全车数据表!AR87</f>
        <v>0</v>
      </c>
      <c r="X86" s="103">
        <f>全车数据表!AS87</f>
        <v>0</v>
      </c>
      <c r="Y86" s="103">
        <f>全车数据表!AM87</f>
        <v>0</v>
      </c>
      <c r="Z86" s="103">
        <f>全车数据表!AO87</f>
        <v>0</v>
      </c>
      <c r="AA86" s="103">
        <f>全车数据表!AQ87</f>
        <v>0</v>
      </c>
      <c r="AB86" s="103">
        <f>全车数据表!AT87</f>
        <v>0</v>
      </c>
      <c r="AC86" s="103">
        <f>全车数据表!AU87</f>
        <v>0</v>
      </c>
      <c r="AD86" s="103">
        <f>全车数据表!AV87</f>
        <v>0</v>
      </c>
      <c r="AE86" s="103" t="str">
        <f>IF(全车数据表!AX87="","",全车数据表!AX87)</f>
        <v/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 t="str">
        <f>IF(全车数据表!BJ87="","",全车数据表!BJ87)</f>
        <v/>
      </c>
      <c r="AR86" s="103" t="str">
        <f>IF(全车数据表!BK87="","",全车数据表!BK87)</f>
        <v/>
      </c>
      <c r="AS86" s="103" t="str">
        <f>IF(全车数据表!BL87="","",全车数据表!BL87)</f>
        <v/>
      </c>
      <c r="AT86" s="103" t="str">
        <f>IF(全车数据表!BM87="","",全车数据表!BM87)</f>
        <v/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/>
      </c>
      <c r="BA86" s="103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Chevrolet Corvette Stingray</v>
      </c>
      <c r="C87" s="104" t="str">
        <f>全车数据表!D88</f>
        <v>stingray</v>
      </c>
      <c r="D87" s="103" t="str">
        <f>IF(全车数据表!C88="","",全车数据表!C88)</f>
        <v>Chevrolet Corvette</v>
      </c>
      <c r="E87" s="104" t="str">
        <f>全车数据表!H88</f>
        <v>2.8</v>
      </c>
      <c r="F87" s="104" t="str">
        <f>全车数据表!E88</f>
        <v>C8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>
        <f>全车数据表!Q88</f>
        <v>40</v>
      </c>
      <c r="K87" s="103">
        <f>全车数据表!R88</f>
        <v>30</v>
      </c>
      <c r="L87" s="103">
        <f>全车数据表!S88</f>
        <v>36</v>
      </c>
      <c r="M87" s="103">
        <f>全车数据表!T88</f>
        <v>40</v>
      </c>
      <c r="N87" s="103">
        <f>全车数据表!U88</f>
        <v>43</v>
      </c>
      <c r="O87" s="103">
        <f>全车数据表!V88</f>
        <v>0</v>
      </c>
      <c r="P87" s="103">
        <f>全车数据表!J88</f>
        <v>3788</v>
      </c>
      <c r="Q87" s="103">
        <f>全车数据表!K88</f>
        <v>327</v>
      </c>
      <c r="R87" s="103">
        <f>全车数据表!L88</f>
        <v>81.52</v>
      </c>
      <c r="S87" s="103">
        <f>全车数据表!M88</f>
        <v>60.15</v>
      </c>
      <c r="T87" s="103">
        <f>全车数据表!N88</f>
        <v>64.47</v>
      </c>
      <c r="U87" s="103">
        <f>全车数据表!O88</f>
        <v>7.1</v>
      </c>
      <c r="V87" s="103">
        <f>全车数据表!AK88</f>
        <v>5950600</v>
      </c>
      <c r="W87" s="103">
        <f>全车数据表!AR88</f>
        <v>3000000</v>
      </c>
      <c r="X87" s="103">
        <f>全车数据表!AS88</f>
        <v>8950600</v>
      </c>
      <c r="Y87" s="103">
        <f>全车数据表!AM88</f>
        <v>8</v>
      </c>
      <c r="Z87" s="103">
        <f>全车数据表!AO88</f>
        <v>5</v>
      </c>
      <c r="AA87" s="103">
        <f>全车数据表!AQ88</f>
        <v>2</v>
      </c>
      <c r="AB87" s="103">
        <f>全车数据表!AT88</f>
        <v>340</v>
      </c>
      <c r="AC87" s="103">
        <f>全车数据表!AU88</f>
        <v>0</v>
      </c>
      <c r="AD87" s="103">
        <f>全车数据表!AV88</f>
        <v>438</v>
      </c>
      <c r="AE87" s="103" t="str">
        <f>IF(全车数据表!AX88="","",全车数据表!AX88)</f>
        <v>通行证</v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>
        <f>IF(全车数据表!BE88="","",全车数据表!BE88)</f>
        <v>1</v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>雪佛兰 克尔维特 黄貂鱼 C8</v>
      </c>
      <c r="BA87" s="103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McLaren 765LT</v>
      </c>
      <c r="C88" s="104" t="str">
        <f>全车数据表!D89</f>
        <v>765lt</v>
      </c>
      <c r="D88" s="103" t="str">
        <f>IF(全车数据表!C89="","",全车数据表!C89)</f>
        <v>McLaren</v>
      </c>
      <c r="E88" s="104" t="str">
        <f>全车数据表!H89</f>
        <v>0.0</v>
      </c>
      <c r="F88" s="104" t="str">
        <f>全车数据表!E89</f>
        <v>765LT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 t="str">
        <f>全车数据表!Q89</f>
        <v>?</v>
      </c>
      <c r="K88" s="103" t="str">
        <f>全车数据表!R89</f>
        <v>?</v>
      </c>
      <c r="L88" s="103" t="str">
        <f>全车数据表!S89</f>
        <v>?</v>
      </c>
      <c r="M88" s="103" t="str">
        <f>全车数据表!T89</f>
        <v>?</v>
      </c>
      <c r="N88" s="103" t="str">
        <f>全车数据表!U89</f>
        <v>?</v>
      </c>
      <c r="O88" s="103">
        <f>全车数据表!V89</f>
        <v>0</v>
      </c>
      <c r="P88" s="103">
        <f>全车数据表!J89</f>
        <v>3821</v>
      </c>
      <c r="Q88" s="103">
        <f>全车数据表!K89</f>
        <v>349.5</v>
      </c>
      <c r="R88" s="103">
        <f>全车数据表!L89</f>
        <v>80.5</v>
      </c>
      <c r="S88" s="103">
        <f>全车数据表!M89</f>
        <v>70.61</v>
      </c>
      <c r="T88" s="103">
        <f>全车数据表!N89</f>
        <v>62.26</v>
      </c>
      <c r="U88" s="103">
        <f>全车数据表!O89</f>
        <v>0</v>
      </c>
      <c r="V88" s="103">
        <f>全车数据表!AK89</f>
        <v>0</v>
      </c>
      <c r="W88" s="103">
        <f>全车数据表!AR89</f>
        <v>0</v>
      </c>
      <c r="X88" s="103">
        <f>全车数据表!AS89</f>
        <v>0</v>
      </c>
      <c r="Y88" s="103">
        <f>全车数据表!AM89</f>
        <v>0</v>
      </c>
      <c r="Z88" s="103">
        <f>全车数据表!AO89</f>
        <v>0</v>
      </c>
      <c r="AA88" s="103">
        <f>全车数据表!AQ89</f>
        <v>0</v>
      </c>
      <c r="AB88" s="103">
        <f>全车数据表!AT89</f>
        <v>0</v>
      </c>
      <c r="AC88" s="103">
        <f>全车数据表!AU89</f>
        <v>0</v>
      </c>
      <c r="AD88" s="103">
        <f>全车数据表!AV89</f>
        <v>0</v>
      </c>
      <c r="AE88" s="103" t="str">
        <f>IF(全车数据表!AX89="","",全车数据表!AX89)</f>
        <v/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 t="str">
        <f>IF(全车数据表!BE89="","",全车数据表!BE89)</f>
        <v/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/>
      </c>
      <c r="BA88" s="103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Lamborghini Reventon Roadster🔑</v>
      </c>
      <c r="C89" s="104" t="str">
        <f>全车数据表!D90</f>
        <v>reventon</v>
      </c>
      <c r="D89" s="103" t="str">
        <f>IF(全车数据表!C90="","",全车数据表!C90)</f>
        <v>Lamborghini</v>
      </c>
      <c r="E89" s="104" t="str">
        <f>全车数据表!H90</f>
        <v>0.0</v>
      </c>
      <c r="F89" s="104" t="str">
        <f>全车数据表!E90</f>
        <v>雷文顿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 t="str">
        <f>全车数据表!Q90</f>
        <v>🔑</v>
      </c>
      <c r="K89" s="103" t="str">
        <f>全车数据表!R90</f>
        <v>?</v>
      </c>
      <c r="L89" s="103" t="str">
        <f>全车数据表!S90</f>
        <v>?</v>
      </c>
      <c r="M89" s="103" t="str">
        <f>全车数据表!T90</f>
        <v>?</v>
      </c>
      <c r="N89" s="103" t="str">
        <f>全车数据表!U90</f>
        <v>?</v>
      </c>
      <c r="O89" s="103">
        <f>全车数据表!V90</f>
        <v>0</v>
      </c>
      <c r="P89" s="103">
        <f>全车数据表!J90</f>
        <v>3984</v>
      </c>
      <c r="Q89" s="103">
        <f>全车数据表!K90</f>
        <v>356.3</v>
      </c>
      <c r="R89" s="103">
        <f>全车数据表!L90</f>
        <v>76.349999999999994</v>
      </c>
      <c r="S89" s="103">
        <f>全车数据表!M90</f>
        <v>67.650000000000006</v>
      </c>
      <c r="T89" s="103">
        <f>全车数据表!N90</f>
        <v>74.41</v>
      </c>
      <c r="U89" s="103">
        <f>全车数据表!O90</f>
        <v>0</v>
      </c>
      <c r="V89" s="103">
        <f>全车数据表!AK90</f>
        <v>0</v>
      </c>
      <c r="W89" s="103">
        <f>全车数据表!AR90</f>
        <v>0</v>
      </c>
      <c r="X89" s="103">
        <f>全车数据表!AS90</f>
        <v>0</v>
      </c>
      <c r="Y89" s="103">
        <f>全车数据表!AM90</f>
        <v>0</v>
      </c>
      <c r="Z89" s="103">
        <f>全车数据表!AO90</f>
        <v>0</v>
      </c>
      <c r="AA89" s="103">
        <f>全车数据表!AQ90</f>
        <v>0</v>
      </c>
      <c r="AB89" s="103">
        <f>全车数据表!AT90</f>
        <v>0</v>
      </c>
      <c r="AC89" s="103">
        <f>全车数据表!AU90</f>
        <v>0</v>
      </c>
      <c r="AD89" s="103">
        <f>全车数据表!AV90</f>
        <v>0</v>
      </c>
      <c r="AE89" s="103" t="str">
        <f>IF(全车数据表!AX90="","",全车数据表!AX90)</f>
        <v/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 t="str">
        <f>IF(全车数据表!BE90="","",全车数据表!BE90)</f>
        <v/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/>
      </c>
      <c r="BA89" s="103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Aston Martin One77</v>
      </c>
      <c r="C90" s="104" t="str">
        <f>全车数据表!D91</f>
        <v>one77</v>
      </c>
      <c r="D90" s="103" t="str">
        <f>IF(全车数据表!C91="","",全车数据表!C91)</f>
        <v>Aston Martin</v>
      </c>
      <c r="E90" s="104" t="str">
        <f>全车数据表!H91</f>
        <v>3.4</v>
      </c>
      <c r="F90" s="104" t="str">
        <f>全车数据表!E91</f>
        <v>One77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epic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42</v>
      </c>
      <c r="N90" s="103">
        <f>全车数据表!U91</f>
        <v>52</v>
      </c>
      <c r="O90" s="103">
        <f>全车数据表!V91</f>
        <v>0</v>
      </c>
      <c r="P90" s="103">
        <f>全车数据表!J91</f>
        <v>3771</v>
      </c>
      <c r="Q90" s="103">
        <f>全车数据表!K91</f>
        <v>363.4</v>
      </c>
      <c r="R90" s="103">
        <f>全车数据表!L91</f>
        <v>79.319999999999993</v>
      </c>
      <c r="S90" s="103">
        <f>全车数据表!M91</f>
        <v>68.72</v>
      </c>
      <c r="T90" s="103">
        <f>全车数据表!N91</f>
        <v>56.56</v>
      </c>
      <c r="U90" s="103">
        <f>全车数据表!O91</f>
        <v>0</v>
      </c>
      <c r="V90" s="103">
        <f>全车数据表!AK91</f>
        <v>5950600</v>
      </c>
      <c r="W90" s="103">
        <f>全车数据表!AR91</f>
        <v>3000000</v>
      </c>
      <c r="X90" s="103">
        <f>全车数据表!AS91</f>
        <v>8950600</v>
      </c>
      <c r="Y90" s="103">
        <f>全车数据表!AM91</f>
        <v>8</v>
      </c>
      <c r="Z90" s="103">
        <f>全车数据表!AO91</f>
        <v>5</v>
      </c>
      <c r="AA90" s="103">
        <f>全车数据表!AQ91</f>
        <v>2</v>
      </c>
      <c r="AB90" s="103">
        <f>全车数据表!AT91</f>
        <v>378</v>
      </c>
      <c r="AC90" s="103">
        <f>全车数据表!AU91</f>
        <v>0</v>
      </c>
      <c r="AD90" s="103">
        <f>全车数据表!AV91</f>
        <v>501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>
        <f>IF(全车数据表!BE91="","",全车数据表!BE91)</f>
        <v>1</v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阿斯顿马丁</v>
      </c>
      <c r="BA90" s="103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Lamborghini Sesto Elemento</v>
      </c>
      <c r="C91" s="104" t="str">
        <f>全车数据表!D92</f>
        <v>sesto</v>
      </c>
      <c r="D91" s="103" t="str">
        <f>IF(全车数据表!C92="","",全车数据表!C92)</f>
        <v>Lamborghini</v>
      </c>
      <c r="E91" s="104" t="str">
        <f>全车数据表!H92</f>
        <v>0.0</v>
      </c>
      <c r="F91" s="104" t="str">
        <f>全车数据表!E92</f>
        <v>第六元素</v>
      </c>
      <c r="G91" s="104" t="str">
        <f>全车数据表!F92</f>
        <v>B</v>
      </c>
      <c r="H91" s="103">
        <f>LEN(全车数据表!G92)</f>
        <v>6</v>
      </c>
      <c r="I91" s="103" t="str">
        <f>VLOOKUP(全车数据表!P92,辅助计算!A:B,2,FALSE)</f>
        <v>epic</v>
      </c>
      <c r="J91" s="103" t="str">
        <f>全车数据表!Q92</f>
        <v>?</v>
      </c>
      <c r="K91" s="103" t="str">
        <f>全车数据表!R92</f>
        <v>?</v>
      </c>
      <c r="L91" s="103" t="str">
        <f>全车数据表!S92</f>
        <v>?</v>
      </c>
      <c r="M91" s="103" t="str">
        <f>全车数据表!T92</f>
        <v>?</v>
      </c>
      <c r="N91" s="103" t="str">
        <f>全车数据表!U92</f>
        <v>?</v>
      </c>
      <c r="O91" s="103" t="str">
        <f>全车数据表!V92</f>
        <v>?</v>
      </c>
      <c r="P91" s="103">
        <f>全车数据表!J92</f>
        <v>4183</v>
      </c>
      <c r="Q91" s="103">
        <f>全车数据表!K92</f>
        <v>346.5</v>
      </c>
      <c r="R91" s="103">
        <f>全车数据表!L92</f>
        <v>87.26</v>
      </c>
      <c r="S91" s="103">
        <f>全车数据表!M92</f>
        <v>70.27</v>
      </c>
      <c r="T91" s="103">
        <f>全车数据表!N92</f>
        <v>74.760000000000005</v>
      </c>
      <c r="U91" s="103">
        <f>全车数据表!O92</f>
        <v>0</v>
      </c>
      <c r="V91" s="103">
        <f>全车数据表!AK92</f>
        <v>0</v>
      </c>
      <c r="W91" s="103">
        <f>全车数据表!AR92</f>
        <v>0</v>
      </c>
      <c r="X91" s="103">
        <f>全车数据表!AS92</f>
        <v>0</v>
      </c>
      <c r="Y91" s="103">
        <f>全车数据表!AM92</f>
        <v>0</v>
      </c>
      <c r="Z91" s="103">
        <f>全车数据表!AO92</f>
        <v>0</v>
      </c>
      <c r="AA91" s="103">
        <f>全车数据表!AQ92</f>
        <v>0</v>
      </c>
      <c r="AB91" s="103">
        <f>全车数据表!AT92</f>
        <v>0</v>
      </c>
      <c r="AC91" s="103">
        <f>全车数据表!AU92</f>
        <v>0</v>
      </c>
      <c r="AD91" s="103">
        <f>全车数据表!AV92</f>
        <v>0</v>
      </c>
      <c r="AE91" s="103" t="str">
        <f>IF(全车数据表!AX92="","",全车数据表!AX92)</f>
        <v/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 t="str">
        <f>IF(全车数据表!BE92="","",全车数据表!BE92)</f>
        <v/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/>
      </c>
      <c r="BA91" s="103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Security Interceptor</v>
      </c>
      <c r="C92" s="104" t="str">
        <f>全车数据表!D93</f>
        <v>interceptor</v>
      </c>
      <c r="D92" s="103" t="str">
        <f>IF(全车数据表!C93="","",全车数据表!C93)</f>
        <v>Security</v>
      </c>
      <c r="E92" s="104" t="str">
        <f>全车数据表!H93</f>
        <v>0.0</v>
      </c>
      <c r="F92" s="104" t="str">
        <f>全车数据表!E93</f>
        <v>安全车</v>
      </c>
      <c r="G92" s="104" t="str">
        <f>全车数据表!F93</f>
        <v>B</v>
      </c>
      <c r="H92" s="103">
        <f>LEN(全车数据表!G93)</f>
        <v>6</v>
      </c>
      <c r="I92" s="103" t="str">
        <f>VLOOKUP(全车数据表!P93,辅助计算!A:B,2,FALSE)</f>
        <v>epic</v>
      </c>
      <c r="J92" s="103" t="str">
        <f>全车数据表!Q93</f>
        <v>?</v>
      </c>
      <c r="K92" s="103" t="str">
        <f>全车数据表!R93</f>
        <v>?</v>
      </c>
      <c r="L92" s="103" t="str">
        <f>全车数据表!S93</f>
        <v>?</v>
      </c>
      <c r="M92" s="103" t="str">
        <f>全车数据表!T93</f>
        <v>?</v>
      </c>
      <c r="N92" s="103" t="str">
        <f>全车数据表!U93</f>
        <v>?</v>
      </c>
      <c r="O92" s="103" t="str">
        <f>全车数据表!V93</f>
        <v>?</v>
      </c>
      <c r="P92" s="103">
        <f>全车数据表!J93</f>
        <v>4327</v>
      </c>
      <c r="Q92" s="103">
        <f>全车数据表!K93</f>
        <v>361.5</v>
      </c>
      <c r="R92" s="103">
        <f>全车数据表!L93</f>
        <v>83.36</v>
      </c>
      <c r="S92" s="103">
        <f>全车数据表!M93</f>
        <v>79.150000000000006</v>
      </c>
      <c r="T92" s="103">
        <f>全车数据表!N93</f>
        <v>45.82</v>
      </c>
      <c r="U92" s="103">
        <f>全车数据表!O93</f>
        <v>0</v>
      </c>
      <c r="V92" s="103">
        <f>全车数据表!AK93</f>
        <v>0</v>
      </c>
      <c r="W92" s="103">
        <f>全车数据表!AR93</f>
        <v>0</v>
      </c>
      <c r="X92" s="103">
        <f>全车数据表!AS93</f>
        <v>0</v>
      </c>
      <c r="Y92" s="103">
        <f>全车数据表!AM93</f>
        <v>0</v>
      </c>
      <c r="Z92" s="103">
        <f>全车数据表!AO93</f>
        <v>0</v>
      </c>
      <c r="AA92" s="103">
        <f>全车数据表!AQ93</f>
        <v>0</v>
      </c>
      <c r="AB92" s="103">
        <f>全车数据表!AT93</f>
        <v>0</v>
      </c>
      <c r="AC92" s="103">
        <f>全车数据表!AU93</f>
        <v>0</v>
      </c>
      <c r="AD92" s="103">
        <f>全车数据表!AV93</f>
        <v>0</v>
      </c>
      <c r="AE92" s="103" t="str">
        <f>IF(全车数据表!AX93="","",全车数据表!AX93)</f>
        <v/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 t="str">
        <f>IF(全车数据表!BM93="","",全车数据表!BM93)</f>
        <v/>
      </c>
      <c r="AU92" s="103" t="str">
        <f>IF(全车数据表!BN93="","",全车数据表!BN93)</f>
        <v/>
      </c>
      <c r="AV92" s="103" t="str">
        <f>IF(全车数据表!BO93="","",全车数据表!BO93)</f>
        <v/>
      </c>
      <c r="AW92" s="103" t="str">
        <f>IF(全车数据表!BP93="","",全车数据表!BP93)</f>
        <v/>
      </c>
      <c r="AX92" s="103" t="str">
        <f>IF(全车数据表!BQ93="","",全车数据表!BQ93)</f>
        <v/>
      </c>
      <c r="AY92" s="103" t="str">
        <f>IF(全车数据表!BR93="","",全车数据表!BR93)</f>
        <v/>
      </c>
      <c r="AZ92" s="103" t="str">
        <f>IF(全车数据表!BS93="","",全车数据表!BS93)</f>
        <v/>
      </c>
      <c r="BA92" s="103" t="str">
        <f>IF(全车数据表!AW93="","",全车数据表!AW93)</f>
        <v/>
      </c>
    </row>
    <row r="93" spans="1:53">
      <c r="A93" s="103">
        <f>全车数据表!A94</f>
        <v>92</v>
      </c>
      <c r="B93" s="103" t="str">
        <f>全车数据表!B94</f>
        <v>Pagani Huayra R</v>
      </c>
      <c r="C93" s="104" t="str">
        <f>全车数据表!D94</f>
        <v>huayrar</v>
      </c>
      <c r="D93" s="103" t="str">
        <f>IF(全车数据表!C94="","",全车数据表!C94)</f>
        <v>Pagani</v>
      </c>
      <c r="E93" s="104" t="str">
        <f>全车数据表!H94</f>
        <v>0.0</v>
      </c>
      <c r="F93" s="104" t="str">
        <f>全车数据表!E94</f>
        <v>Huayra R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 t="str">
        <f>全车数据表!Q94</f>
        <v>?</v>
      </c>
      <c r="K93" s="103" t="str">
        <f>全车数据表!R94</f>
        <v>?</v>
      </c>
      <c r="L93" s="103" t="str">
        <f>全车数据表!S94</f>
        <v>?</v>
      </c>
      <c r="M93" s="103" t="str">
        <f>全车数据表!T94</f>
        <v>?</v>
      </c>
      <c r="N93" s="103" t="str">
        <f>全车数据表!U94</f>
        <v>?</v>
      </c>
      <c r="O93" s="103" t="str">
        <f>全车数据表!V94</f>
        <v>?</v>
      </c>
      <c r="P93" s="103">
        <f>全车数据表!J94</f>
        <v>4363</v>
      </c>
      <c r="Q93" s="103">
        <f>全车数据表!K94</f>
        <v>376.6</v>
      </c>
      <c r="R93" s="103">
        <f>全车数据表!L94</f>
        <v>83.17</v>
      </c>
      <c r="S93" s="103">
        <f>全车数据表!M94</f>
        <v>58.41</v>
      </c>
      <c r="T93" s="103">
        <f>全车数据表!N94</f>
        <v>64.38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0</v>
      </c>
      <c r="Z93" s="103">
        <f>全车数据表!AO94</f>
        <v>0</v>
      </c>
      <c r="AA93" s="103">
        <f>全车数据表!AQ94</f>
        <v>0</v>
      </c>
      <c r="AB93" s="103">
        <f>全车数据表!AT94</f>
        <v>0</v>
      </c>
      <c r="AC93" s="103">
        <f>全车数据表!AU94</f>
        <v>0</v>
      </c>
      <c r="AD93" s="103">
        <f>全车数据表!AV94</f>
        <v>0</v>
      </c>
      <c r="AE93" s="103" t="str">
        <f>IF(全车数据表!AX94="","",全车数据表!AX94)</f>
        <v/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/>
      </c>
      <c r="BA93" s="103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Bentley Continental GT Speed</v>
      </c>
      <c r="C94" s="104" t="str">
        <f>全车数据表!D95</f>
        <v>continentalgt</v>
      </c>
      <c r="D94" s="103" t="str">
        <f>IF(全车数据表!C95="","",全车数据表!C95)</f>
        <v>Bentley</v>
      </c>
      <c r="E94" s="104" t="str">
        <f>全车数据表!H95</f>
        <v>0.0</v>
      </c>
      <c r="F94" s="104" t="str">
        <f>全车数据表!E95</f>
        <v>欧陆</v>
      </c>
      <c r="G94" s="104" t="str">
        <f>全车数据表!F95</f>
        <v>A</v>
      </c>
      <c r="H94" s="103">
        <f>LEN(全车数据表!G95)</f>
        <v>4</v>
      </c>
      <c r="I94" s="103" t="str">
        <f>VLOOKUP(全车数据表!P95,辅助计算!A:B,2,FALSE)</f>
        <v>rare</v>
      </c>
      <c r="J94" s="103" t="str">
        <f>全车数据表!Q95</f>
        <v>?</v>
      </c>
      <c r="K94" s="103" t="str">
        <f>全车数据表!R95</f>
        <v>?</v>
      </c>
      <c r="L94" s="103" t="str">
        <f>全车数据表!S95</f>
        <v>?</v>
      </c>
      <c r="M94" s="103" t="str">
        <f>全车数据表!T95</f>
        <v>?</v>
      </c>
      <c r="N94" s="103">
        <f>全车数据表!U95</f>
        <v>0</v>
      </c>
      <c r="O94" s="103">
        <f>全车数据表!V95</f>
        <v>0</v>
      </c>
      <c r="P94" s="103">
        <f>全车数据表!J95</f>
        <v>3342</v>
      </c>
      <c r="Q94" s="103">
        <f>全车数据表!K95</f>
        <v>348.3</v>
      </c>
      <c r="R94" s="103">
        <f>全车数据表!L95</f>
        <v>76.55</v>
      </c>
      <c r="S94" s="103">
        <f>全车数据表!M95</f>
        <v>74.23</v>
      </c>
      <c r="T94" s="103">
        <f>全车数据表!N95</f>
        <v>59.35</v>
      </c>
      <c r="U94" s="103">
        <f>全车数据表!O95</f>
        <v>0</v>
      </c>
      <c r="V94" s="103">
        <f>全车数据表!AK95</f>
        <v>0</v>
      </c>
      <c r="W94" s="103">
        <f>全车数据表!AR95</f>
        <v>0</v>
      </c>
      <c r="X94" s="103">
        <f>全车数据表!AS95</f>
        <v>0</v>
      </c>
      <c r="Y94" s="103">
        <f>全车数据表!AM95</f>
        <v>0</v>
      </c>
      <c r="Z94" s="103">
        <f>全车数据表!AO95</f>
        <v>0</v>
      </c>
      <c r="AA94" s="103">
        <f>全车数据表!AQ95</f>
        <v>0</v>
      </c>
      <c r="AB94" s="103">
        <f>全车数据表!AT95</f>
        <v>0</v>
      </c>
      <c r="AC94" s="103">
        <f>全车数据表!AU95</f>
        <v>0</v>
      </c>
      <c r="AD94" s="103">
        <f>全车数据表!AV95</f>
        <v>0</v>
      </c>
      <c r="AE94" s="103" t="str">
        <f>IF(全车数据表!AX95="","",全车数据表!AX95)</f>
        <v/>
      </c>
      <c r="AF94" s="103" t="str">
        <f>IF(全车数据表!AY95="","",全车数据表!AY95)</f>
        <v/>
      </c>
      <c r="AG94" s="103" t="str">
        <f>IF(全车数据表!AZ95="","",全车数据表!AZ95)</f>
        <v/>
      </c>
      <c r="AH94" s="103" t="str">
        <f>IF(全车数据表!BA95="","",全车数据表!BA95)</f>
        <v/>
      </c>
      <c r="AI94" s="103" t="str">
        <f>IF(全车数据表!BB95="","",全车数据表!BB95)</f>
        <v/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 t="str">
        <f>IF(全车数据表!BR95="","",全车数据表!BR95)</f>
        <v/>
      </c>
      <c r="AZ94" s="103" t="str">
        <f>IF(全车数据表!BS95="","",全车数据表!BS95)</f>
        <v/>
      </c>
      <c r="BA94" s="103" t="str">
        <f>IF(全车数据表!AW95="","",全车数据表!AW95)</f>
        <v/>
      </c>
    </row>
    <row r="95" spans="1:53">
      <c r="A95" s="103">
        <f>全车数据表!A96</f>
        <v>94</v>
      </c>
      <c r="B95" s="103" t="str">
        <f>全车数据表!B96</f>
        <v>Ferrari LaFerrari</v>
      </c>
      <c r="C95" s="104" t="str">
        <f>全车数据表!D96</f>
        <v>laferrari</v>
      </c>
      <c r="D95" s="103" t="str">
        <f>IF(全车数据表!C96="","",全车数据表!C96)</f>
        <v>Ferrari</v>
      </c>
      <c r="E95" s="104" t="str">
        <f>全车数据表!H96</f>
        <v>1.3</v>
      </c>
      <c r="F95" s="104" t="str">
        <f>全车数据表!E96</f>
        <v>拉法</v>
      </c>
      <c r="G95" s="104" t="str">
        <f>全车数据表!F96</f>
        <v>A</v>
      </c>
      <c r="H95" s="103">
        <f>LEN(全车数据表!G96)</f>
        <v>5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15</v>
      </c>
      <c r="L95" s="103">
        <f>全车数据表!S96</f>
        <v>21</v>
      </c>
      <c r="M95" s="103">
        <f>全车数据表!T96</f>
        <v>24</v>
      </c>
      <c r="N95" s="103">
        <f>全车数据表!U96</f>
        <v>36</v>
      </c>
      <c r="O95" s="103">
        <f>全车数据表!V96</f>
        <v>0</v>
      </c>
      <c r="P95" s="103">
        <f>全车数据表!J96</f>
        <v>3445</v>
      </c>
      <c r="Q95" s="103">
        <f>全车数据表!K96</f>
        <v>364.6</v>
      </c>
      <c r="R95" s="103">
        <f>全车数据表!L96</f>
        <v>80.23</v>
      </c>
      <c r="S95" s="103">
        <f>全车数据表!M96</f>
        <v>43.06</v>
      </c>
      <c r="T95" s="103">
        <f>全车数据表!N96</f>
        <v>71.400000000000006</v>
      </c>
      <c r="U95" s="103">
        <f>全车数据表!O96</f>
        <v>7.45</v>
      </c>
      <c r="V95" s="103">
        <f>全车数据表!AK96</f>
        <v>4648400</v>
      </c>
      <c r="W95" s="103">
        <f>全车数据表!AR96</f>
        <v>3060000</v>
      </c>
      <c r="X95" s="103">
        <f>全车数据表!AS96</f>
        <v>7708400</v>
      </c>
      <c r="Y95" s="103">
        <f>全车数据表!AM96</f>
        <v>6</v>
      </c>
      <c r="Z95" s="103">
        <f>全车数据表!AO96</f>
        <v>5</v>
      </c>
      <c r="AA95" s="103">
        <f>全车数据表!AQ96</f>
        <v>3</v>
      </c>
      <c r="AB95" s="103">
        <f>全车数据表!AT96</f>
        <v>379</v>
      </c>
      <c r="AC95" s="103">
        <f>全车数据表!AU96</f>
        <v>0</v>
      </c>
      <c r="AD95" s="103">
        <f>全车数据表!AV96</f>
        <v>503</v>
      </c>
      <c r="AE95" s="103" t="str">
        <f>IF(全车数据表!AX96="","",全车数据表!AX96)</f>
        <v>级别杯</v>
      </c>
      <c r="AF95" s="103">
        <f>IF(全车数据表!AY96="","",全车数据表!AY96)</f>
        <v>1</v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 t="str">
        <f>IF(全车数据表!BD96="","",全车数据表!BD96)</f>
        <v/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>法拉利 拉法</v>
      </c>
      <c r="BA95" s="103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SCG 003S</v>
      </c>
      <c r="C96" s="104" t="str">
        <f>全车数据表!D97</f>
        <v>003</v>
      </c>
      <c r="D96" s="103" t="str">
        <f>IF(全车数据表!C97="","",全车数据表!C97)</f>
        <v>SCG</v>
      </c>
      <c r="E96" s="104" t="str">
        <f>全车数据表!H97</f>
        <v>1.3</v>
      </c>
      <c r="F96" s="104" t="str">
        <f>全车数据表!E97</f>
        <v>003</v>
      </c>
      <c r="G96" s="104" t="str">
        <f>全车数据表!F97</f>
        <v>A</v>
      </c>
      <c r="H96" s="103">
        <f>LEN(全车数据表!G97)</f>
        <v>4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21</v>
      </c>
      <c r="L96" s="103">
        <f>全车数据表!S97</f>
        <v>28</v>
      </c>
      <c r="M96" s="103">
        <f>全车数据表!T97</f>
        <v>42</v>
      </c>
      <c r="N96" s="103">
        <f>全车数据表!U97</f>
        <v>0</v>
      </c>
      <c r="O96" s="103">
        <f>全车数据表!V97</f>
        <v>0</v>
      </c>
      <c r="P96" s="103">
        <f>全车数据表!J97</f>
        <v>3534</v>
      </c>
      <c r="Q96" s="103">
        <f>全车数据表!K97</f>
        <v>369</v>
      </c>
      <c r="R96" s="103">
        <f>全车数据表!L97</f>
        <v>79.44</v>
      </c>
      <c r="S96" s="103">
        <f>全车数据表!M97</f>
        <v>38.58</v>
      </c>
      <c r="T96" s="103">
        <f>全车数据表!N97</f>
        <v>63.11</v>
      </c>
      <c r="U96" s="103">
        <f>全车数据表!O97</f>
        <v>6.17</v>
      </c>
      <c r="V96" s="103">
        <f>全车数据表!AK97</f>
        <v>4648200</v>
      </c>
      <c r="W96" s="103">
        <f>全车数据表!AR97</f>
        <v>2430000</v>
      </c>
      <c r="X96" s="103">
        <f>全车数据表!AS97</f>
        <v>7078200</v>
      </c>
      <c r="Y96" s="103">
        <f>全车数据表!AM97</f>
        <v>5</v>
      </c>
      <c r="Z96" s="103">
        <f>全车数据表!AO97</f>
        <v>5</v>
      </c>
      <c r="AA96" s="103">
        <f>全车数据表!AQ97</f>
        <v>2</v>
      </c>
      <c r="AB96" s="103">
        <f>全车数据表!AT97</f>
        <v>384</v>
      </c>
      <c r="AC96" s="103">
        <f>全车数据表!AU97</f>
        <v>0</v>
      </c>
      <c r="AD96" s="103">
        <f>全车数据表!AV97</f>
        <v>511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>
        <f>IF(全车数据表!BB97="","",全车数据表!BB97)</f>
        <v>1</v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/>
      </c>
      <c r="BA96" s="103">
        <f>IF(全车数据表!AW97="","",全车数据表!AW97)</f>
        <v>1</v>
      </c>
    </row>
    <row r="97" spans="1:53">
      <c r="A97" s="103">
        <f>全车数据表!A98</f>
        <v>96</v>
      </c>
      <c r="B97" s="103" t="str">
        <f>全车数据表!B98</f>
        <v>Apollo N</v>
      </c>
      <c r="C97" s="104" t="str">
        <f>全车数据表!D98</f>
        <v>n</v>
      </c>
      <c r="D97" s="103" t="str">
        <f>IF(全车数据表!C98="","",全车数据表!C98)</f>
        <v>Apollo</v>
      </c>
      <c r="E97" s="104" t="str">
        <f>全车数据表!H98</f>
        <v>1.3</v>
      </c>
      <c r="F97" s="104" t="str">
        <f>全车数据表!E98</f>
        <v>菠萝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3548</v>
      </c>
      <c r="Q97" s="103">
        <f>全车数据表!K98</f>
        <v>369.6</v>
      </c>
      <c r="R97" s="103">
        <f>全车数据表!L98</f>
        <v>80.319999999999993</v>
      </c>
      <c r="S97" s="103">
        <f>全车数据表!M98</f>
        <v>58.13</v>
      </c>
      <c r="T97" s="103">
        <f>全车数据表!N98</f>
        <v>60.57</v>
      </c>
      <c r="U97" s="103">
        <f>全车数据表!O98</f>
        <v>5.82</v>
      </c>
      <c r="V97" s="103">
        <f>全车数据表!AK98</f>
        <v>4648400</v>
      </c>
      <c r="W97" s="103">
        <f>全车数据表!AR98</f>
        <v>3060000</v>
      </c>
      <c r="X97" s="103">
        <f>全车数据表!AS98</f>
        <v>7708400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384</v>
      </c>
      <c r="AC97" s="103">
        <f>全车数据表!AU98</f>
        <v>0</v>
      </c>
      <c r="AD97" s="103">
        <f>全车数据表!AV98</f>
        <v>512</v>
      </c>
      <c r="AE97" s="103" t="str">
        <f>IF(全车数据表!AX98="","",全车数据表!AX98)</f>
        <v>级别杯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>
        <f>IF(全车数据表!BA98="","",全车数据表!BA98)</f>
        <v>1</v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/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阿波罗 菠萝</v>
      </c>
      <c r="BA97" s="103">
        <f>IF(全车数据表!AW98="","",全车数据表!AW98)</f>
        <v>14</v>
      </c>
    </row>
    <row r="98" spans="1:53">
      <c r="A98" s="103">
        <f>全车数据表!A99</f>
        <v>97</v>
      </c>
      <c r="B98" s="103" t="str">
        <f>全车数据表!B99</f>
        <v>McLaren P1™</v>
      </c>
      <c r="C98" s="104" t="str">
        <f>全车数据表!D99</f>
        <v>p1</v>
      </c>
      <c r="D98" s="103" t="str">
        <f>IF(全车数据表!C99="","",全车数据表!C99)</f>
        <v>McLaren</v>
      </c>
      <c r="E98" s="104" t="str">
        <f>全车数据表!H99</f>
        <v>1.3</v>
      </c>
      <c r="F98" s="104" t="str">
        <f>全车数据表!E99</f>
        <v>P1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rare</v>
      </c>
      <c r="J98" s="103">
        <f>全车数据表!Q99</f>
        <v>35</v>
      </c>
      <c r="K98" s="103">
        <f>全车数据表!R99</f>
        <v>15</v>
      </c>
      <c r="L98" s="103">
        <f>全车数据表!S99</f>
        <v>21</v>
      </c>
      <c r="M98" s="103">
        <f>全车数据表!T99</f>
        <v>24</v>
      </c>
      <c r="N98" s="103">
        <f>全车数据表!U99</f>
        <v>36</v>
      </c>
      <c r="O98" s="103">
        <f>全车数据表!V99</f>
        <v>0</v>
      </c>
      <c r="P98" s="103">
        <f>全车数据表!J99</f>
        <v>3602</v>
      </c>
      <c r="Q98" s="103">
        <f>全车数据表!K99</f>
        <v>364.6</v>
      </c>
      <c r="R98" s="103">
        <f>全车数据表!L99</f>
        <v>83.64</v>
      </c>
      <c r="S98" s="103">
        <f>全车数据表!M99</f>
        <v>47.54</v>
      </c>
      <c r="T98" s="103">
        <f>全车数据表!N99</f>
        <v>62.89</v>
      </c>
      <c r="U98" s="103">
        <f>全车数据表!O99</f>
        <v>6.02</v>
      </c>
      <c r="V98" s="103">
        <f>全车数据表!AK99</f>
        <v>5950600</v>
      </c>
      <c r="W98" s="103">
        <f>全车数据表!AR99</f>
        <v>3400000</v>
      </c>
      <c r="X98" s="103">
        <f>全车数据表!AS99</f>
        <v>9350600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379</v>
      </c>
      <c r="AC98" s="103">
        <f>全车数据表!AU99</f>
        <v>0</v>
      </c>
      <c r="AD98" s="103">
        <f>全车数据表!AV99</f>
        <v>503</v>
      </c>
      <c r="AE98" s="103" t="str">
        <f>IF(全车数据表!AX99="","",全车数据表!AX99)</f>
        <v>寻车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>
        <f>IF(全车数据表!BD99="","",全车数据表!BD99)</f>
        <v>1</v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 t="str">
        <f>IF(全车数据表!BJ99="","",全车数据表!BJ99)</f>
        <v/>
      </c>
      <c r="AR98" s="103" t="str">
        <f>IF(全车数据表!BK99="","",全车数据表!BK99)</f>
        <v/>
      </c>
      <c r="AS98" s="103" t="str">
        <f>IF(全车数据表!BL99="","",全车数据表!BL99)</f>
        <v/>
      </c>
      <c r="AT98" s="103" t="str">
        <f>IF(全车数据表!BM99="","",全车数据表!BM99)</f>
        <v/>
      </c>
      <c r="AU98" s="103" t="str">
        <f>IF(全车数据表!BN99="","",全车数据表!BN99)</f>
        <v>1款</v>
      </c>
      <c r="AV98" s="103" t="str">
        <f>IF(全车数据表!BO99="","",全车数据表!BO99)</f>
        <v/>
      </c>
      <c r="AW98" s="103" t="str">
        <f>IF(全车数据表!BP99="","",全车数据表!BP99)</f>
        <v/>
      </c>
      <c r="AX98" s="103" t="str">
        <f>IF(全车数据表!BQ99="","",全车数据表!BQ99)</f>
        <v/>
      </c>
      <c r="AY98" s="103">
        <f>IF(全车数据表!BR99="","",全车数据表!BR99)</f>
        <v>1</v>
      </c>
      <c r="AZ98" s="103" t="str">
        <f>IF(全车数据表!BS99="","",全车数据表!BS99)</f>
        <v>迈凯伦</v>
      </c>
      <c r="BA98" s="103">
        <f>IF(全车数据表!AW99="","",全车数据表!AW99)</f>
        <v>1</v>
      </c>
    </row>
    <row r="99" spans="1:53">
      <c r="A99" s="103">
        <f>全车数据表!A100</f>
        <v>98</v>
      </c>
      <c r="B99" s="103" t="str">
        <f>全车数据表!B100</f>
        <v>Pagani Zonda HP Barchetta🔑</v>
      </c>
      <c r="C99" s="104" t="str">
        <f>全车数据表!D100</f>
        <v>barchetta</v>
      </c>
      <c r="D99" s="103" t="str">
        <f>IF(全车数据表!C100="","",全车数据表!C100)</f>
        <v>Pagani</v>
      </c>
      <c r="E99" s="104" t="str">
        <f>全车数据表!H100</f>
        <v>3.2</v>
      </c>
      <c r="F99" s="104" t="str">
        <f>全车数据表!E100</f>
        <v>Barchetta</v>
      </c>
      <c r="G99" s="104" t="str">
        <f>全车数据表!F100</f>
        <v>A</v>
      </c>
      <c r="H99" s="103">
        <f>LEN(全车数据表!G100)</f>
        <v>5</v>
      </c>
      <c r="I99" s="103" t="str">
        <f>VLOOKUP(全车数据表!P100,辅助计算!A:B,2,FALSE)</f>
        <v>epic</v>
      </c>
      <c r="J99" s="103" t="str">
        <f>全车数据表!Q100</f>
        <v>🔑</v>
      </c>
      <c r="K99" s="103">
        <f>全车数据表!R100</f>
        <v>30</v>
      </c>
      <c r="L99" s="103">
        <f>全车数据表!S100</f>
        <v>38</v>
      </c>
      <c r="M99" s="103">
        <f>全车数据表!T100</f>
        <v>55</v>
      </c>
      <c r="N99" s="103">
        <f>全车数据表!U100</f>
        <v>77</v>
      </c>
      <c r="O99" s="103">
        <f>全车数据表!V100</f>
        <v>0</v>
      </c>
      <c r="P99" s="103">
        <f>全车数据表!J100</f>
        <v>3678</v>
      </c>
      <c r="Q99" s="103">
        <f>全车数据表!K100</f>
        <v>350.1</v>
      </c>
      <c r="R99" s="103">
        <f>全车数据表!L100</f>
        <v>79.44</v>
      </c>
      <c r="S99" s="103">
        <f>全车数据表!M100</f>
        <v>73.510000000000005</v>
      </c>
      <c r="T99" s="103">
        <f>全车数据表!N100</f>
        <v>73.66</v>
      </c>
      <c r="U99" s="103">
        <f>全车数据表!O100</f>
        <v>0</v>
      </c>
      <c r="V99" s="103">
        <f>全车数据表!AK100</f>
        <v>9752000</v>
      </c>
      <c r="W99" s="103">
        <f>全车数据表!AR100</f>
        <v>4760000</v>
      </c>
      <c r="X99" s="103">
        <f>全车数据表!AS100</f>
        <v>14512000</v>
      </c>
      <c r="Y99" s="103">
        <f>全车数据表!AM100</f>
        <v>6</v>
      </c>
      <c r="Z99" s="103">
        <f>全车数据表!AO100</f>
        <v>5</v>
      </c>
      <c r="AA99" s="103">
        <f>全车数据表!AQ100</f>
        <v>3</v>
      </c>
      <c r="AB99" s="103">
        <f>全车数据表!AT100</f>
        <v>364</v>
      </c>
      <c r="AC99" s="103">
        <f>全车数据表!AU100</f>
        <v>0</v>
      </c>
      <c r="AD99" s="103">
        <f>全车数据表!AV100</f>
        <v>478</v>
      </c>
      <c r="AE99" s="103" t="str">
        <f>IF(全车数据表!AX100="","",全车数据表!AX100)</f>
        <v>大奖赛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 t="str">
        <f>IF(全车数据表!BE100="","",全车数据表!BE100)</f>
        <v/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>
        <f>IF(全车数据表!BJ100="","",全车数据表!BJ100)</f>
        <v>1</v>
      </c>
      <c r="AR99" s="103" t="str">
        <f>IF(全车数据表!BK100="","",全车数据表!BK100)</f>
        <v/>
      </c>
      <c r="AS99" s="103">
        <f>IF(全车数据表!BL100="","",全车数据表!BL100)</f>
        <v>1</v>
      </c>
      <c r="AT99" s="103" t="str">
        <f>IF(全车数据表!BM100="","",全车数据表!BM100)</f>
        <v/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>无顶</v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帕加尼 惠普</v>
      </c>
      <c r="BA99" s="103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Gallardo LP 560-4</v>
      </c>
      <c r="C100" s="104" t="str">
        <f>全车数据表!D101</f>
        <v>gallardo</v>
      </c>
      <c r="D100" s="103" t="str">
        <f>IF(全车数据表!C101="","",全车数据表!C101)</f>
        <v>Lamborghini</v>
      </c>
      <c r="E100" s="104" t="str">
        <f>全车数据表!H101</f>
        <v>2.4</v>
      </c>
      <c r="F100" s="104" t="str">
        <f>全车数据表!E101</f>
        <v>盖拉多</v>
      </c>
      <c r="G100" s="104" t="str">
        <f>全车数据表!F101</f>
        <v>A</v>
      </c>
      <c r="H100" s="103">
        <f>LEN(全车数据表!G101)</f>
        <v>6</v>
      </c>
      <c r="I100" s="103" t="str">
        <f>VLOOKUP(全车数据表!P101,辅助计算!A:B,2,FALSE)</f>
        <v>rare</v>
      </c>
      <c r="J100" s="103">
        <f>全车数据表!Q101</f>
        <v>50</v>
      </c>
      <c r="K100" s="103">
        <f>全车数据表!R101</f>
        <v>15</v>
      </c>
      <c r="L100" s="103">
        <f>全车数据表!S101</f>
        <v>18</v>
      </c>
      <c r="M100" s="103">
        <f>全车数据表!T101</f>
        <v>24</v>
      </c>
      <c r="N100" s="103">
        <f>全车数据表!U101</f>
        <v>38</v>
      </c>
      <c r="O100" s="103">
        <f>全车数据表!V101</f>
        <v>45</v>
      </c>
      <c r="P100" s="103">
        <f>全车数据表!J101</f>
        <v>3706</v>
      </c>
      <c r="Q100" s="103">
        <f>全车数据表!K101</f>
        <v>331.2</v>
      </c>
      <c r="R100" s="103">
        <f>全车数据表!L101</f>
        <v>76.48</v>
      </c>
      <c r="S100" s="103">
        <f>全车数据表!M101</f>
        <v>75.430000000000007</v>
      </c>
      <c r="T100" s="103">
        <f>全车数据表!N101</f>
        <v>59.41</v>
      </c>
      <c r="U100" s="103">
        <f>全车数据表!O101</f>
        <v>0</v>
      </c>
      <c r="V100" s="103">
        <f>全车数据表!AK101</f>
        <v>5394200</v>
      </c>
      <c r="W100" s="103">
        <f>全车数据表!AR101</f>
        <v>4000000</v>
      </c>
      <c r="X100" s="103">
        <f>全车数据表!AS101</f>
        <v>9394200</v>
      </c>
      <c r="Y100" s="103">
        <f>全车数据表!AM101</f>
        <v>6</v>
      </c>
      <c r="Z100" s="103">
        <f>全车数据表!AO101</f>
        <v>5</v>
      </c>
      <c r="AA100" s="103">
        <f>全车数据表!AQ101</f>
        <v>4</v>
      </c>
      <c r="AB100" s="103">
        <f>全车数据表!AT101</f>
        <v>345</v>
      </c>
      <c r="AC100" s="103">
        <f>全车数据表!AU101</f>
        <v>0</v>
      </c>
      <c r="AD100" s="103">
        <f>全车数据表!AV101</f>
        <v>445</v>
      </c>
      <c r="AE100" s="103" t="str">
        <f>IF(全车数据表!AX101="","",全车数据表!AX101)</f>
        <v>通行证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 t="str">
        <f>IF(全车数据表!BA101="","",全车数据表!BA101)</f>
        <v/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 t="str">
        <f>IF(全车数据表!BD101="","",全车数据表!BD101)</f>
        <v/>
      </c>
      <c r="AL100" s="103">
        <f>IF(全车数据表!BE101="","",全车数据表!BE101)</f>
        <v>1</v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>
        <f>IF(全车数据表!BM101="","",全车数据表!BM101)</f>
        <v>1</v>
      </c>
      <c r="AU100" s="103" t="str">
        <f>IF(全车数据表!BN101="","",全车数据表!BN101)</f>
        <v/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 t="str">
        <f>IF(全车数据表!BR101="","",全车数据表!BR101)</f>
        <v/>
      </c>
      <c r="AZ100" s="103" t="str">
        <f>IF(全车数据表!BS101="","",全车数据表!BS101)</f>
        <v>兰博基尼 盖拉多</v>
      </c>
      <c r="BA100" s="103" t="str">
        <f>IF(全车数据表!AW101="","",全车数据表!AW101)</f>
        <v/>
      </c>
    </row>
    <row r="101" spans="1:53">
      <c r="A101" s="103">
        <f>全车数据表!A102</f>
        <v>100</v>
      </c>
      <c r="B101" s="103" t="str">
        <f>全车数据表!B102</f>
        <v>Lamborghini Centenario</v>
      </c>
      <c r="C101" s="104" t="str">
        <f>全车数据表!D102</f>
        <v>centenario</v>
      </c>
      <c r="D101" s="103" t="str">
        <f>IF(全车数据表!C102="","",全车数据表!C102)</f>
        <v>Lamborghini</v>
      </c>
      <c r="E101" s="104" t="str">
        <f>全车数据表!H102</f>
        <v>1.3</v>
      </c>
      <c r="F101" s="104" t="str">
        <f>全车数据表!E102</f>
        <v>百年牛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35</v>
      </c>
      <c r="K101" s="103">
        <f>全车数据表!R102</f>
        <v>15</v>
      </c>
      <c r="L101" s="103">
        <f>全车数据表!S102</f>
        <v>21</v>
      </c>
      <c r="M101" s="103">
        <f>全车数据表!T102</f>
        <v>24</v>
      </c>
      <c r="N101" s="103">
        <f>全车数据表!U102</f>
        <v>36</v>
      </c>
      <c r="O101" s="103">
        <f>全车数据表!V102</f>
        <v>0</v>
      </c>
      <c r="P101" s="103">
        <f>全车数据表!J102</f>
        <v>3696</v>
      </c>
      <c r="Q101" s="103">
        <f>全车数据表!K102</f>
        <v>363.7</v>
      </c>
      <c r="R101" s="103">
        <f>全车数据表!L102</f>
        <v>80.48</v>
      </c>
      <c r="S101" s="103">
        <f>全车数据表!M102</f>
        <v>47.46</v>
      </c>
      <c r="T101" s="103">
        <f>全车数据表!N102</f>
        <v>70.31</v>
      </c>
      <c r="U101" s="103">
        <f>全车数据表!O102</f>
        <v>7.25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378</v>
      </c>
      <c r="AC101" s="103">
        <f>全车数据表!AU102</f>
        <v>0</v>
      </c>
      <c r="AD101" s="103">
        <f>全车数据表!AV102</f>
        <v>502</v>
      </c>
      <c r="AE101" s="103" t="str">
        <f>IF(全车数据表!AX102="","",全车数据表!AX102)</f>
        <v>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>
        <f>IF(全车数据表!BA102="","",全车数据表!BA102)</f>
        <v>1</v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>1款</v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兰博基尼 百年牛</v>
      </c>
      <c r="BA101" s="103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Ferrari F12tdf</v>
      </c>
      <c r="C102" s="104" t="str">
        <f>全车数据表!D103</f>
        <v>f12tdf</v>
      </c>
      <c r="D102" s="103" t="str">
        <f>IF(全车数据表!C103="","",全车数据表!C103)</f>
        <v>Ferrari</v>
      </c>
      <c r="E102" s="104" t="str">
        <f>全车数据表!H103</f>
        <v>1.4</v>
      </c>
      <c r="F102" s="104" t="str">
        <f>全车数据表!E103</f>
        <v>TDF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rare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3705</v>
      </c>
      <c r="Q102" s="103">
        <f>全车数据表!K103</f>
        <v>360.3</v>
      </c>
      <c r="R102" s="103">
        <f>全车数据表!L103</f>
        <v>78.38</v>
      </c>
      <c r="S102" s="103">
        <f>全车数据表!M103</f>
        <v>40.119999999999997</v>
      </c>
      <c r="T102" s="103">
        <f>全车数据表!N103</f>
        <v>80.180000000000007</v>
      </c>
      <c r="U102" s="103">
        <f>全车数据表!O103</f>
        <v>9.67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375</v>
      </c>
      <c r="AC102" s="103">
        <f>全车数据表!AU103</f>
        <v>0</v>
      </c>
      <c r="AD102" s="103">
        <f>全车数据表!AV103</f>
        <v>496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>
        <f>IF(全车数据表!BD103="","",全车数据表!BD103)</f>
        <v>1</v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 t="str">
        <f>IF(全车数据表!BO103="","",全车数据表!BO103)</f>
        <v/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法拉利 掏大粪 土豆粉</v>
      </c>
      <c r="BA102" s="103">
        <f>IF(全车数据表!AW103="","",全车数据表!AW103)</f>
        <v>1</v>
      </c>
    </row>
    <row r="103" spans="1:53">
      <c r="A103" s="103">
        <f>全车数据表!A104</f>
        <v>102</v>
      </c>
      <c r="B103" s="103" t="str">
        <f>全车数据表!B104</f>
        <v>Lamborghini Aventador SV Coupe</v>
      </c>
      <c r="C103" s="104" t="str">
        <f>全车数据表!D104</f>
        <v>sv</v>
      </c>
      <c r="D103" s="103" t="str">
        <f>IF(全车数据表!C104="","",全车数据表!C104)</f>
        <v>Lamborghini</v>
      </c>
      <c r="E103" s="104" t="str">
        <f>全车数据表!H104</f>
        <v>1.4</v>
      </c>
      <c r="F103" s="104" t="str">
        <f>全车数据表!E104</f>
        <v>SV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3763</v>
      </c>
      <c r="Q103" s="103">
        <f>全车数据表!K104</f>
        <v>367.9</v>
      </c>
      <c r="R103" s="103">
        <f>全车数据表!L104</f>
        <v>80.83</v>
      </c>
      <c r="S103" s="103">
        <f>全车数据表!M104</f>
        <v>50.14</v>
      </c>
      <c r="T103" s="103">
        <f>全车数据表!N104</f>
        <v>70.599999999999994</v>
      </c>
      <c r="U103" s="103">
        <f>全车数据表!O104</f>
        <v>7.23</v>
      </c>
      <c r="V103" s="103">
        <f>全车数据表!AK104</f>
        <v>5950600</v>
      </c>
      <c r="W103" s="103">
        <f>全车数据表!AR104</f>
        <v>3400000</v>
      </c>
      <c r="X103" s="103">
        <f>全车数据表!AS104</f>
        <v>9350600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382</v>
      </c>
      <c r="AC103" s="103">
        <f>全车数据表!AU104</f>
        <v>0</v>
      </c>
      <c r="AD103" s="103">
        <f>全车数据表!AV104</f>
        <v>509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>
        <f>IF(全车数据表!BO104="","",全车数据表!BO104)</f>
        <v>1</v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兰博基尼 大牛</v>
      </c>
      <c r="BA103" s="103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Ferrari FXX K</v>
      </c>
      <c r="C104" s="104" t="str">
        <f>全车数据表!D105</f>
        <v>fxxk</v>
      </c>
      <c r="D104" s="103" t="str">
        <f>IF(全车数据表!C105="","",全车数据表!C105)</f>
        <v>Ferrari</v>
      </c>
      <c r="E104" s="104" t="str">
        <f>全车数据表!H105</f>
        <v>1.9</v>
      </c>
      <c r="F104" s="104" t="str">
        <f>全车数据表!E105</f>
        <v>FXXK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>
        <f>全车数据表!Q105</f>
        <v>40</v>
      </c>
      <c r="K104" s="103">
        <f>全车数据表!R105</f>
        <v>18</v>
      </c>
      <c r="L104" s="103">
        <f>全车数据表!S105</f>
        <v>21</v>
      </c>
      <c r="M104" s="103">
        <f>全车数据表!T105</f>
        <v>25</v>
      </c>
      <c r="N104" s="103">
        <f>全车数据表!U105</f>
        <v>36</v>
      </c>
      <c r="O104" s="103">
        <f>全车数据表!V105</f>
        <v>0</v>
      </c>
      <c r="P104" s="103">
        <f>全车数据表!J105</f>
        <v>3821</v>
      </c>
      <c r="Q104" s="103">
        <f>全车数据表!K105</f>
        <v>363.1</v>
      </c>
      <c r="R104" s="103">
        <f>全车数据表!L105</f>
        <v>83.9</v>
      </c>
      <c r="S104" s="103">
        <f>全车数据表!M105</f>
        <v>43.75</v>
      </c>
      <c r="T104" s="103">
        <f>全车数据表!N105</f>
        <v>72.39</v>
      </c>
      <c r="U104" s="103">
        <f>全车数据表!O105</f>
        <v>7.67</v>
      </c>
      <c r="V104" s="103">
        <f>全车数据表!AK105</f>
        <v>7546400</v>
      </c>
      <c r="W104" s="103">
        <f>全车数据表!AR105</f>
        <v>4080000</v>
      </c>
      <c r="X104" s="103">
        <f>全车数据表!AS105</f>
        <v>11626400</v>
      </c>
      <c r="Y104" s="103">
        <f>全车数据表!AM105</f>
        <v>6</v>
      </c>
      <c r="Z104" s="103">
        <f>全车数据表!AO105</f>
        <v>5</v>
      </c>
      <c r="AA104" s="103">
        <f>全车数据表!AQ105</f>
        <v>3</v>
      </c>
      <c r="AB104" s="103">
        <f>全车数据表!AT105</f>
        <v>376</v>
      </c>
      <c r="AC104" s="103">
        <f>全车数据表!AU105</f>
        <v>0</v>
      </c>
      <c r="AD104" s="103">
        <f>全车数据表!AV105</f>
        <v>497</v>
      </c>
      <c r="AE104" s="103" t="str">
        <f>IF(全车数据表!AX105="","",全车数据表!AX105)</f>
        <v>旧版寻车</v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>
        <f>IF(全车数据表!BR105="","",全车数据表!BR105)</f>
        <v>1</v>
      </c>
      <c r="AZ104" s="103" t="str">
        <f>IF(全车数据表!BS105="","",全车数据表!BS105)</f>
        <v>法拉利 马王</v>
      </c>
      <c r="BA104" s="103">
        <f>IF(全车数据表!AW105="","",全车数据表!AW105)</f>
        <v>12</v>
      </c>
    </row>
    <row r="105" spans="1:53">
      <c r="A105" s="103">
        <f>全车数据表!A106</f>
        <v>104</v>
      </c>
      <c r="B105" s="103" t="str">
        <f>全车数据表!B106</f>
        <v>LEGO Technic Mclaren Senna GTR🔑</v>
      </c>
      <c r="C105" s="104" t="str">
        <f>全车数据表!D106</f>
        <v>legosennagtr</v>
      </c>
      <c r="D105" s="103" t="str">
        <f>IF(全车数据表!C106="","",全车数据表!C106)</f>
        <v>LEGO Technic</v>
      </c>
      <c r="E105" s="104" t="str">
        <f>全车数据表!H106</f>
        <v>0.0</v>
      </c>
      <c r="F105" s="104" t="str">
        <f>全车数据表!E106</f>
        <v>乐高塞纳GTR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 t="str">
        <f>全车数据表!Q106</f>
        <v>🔑</v>
      </c>
      <c r="K105" s="103" t="str">
        <f>全车数据表!R106</f>
        <v>?</v>
      </c>
      <c r="L105" s="103" t="str">
        <f>全车数据表!S106</f>
        <v>?</v>
      </c>
      <c r="M105" s="103" t="str">
        <f>全车数据表!T106</f>
        <v>?</v>
      </c>
      <c r="N105" s="103" t="str">
        <f>全车数据表!U106</f>
        <v>?</v>
      </c>
      <c r="O105" s="103">
        <f>全车数据表!V106</f>
        <v>0</v>
      </c>
      <c r="P105" s="103">
        <f>全车数据表!J106</f>
        <v>3846</v>
      </c>
      <c r="Q105" s="103">
        <f>全车数据表!K106</f>
        <v>349.8</v>
      </c>
      <c r="R105" s="103">
        <f>全车数据表!L106</f>
        <v>82.43</v>
      </c>
      <c r="S105" s="103">
        <f>全车数据表!M106</f>
        <v>79.319999999999993</v>
      </c>
      <c r="T105" s="103">
        <f>全车数据表!N106</f>
        <v>65.28</v>
      </c>
      <c r="U105" s="103">
        <f>全车数据表!O106</f>
        <v>0</v>
      </c>
      <c r="V105" s="103">
        <f>全车数据表!AK106</f>
        <v>0</v>
      </c>
      <c r="W105" s="103">
        <f>全车数据表!AR106</f>
        <v>0</v>
      </c>
      <c r="X105" s="103">
        <f>全车数据表!AS106</f>
        <v>0</v>
      </c>
      <c r="Y105" s="103">
        <f>全车数据表!AM106</f>
        <v>0</v>
      </c>
      <c r="Z105" s="103">
        <f>全车数据表!AO106</f>
        <v>0</v>
      </c>
      <c r="AA105" s="103">
        <f>全车数据表!AQ106</f>
        <v>0</v>
      </c>
      <c r="AB105" s="103">
        <f>全车数据表!AT106</f>
        <v>0</v>
      </c>
      <c r="AC105" s="103">
        <f>全车数据表!AU106</f>
        <v>0</v>
      </c>
      <c r="AD105" s="103">
        <f>全车数据表!AV106</f>
        <v>0</v>
      </c>
      <c r="AE105" s="103" t="str">
        <f>IF(全车数据表!AX106="","",全车数据表!AX106)</f>
        <v/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 t="str">
        <f>IF(全车数据表!BF106="","",全车数据表!BF106)</f>
        <v/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/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/>
      </c>
      <c r="BA105" s="103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Jaguar C-X75</v>
      </c>
      <c r="C106" s="104" t="str">
        <f>全车数据表!D107</f>
        <v>c-x75</v>
      </c>
      <c r="D106" s="103" t="str">
        <f>IF(全车数据表!C107="","",全车数据表!C107)</f>
        <v>Jaguar</v>
      </c>
      <c r="E106" s="104" t="str">
        <f>全车数据表!H107</f>
        <v>2.5</v>
      </c>
      <c r="F106" s="104" t="str">
        <f>全车数据表!E107</f>
        <v>大捷豹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35</v>
      </c>
      <c r="K106" s="103">
        <f>全车数据表!R107</f>
        <v>15</v>
      </c>
      <c r="L106" s="103">
        <f>全车数据表!S107</f>
        <v>21</v>
      </c>
      <c r="M106" s="103">
        <f>全车数据表!T107</f>
        <v>24</v>
      </c>
      <c r="N106" s="103">
        <f>全车数据表!U107</f>
        <v>36</v>
      </c>
      <c r="O106" s="103">
        <f>全车数据表!V107</f>
        <v>0</v>
      </c>
      <c r="P106" s="103">
        <f>全车数据表!J107</f>
        <v>3900</v>
      </c>
      <c r="Q106" s="103">
        <f>全车数据表!K107</f>
        <v>368.9</v>
      </c>
      <c r="R106" s="103">
        <f>全车数据表!L107</f>
        <v>75.58</v>
      </c>
      <c r="S106" s="103">
        <f>全车数据表!M107</f>
        <v>73.150000000000006</v>
      </c>
      <c r="T106" s="103">
        <f>全车数据表!N107</f>
        <v>74.14</v>
      </c>
      <c r="U106" s="103">
        <f>全车数据表!O107</f>
        <v>0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383</v>
      </c>
      <c r="AC106" s="103">
        <f>全车数据表!AU107</f>
        <v>0</v>
      </c>
      <c r="AD106" s="103">
        <f>全车数据表!AV107</f>
        <v>510</v>
      </c>
      <c r="AE106" s="103" t="str">
        <f>IF(全车数据表!AX107="","",全车数据表!AX107)</f>
        <v>惊艳亮相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 t="str">
        <f>IF(全车数据表!BD107="","",全车数据表!BD107)</f>
        <v/>
      </c>
      <c r="AL106" s="103" t="str">
        <f>IF(全车数据表!BE107="","",全车数据表!BE107)</f>
        <v/>
      </c>
      <c r="AM106" s="103">
        <f>IF(全车数据表!BF107="","",全车数据表!BF107)</f>
        <v>1</v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 t="str">
        <f>IF(全车数据表!BM107="","",全车数据表!BM107)</f>
        <v/>
      </c>
      <c r="AU106" s="103" t="str">
        <f>IF(全车数据表!BN107="","",全车数据表!BN107)</f>
        <v>豹纹车贴</v>
      </c>
      <c r="AV106" s="103" t="str">
        <f>IF(全车数据表!BO107="","",全车数据表!BO107)</f>
        <v/>
      </c>
      <c r="AW106" s="103" t="str">
        <f>IF(全车数据表!BP107="","",全车数据表!BP107)</f>
        <v/>
      </c>
      <c r="AX106" s="103" t="str">
        <f>IF(全车数据表!BQ107="","",全车数据表!BQ107)</f>
        <v/>
      </c>
      <c r="AY106" s="103" t="str">
        <f>IF(全车数据表!BR107="","",全车数据表!BR107)</f>
        <v/>
      </c>
      <c r="AZ106" s="103" t="str">
        <f>IF(全车数据表!BS107="","",全车数据表!BS107)</f>
        <v>大捷豹 cx75</v>
      </c>
      <c r="BA106" s="103" t="str">
        <f>IF(全车数据表!AW107="","",全车数据表!AW107)</f>
        <v/>
      </c>
    </row>
    <row r="107" spans="1:53">
      <c r="A107" s="103">
        <f>全车数据表!A108</f>
        <v>106</v>
      </c>
      <c r="B107" s="103" t="str">
        <f>全车数据表!B108</f>
        <v>Chevrolet Corvette Grand Sport</v>
      </c>
      <c r="C107" s="104" t="str">
        <f>全车数据表!D108</f>
        <v>cgs</v>
      </c>
      <c r="D107" s="103" t="str">
        <f>IF(全车数据表!C108="","",全车数据表!C108)</f>
        <v>Chevrolet Corvette</v>
      </c>
      <c r="E107" s="104" t="str">
        <f>全车数据表!H108</f>
        <v>1.4</v>
      </c>
      <c r="F107" s="104" t="str">
        <f>全车数据表!E108</f>
        <v>五菱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40</v>
      </c>
      <c r="K107" s="103">
        <f>全车数据表!R108</f>
        <v>18</v>
      </c>
      <c r="L107" s="103">
        <f>全车数据表!S108</f>
        <v>21</v>
      </c>
      <c r="M107" s="103">
        <f>全车数据表!T108</f>
        <v>25</v>
      </c>
      <c r="N107" s="103">
        <f>全车数据表!U108</f>
        <v>36</v>
      </c>
      <c r="O107" s="103">
        <f>全车数据表!V108</f>
        <v>0</v>
      </c>
      <c r="P107" s="103">
        <f>全车数据表!J108</f>
        <v>3906</v>
      </c>
      <c r="Q107" s="103">
        <f>全车数据表!K108</f>
        <v>334.6</v>
      </c>
      <c r="R107" s="103">
        <f>全车数据表!L108</f>
        <v>76.55</v>
      </c>
      <c r="S107" s="103">
        <f>全车数据表!M108</f>
        <v>94.52</v>
      </c>
      <c r="T107" s="103">
        <f>全车数据表!N108</f>
        <v>81.88</v>
      </c>
      <c r="U107" s="103">
        <f>全车数据表!O108</f>
        <v>12.03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348</v>
      </c>
      <c r="AC107" s="103">
        <f>全车数据表!AU108</f>
        <v>0</v>
      </c>
      <c r="AD107" s="103">
        <f>全车数据表!AV108</f>
        <v>451</v>
      </c>
      <c r="AE107" s="103" t="str">
        <f>IF(全车数据表!AX108="","",全车数据表!AX108)</f>
        <v>旧版寻车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 t="str">
        <f>IF(全车数据表!BG108="","",全车数据表!BG108)</f>
        <v/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>
        <f>IF(全车数据表!BM108="","",全车数据表!BM108)</f>
        <v>1</v>
      </c>
      <c r="AU107" s="103" t="str">
        <f>IF(全车数据表!BN108="","",全车数据表!BN108)</f>
        <v/>
      </c>
      <c r="AV107" s="103">
        <f>IF(全车数据表!BO108="","",全车数据表!BO108)</f>
        <v>1</v>
      </c>
      <c r="AW107" s="103" t="str">
        <f>IF(全车数据表!BP108="","",全车数据表!BP108)</f>
        <v>可开合</v>
      </c>
      <c r="AX107" s="103" t="str">
        <f>IF(全车数据表!BQ108="","",全车数据表!BQ108)</f>
        <v/>
      </c>
      <c r="AY107" s="103">
        <f>IF(全车数据表!BR108="","",全车数据表!BR108)</f>
        <v>1</v>
      </c>
      <c r="AZ107" s="103" t="str">
        <f>IF(全车数据表!BS108="","",全车数据表!BS108)</f>
        <v>cgs 雪佛兰 克尔维特 五菱</v>
      </c>
      <c r="BA107" s="103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Arrinera Hussarya 33</v>
      </c>
      <c r="C108" s="104" t="str">
        <f>全车数据表!D109</f>
        <v>33</v>
      </c>
      <c r="D108" s="103" t="str">
        <f>IF(全车数据表!C109="","",全车数据表!C109)</f>
        <v>Arrinera</v>
      </c>
      <c r="E108" s="104" t="str">
        <f>全车数据表!H109</f>
        <v>1.7</v>
      </c>
      <c r="F108" s="104" t="str">
        <f>全车数据表!E109</f>
        <v>33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3910</v>
      </c>
      <c r="Q108" s="103">
        <f>全车数据表!K109</f>
        <v>352.1</v>
      </c>
      <c r="R108" s="103">
        <f>全车数据表!L109</f>
        <v>78.53</v>
      </c>
      <c r="S108" s="103">
        <f>全车数据表!M109</f>
        <v>59.47</v>
      </c>
      <c r="T108" s="103">
        <f>全车数据表!N109</f>
        <v>47.71</v>
      </c>
      <c r="U108" s="103">
        <f>全车数据表!O109</f>
        <v>4.9000000000000004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366</v>
      </c>
      <c r="AC108" s="103">
        <f>全车数据表!AU109</f>
        <v>0</v>
      </c>
      <c r="AD108" s="103">
        <f>全车数据表!AV109</f>
        <v>482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>
        <f>IF(全车数据表!BG109="","",全车数据表!BG109)</f>
        <v>1</v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/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>波兰车</v>
      </c>
      <c r="BA108" s="103">
        <f>IF(全车数据表!AW109="","",全车数据表!AW109)</f>
        <v>13</v>
      </c>
    </row>
    <row r="109" spans="1:53">
      <c r="A109" s="103">
        <f>全车数据表!A110</f>
        <v>108</v>
      </c>
      <c r="B109" s="103" t="str">
        <f>全车数据表!B110</f>
        <v>Apex AP-0</v>
      </c>
      <c r="C109" s="104" t="str">
        <f>全车数据表!D110</f>
        <v>ap-0</v>
      </c>
      <c r="D109" s="103" t="str">
        <f>IF(全车数据表!C110="","",全车数据表!C110)</f>
        <v>Apex</v>
      </c>
      <c r="E109" s="104" t="str">
        <f>全车数据表!H110</f>
        <v>2.5</v>
      </c>
      <c r="F109" s="104" t="str">
        <f>全车数据表!E110</f>
        <v>AP-0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35</v>
      </c>
      <c r="K109" s="103">
        <f>全车数据表!R110</f>
        <v>15</v>
      </c>
      <c r="L109" s="103">
        <f>全车数据表!S110</f>
        <v>21</v>
      </c>
      <c r="M109" s="103">
        <f>全车数据表!T110</f>
        <v>24</v>
      </c>
      <c r="N109" s="103">
        <f>全车数据表!U110</f>
        <v>36</v>
      </c>
      <c r="O109" s="103">
        <f>全车数据表!V110</f>
        <v>0</v>
      </c>
      <c r="P109" s="103">
        <f>全车数据表!J110</f>
        <v>3922</v>
      </c>
      <c r="Q109" s="103">
        <f>全车数据表!K110</f>
        <v>334.8</v>
      </c>
      <c r="R109" s="103">
        <f>全车数据表!L110</f>
        <v>80.83</v>
      </c>
      <c r="S109" s="103">
        <f>全车数据表!M110</f>
        <v>89.1</v>
      </c>
      <c r="T109" s="103">
        <f>全车数据表!N110</f>
        <v>74.95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349</v>
      </c>
      <c r="AC109" s="103">
        <f>全车数据表!AU110</f>
        <v>358</v>
      </c>
      <c r="AD109" s="103">
        <f>全车数据表!AV110</f>
        <v>465</v>
      </c>
      <c r="AE109" s="103" t="str">
        <f>IF(全车数据表!AX110="","",全车数据表!AX110)</f>
        <v>寻车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>
        <f>IF(全车数据表!BD110="","",全车数据表!BD110)</f>
        <v>1</v>
      </c>
      <c r="AL109" s="103" t="str">
        <f>IF(全车数据表!BE110="","",全车数据表!BE110)</f>
        <v/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 t="str">
        <f>IF(全车数据表!BM110="","",全车数据表!BM110)</f>
        <v/>
      </c>
      <c r="AU109" s="103" t="str">
        <f>IF(全车数据表!BN110="","",全车数据表!BN110)</f>
        <v>1款</v>
      </c>
      <c r="AV109" s="103" t="str">
        <f>IF(全车数据表!BO110="","",全车数据表!BO110)</f>
        <v/>
      </c>
      <c r="AW109" s="103" t="str">
        <f>IF(全车数据表!BP110="","",全车数据表!BP110)</f>
        <v/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/>
      </c>
      <c r="BA109" s="103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Lamborghini Murcielago LP 640 Roadster</v>
      </c>
      <c r="C110" s="104" t="str">
        <f>全车数据表!D111</f>
        <v>murcielago</v>
      </c>
      <c r="D110" s="103" t="str">
        <f>IF(全车数据表!C111="","",全车数据表!C111)</f>
        <v>Lamborghini</v>
      </c>
      <c r="E110" s="104" t="str">
        <f>全车数据表!H111</f>
        <v>2.9</v>
      </c>
      <c r="F110" s="104" t="str">
        <f>全车数据表!E111</f>
        <v>蝙蝠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33</v>
      </c>
      <c r="L110" s="103">
        <f>全车数据表!S111</f>
        <v>38</v>
      </c>
      <c r="M110" s="103">
        <f>全车数据表!T111</f>
        <v>43</v>
      </c>
      <c r="N110" s="103">
        <f>全车数据表!U111</f>
        <v>48</v>
      </c>
      <c r="O110" s="103">
        <f>全车数据表!V111</f>
        <v>0</v>
      </c>
      <c r="P110" s="103">
        <f>全车数据表!J111</f>
        <v>3924</v>
      </c>
      <c r="Q110" s="103">
        <f>全车数据表!K111</f>
        <v>354</v>
      </c>
      <c r="R110" s="103">
        <f>全车数据表!L111</f>
        <v>77.45</v>
      </c>
      <c r="S110" s="103">
        <f>全车数据表!M111</f>
        <v>66.92</v>
      </c>
      <c r="T110" s="103">
        <f>全车数据表!N111</f>
        <v>61.49</v>
      </c>
      <c r="U110" s="103">
        <f>全车数据表!O111</f>
        <v>0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368</v>
      </c>
      <c r="AC110" s="103">
        <f>全车数据表!AU111</f>
        <v>0</v>
      </c>
      <c r="AD110" s="103">
        <f>全车数据表!AV111</f>
        <v>485</v>
      </c>
      <c r="AE110" s="103" t="str">
        <f>IF(全车数据表!AX111="","",全车数据表!AX111)</f>
        <v>通行证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 t="str">
        <f>IF(全车数据表!BC111="","",全车数据表!BC111)</f>
        <v/>
      </c>
      <c r="AK110" s="103" t="str">
        <f>IF(全车数据表!BD111="","",全车数据表!BD111)</f>
        <v/>
      </c>
      <c r="AL110" s="103">
        <f>IF(全车数据表!BE111="","",全车数据表!BE111)</f>
        <v>1</v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>
        <f>IF(全车数据表!BM111="","",全车数据表!BM111)</f>
        <v>1</v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>无顶</v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兰博基尼 蝙蝠</v>
      </c>
      <c r="BA110" s="103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VLF Force 1 V10</v>
      </c>
      <c r="C111" s="104" t="str">
        <f>全车数据表!D112</f>
        <v>1v10</v>
      </c>
      <c r="D111" s="103" t="str">
        <f>IF(全车数据表!C112="","",全车数据表!C112)</f>
        <v>VLF</v>
      </c>
      <c r="E111" s="104" t="str">
        <f>全车数据表!H112</f>
        <v>1.3</v>
      </c>
      <c r="F111" s="104" t="str">
        <f>全车数据表!E112</f>
        <v>VLF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40</v>
      </c>
      <c r="K111" s="103">
        <f>全车数据表!R112</f>
        <v>18</v>
      </c>
      <c r="L111" s="103">
        <f>全车数据表!S112</f>
        <v>21</v>
      </c>
      <c r="M111" s="103">
        <f>全车数据表!T112</f>
        <v>25</v>
      </c>
      <c r="N111" s="103">
        <f>全车数据表!U112</f>
        <v>36</v>
      </c>
      <c r="O111" s="103">
        <f>全车数据表!V112</f>
        <v>0</v>
      </c>
      <c r="P111" s="103">
        <f>全车数据表!J112</f>
        <v>3929</v>
      </c>
      <c r="Q111" s="103">
        <f>全车数据表!K112</f>
        <v>369.4</v>
      </c>
      <c r="R111" s="103">
        <f>全车数据表!L112</f>
        <v>80.33</v>
      </c>
      <c r="S111" s="103">
        <f>全车数据表!M112</f>
        <v>54.68</v>
      </c>
      <c r="T111" s="103">
        <f>全车数据表!N112</f>
        <v>74.63</v>
      </c>
      <c r="U111" s="103">
        <f>全车数据表!O112</f>
        <v>7.95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384</v>
      </c>
      <c r="AC111" s="103">
        <f>全车数据表!AU112</f>
        <v>0</v>
      </c>
      <c r="AD111" s="103">
        <f>全车数据表!AV112</f>
        <v>511</v>
      </c>
      <c r="AE111" s="103" t="str">
        <f>IF(全车数据表!AX112="","",全车数据表!AX112)</f>
        <v>独家赛事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>
        <f>IF(全车数据表!BC112="","",全车数据表!BC112)</f>
        <v>1</v>
      </c>
      <c r="AK111" s="103" t="str">
        <f>IF(全车数据表!BD112="","",全车数据表!BD112)</f>
        <v/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叶问 1v10 甄子丹</v>
      </c>
      <c r="BA111" s="103" t="str">
        <f>IF(全车数据表!AW112="","",全车数据表!AW112)</f>
        <v/>
      </c>
    </row>
    <row r="112" spans="1:53">
      <c r="A112" s="103">
        <f>全车数据表!A113</f>
        <v>111</v>
      </c>
      <c r="B112" s="103" t="str">
        <f>全车数据表!B113</f>
        <v>Ferrari 812 SuperFast</v>
      </c>
      <c r="C112" s="104" t="str">
        <f>全车数据表!D113</f>
        <v>812</v>
      </c>
      <c r="D112" s="103" t="str">
        <f>IF(全车数据表!C113="","",全车数据表!C113)</f>
        <v>Ferrari</v>
      </c>
      <c r="E112" s="104" t="str">
        <f>全车数据表!H113</f>
        <v>1.8</v>
      </c>
      <c r="F112" s="104" t="str">
        <f>全车数据表!E113</f>
        <v>812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35</v>
      </c>
      <c r="K112" s="103">
        <f>全车数据表!R113</f>
        <v>15</v>
      </c>
      <c r="L112" s="103">
        <f>全车数据表!S113</f>
        <v>21</v>
      </c>
      <c r="M112" s="103">
        <f>全车数据表!T113</f>
        <v>24</v>
      </c>
      <c r="N112" s="103">
        <f>全车数据表!U113</f>
        <v>36</v>
      </c>
      <c r="O112" s="103">
        <f>全车数据表!V113</f>
        <v>0</v>
      </c>
      <c r="P112" s="103">
        <f>全车数据表!J113</f>
        <v>3941</v>
      </c>
      <c r="Q112" s="103">
        <f>全车数据表!K113</f>
        <v>354</v>
      </c>
      <c r="R112" s="103">
        <f>全车数据表!L113</f>
        <v>81.13</v>
      </c>
      <c r="S112" s="103">
        <f>全车数据表!M113</f>
        <v>63.17</v>
      </c>
      <c r="T112" s="103">
        <f>全车数据表!N113</f>
        <v>74.33</v>
      </c>
      <c r="U112" s="103">
        <f>全车数据表!O113</f>
        <v>8.1999999999999993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368</v>
      </c>
      <c r="AC112" s="103">
        <f>全车数据表!AU113</f>
        <v>0</v>
      </c>
      <c r="AD112" s="103">
        <f>全车数据表!AV113</f>
        <v>485</v>
      </c>
      <c r="AE112" s="103" t="str">
        <f>IF(全车数据表!AX113="","",全车数据表!AX113)</f>
        <v>旧版寻车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>
        <f>IF(全车数据表!BD113="","",全车数据表!BD113)</f>
        <v>1</v>
      </c>
      <c r="AL112" s="103" t="str">
        <f>IF(全车数据表!BE113="","",全车数据表!BE113)</f>
        <v/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 t="str">
        <f>IF(全车数据表!BM113="","",全车数据表!BM113)</f>
        <v/>
      </c>
      <c r="AU112" s="103" t="str">
        <f>IF(全车数据表!BN113="","",全车数据表!BN113)</f>
        <v/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法拉利 超级快 超快 超速</v>
      </c>
      <c r="BA112" s="103">
        <f>IF(全车数据表!AW113="","",全车数据表!AW113)</f>
        <v>13</v>
      </c>
    </row>
    <row r="113" spans="1:53">
      <c r="A113" s="103">
        <f>全车数据表!A114</f>
        <v>112</v>
      </c>
      <c r="B113" s="103" t="str">
        <f>全车数据表!B114</f>
        <v>Apollo IE</v>
      </c>
      <c r="C113" s="104" t="str">
        <f>全车数据表!D114</f>
        <v>ie</v>
      </c>
      <c r="D113" s="103" t="str">
        <f>IF(全车数据表!C114="","",全车数据表!C114)</f>
        <v>Apollo</v>
      </c>
      <c r="E113" s="104" t="str">
        <f>全车数据表!H114</f>
        <v>2.7</v>
      </c>
      <c r="F113" s="104" t="str">
        <f>全车数据表!E114</f>
        <v>IE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33</v>
      </c>
      <c r="L113" s="103">
        <f>全车数据表!S114</f>
        <v>38</v>
      </c>
      <c r="M113" s="103">
        <f>全车数据表!T114</f>
        <v>43</v>
      </c>
      <c r="N113" s="103">
        <f>全车数据表!U114</f>
        <v>48</v>
      </c>
      <c r="O113" s="103">
        <f>全车数据表!V114</f>
        <v>0</v>
      </c>
      <c r="P113" s="103">
        <f>全车数据表!J114</f>
        <v>3946</v>
      </c>
      <c r="Q113" s="103">
        <f>全车数据表!K114</f>
        <v>348</v>
      </c>
      <c r="R113" s="103">
        <f>全车数据表!L114</f>
        <v>84.58</v>
      </c>
      <c r="S113" s="103">
        <f>全车数据表!M114</f>
        <v>72.819999999999993</v>
      </c>
      <c r="T113" s="103">
        <f>全车数据表!N114</f>
        <v>68.900000000000006</v>
      </c>
      <c r="U113" s="103">
        <f>全车数据表!O114</f>
        <v>0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362</v>
      </c>
      <c r="AC113" s="103">
        <f>全车数据表!AU114</f>
        <v>0</v>
      </c>
      <c r="AD113" s="103">
        <f>全车数据表!AV114</f>
        <v>475</v>
      </c>
      <c r="AE113" s="103" t="str">
        <f>IF(全车数据表!AX114="","",全车数据表!AX114)</f>
        <v>通行证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 t="str">
        <f>IF(全车数据表!BD114="","",全车数据表!BD114)</f>
        <v/>
      </c>
      <c r="AL113" s="103">
        <f>IF(全车数据表!BE114="","",全车数据表!BE114)</f>
        <v>1</v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>
        <f>IF(全车数据表!BM114="","",全车数据表!BM114)</f>
        <v>1</v>
      </c>
      <c r="AU113" s="103" t="str">
        <f>IF(全车数据表!BN114="","",全车数据表!BN114)</f>
        <v>1款</v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 t="str">
        <f>IF(全车数据表!BR114="","",全车数据表!BR114)</f>
        <v/>
      </c>
      <c r="AZ113" s="103" t="str">
        <f>IF(全车数据表!BS114="","",全车数据表!BS114)</f>
        <v>阿波罗 菠萝</v>
      </c>
      <c r="BA113" s="103" t="str">
        <f>IF(全车数据表!AW114="","",全车数据表!AW114)</f>
        <v/>
      </c>
    </row>
    <row r="114" spans="1:53">
      <c r="A114" s="103">
        <f>全车数据表!A115</f>
        <v>113</v>
      </c>
      <c r="B114" s="103" t="str">
        <f>全车数据表!B115</f>
        <v>Sin R1 550</v>
      </c>
      <c r="C114" s="104" t="str">
        <f>全车数据表!D115</f>
        <v>550</v>
      </c>
      <c r="D114" s="103" t="str">
        <f>IF(全车数据表!C115="","",全车数据表!C115)</f>
        <v>Sin</v>
      </c>
      <c r="E114" s="104" t="str">
        <f>全车数据表!H115</f>
        <v>1.7</v>
      </c>
      <c r="F114" s="104" t="str">
        <f>全车数据表!E115</f>
        <v>SIN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40</v>
      </c>
      <c r="K114" s="103">
        <f>全车数据表!R115</f>
        <v>18</v>
      </c>
      <c r="L114" s="103">
        <f>全车数据表!S115</f>
        <v>21</v>
      </c>
      <c r="M114" s="103">
        <f>全车数据表!T115</f>
        <v>25</v>
      </c>
      <c r="N114" s="103">
        <f>全车数据表!U115</f>
        <v>36</v>
      </c>
      <c r="O114" s="103">
        <f>全车数据表!V115</f>
        <v>0</v>
      </c>
      <c r="P114" s="103">
        <f>全车数据表!J115</f>
        <v>3950</v>
      </c>
      <c r="Q114" s="103">
        <f>全车数据表!K115</f>
        <v>368.3</v>
      </c>
      <c r="R114" s="103">
        <f>全车数据表!L115</f>
        <v>77.040000000000006</v>
      </c>
      <c r="S114" s="103">
        <f>全车数据表!M115</f>
        <v>45.58</v>
      </c>
      <c r="T114" s="103">
        <f>全车数据表!N115</f>
        <v>74.13</v>
      </c>
      <c r="U114" s="103">
        <f>全车数据表!O115</f>
        <v>7.85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383</v>
      </c>
      <c r="AC114" s="103">
        <f>全车数据表!AU115</f>
        <v>0</v>
      </c>
      <c r="AD114" s="103">
        <f>全车数据表!AV115</f>
        <v>509</v>
      </c>
      <c r="AE114" s="103" t="str">
        <f>IF(全车数据表!AX115="","",全车数据表!AX115)</f>
        <v>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>
        <f>IF(全车数据表!BR115="","",全车数据表!BR115)</f>
        <v>1</v>
      </c>
      <c r="AZ114" s="103" t="str">
        <f>IF(全车数据表!BS115="","",全车数据表!BS115)</f>
        <v/>
      </c>
      <c r="BA114" s="103">
        <f>IF(全车数据表!AW115="","",全车数据表!AW115)</f>
        <v>11</v>
      </c>
    </row>
    <row r="115" spans="1:53">
      <c r="A115" s="103">
        <f>全车数据表!A116</f>
        <v>114</v>
      </c>
      <c r="B115" s="103" t="str">
        <f>全车数据表!B116</f>
        <v>Aston Martin Vantage GT12</v>
      </c>
      <c r="C115" s="104" t="str">
        <f>全车数据表!D116</f>
        <v>gt12</v>
      </c>
      <c r="D115" s="103" t="str">
        <f>IF(全车数据表!C116="","",全车数据表!C116)</f>
        <v>Aston Martin</v>
      </c>
      <c r="E115" s="104" t="str">
        <f>全车数据表!H116</f>
        <v>1.8</v>
      </c>
      <c r="F115" s="104" t="str">
        <f>全车数据表!E116</f>
        <v>GT12</v>
      </c>
      <c r="G115" s="104" t="str">
        <f>全车数据表!F116</f>
        <v>A</v>
      </c>
      <c r="H115" s="103">
        <f>LEN(全车数据表!G116)</f>
        <v>5</v>
      </c>
      <c r="I115" s="103" t="str">
        <f>VLOOKUP(全车数据表!P116,辅助计算!A:B,2,FALSE)</f>
        <v>epic</v>
      </c>
      <c r="J115" s="103">
        <f>全车数据表!Q116</f>
        <v>35</v>
      </c>
      <c r="K115" s="103">
        <f>全车数据表!R116</f>
        <v>15</v>
      </c>
      <c r="L115" s="103">
        <f>全车数据表!S116</f>
        <v>21</v>
      </c>
      <c r="M115" s="103">
        <f>全车数据表!T116</f>
        <v>24</v>
      </c>
      <c r="N115" s="103">
        <f>全车数据表!U116</f>
        <v>36</v>
      </c>
      <c r="O115" s="103">
        <f>全车数据表!V116</f>
        <v>0</v>
      </c>
      <c r="P115" s="103">
        <f>全车数据表!J116</f>
        <v>3958</v>
      </c>
      <c r="Q115" s="103">
        <f>全车数据表!K116</f>
        <v>337.6</v>
      </c>
      <c r="R115" s="103">
        <f>全车数据表!L116</f>
        <v>78.260000000000005</v>
      </c>
      <c r="S115" s="103">
        <f>全车数据表!M116</f>
        <v>86.85</v>
      </c>
      <c r="T115" s="103">
        <f>全车数据表!N116</f>
        <v>80.459999999999994</v>
      </c>
      <c r="U115" s="103">
        <f>全车数据表!O116</f>
        <v>11.13</v>
      </c>
      <c r="V115" s="103">
        <f>全车数据表!AK116</f>
        <v>7546400</v>
      </c>
      <c r="W115" s="103">
        <f>全车数据表!AR116</f>
        <v>4080000</v>
      </c>
      <c r="X115" s="103">
        <f>全车数据表!AS116</f>
        <v>11626400</v>
      </c>
      <c r="Y115" s="103">
        <f>全车数据表!AM116</f>
        <v>6</v>
      </c>
      <c r="Z115" s="103">
        <f>全车数据表!AO116</f>
        <v>5</v>
      </c>
      <c r="AA115" s="103">
        <f>全车数据表!AQ116</f>
        <v>3</v>
      </c>
      <c r="AB115" s="103">
        <f>全车数据表!AT116</f>
        <v>352</v>
      </c>
      <c r="AC115" s="103">
        <f>全车数据表!AU116</f>
        <v>0</v>
      </c>
      <c r="AD115" s="103">
        <f>全车数据表!AV116</f>
        <v>457</v>
      </c>
      <c r="AE115" s="103" t="str">
        <f>IF(全车数据表!AX116="","",全车数据表!AX116)</f>
        <v>旧版寻车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 t="str">
        <f>IF(全车数据表!BB116="","",全车数据表!BB116)</f>
        <v/>
      </c>
      <c r="AJ115" s="103" t="str">
        <f>IF(全车数据表!BC116="","",全车数据表!BC116)</f>
        <v/>
      </c>
      <c r="AK115" s="103">
        <f>IF(全车数据表!BD116="","",全车数据表!BD116)</f>
        <v>1</v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/>
      </c>
      <c r="AV115" s="103" t="str">
        <f>IF(全车数据表!BO116="","",全车数据表!BO116)</f>
        <v/>
      </c>
      <c r="AW115" s="103" t="str">
        <f>IF(全车数据表!BP116="","",全车数据表!BP116)</f>
        <v/>
      </c>
      <c r="AX115" s="103" t="str">
        <f>IF(全车数据表!BQ116="","",全车数据表!BQ116)</f>
        <v/>
      </c>
      <c r="AY115" s="103" t="str">
        <f>IF(全车数据表!BR116="","",全车数据表!BR116)</f>
        <v/>
      </c>
      <c r="AZ115" s="103" t="str">
        <f>IF(全车数据表!BS116="","",全车数据表!BS116)</f>
        <v>阿斯顿马丁</v>
      </c>
      <c r="BA115" s="103">
        <f>IF(全车数据表!AW116="","",全车数据表!AW116)</f>
        <v>15</v>
      </c>
    </row>
    <row r="116" spans="1:53">
      <c r="A116" s="103">
        <f>全车数据表!A117</f>
        <v>115</v>
      </c>
      <c r="B116" s="103" t="str">
        <f>全车数据表!B117</f>
        <v>Lamborghini Aventador J</v>
      </c>
      <c r="C116" s="104" t="str">
        <f>全车数据表!D117</f>
        <v>avj</v>
      </c>
      <c r="D116" s="103" t="str">
        <f>IF(全车数据表!C117="","",全车数据表!C117)</f>
        <v>Lamborghini</v>
      </c>
      <c r="E116" s="104" t="str">
        <f>全车数据表!H117</f>
        <v>1.5</v>
      </c>
      <c r="F116" s="104" t="str">
        <f>全车数据表!E117</f>
        <v>AVJ</v>
      </c>
      <c r="G116" s="104" t="str">
        <f>全车数据表!F117</f>
        <v>A</v>
      </c>
      <c r="H116" s="103">
        <f>LEN(全车数据表!G117)</f>
        <v>6</v>
      </c>
      <c r="I116" s="103" t="str">
        <f>VLOOKUP(全车数据表!P117,辅助计算!A:B,2,FALSE)</f>
        <v>epic</v>
      </c>
      <c r="J116" s="103">
        <f>全车数据表!Q117</f>
        <v>50</v>
      </c>
      <c r="K116" s="103">
        <f>全车数据表!R117</f>
        <v>15</v>
      </c>
      <c r="L116" s="103">
        <f>全车数据表!S117</f>
        <v>18</v>
      </c>
      <c r="M116" s="103">
        <f>全车数据表!T117</f>
        <v>24</v>
      </c>
      <c r="N116" s="103">
        <f>全车数据表!U117</f>
        <v>38</v>
      </c>
      <c r="O116" s="103">
        <f>全车数据表!V117</f>
        <v>45</v>
      </c>
      <c r="P116" s="103">
        <f>全车数据表!J117</f>
        <v>4002</v>
      </c>
      <c r="Q116" s="103">
        <f>全车数据表!K117</f>
        <v>362.9</v>
      </c>
      <c r="R116" s="103">
        <f>全车数据表!L117</f>
        <v>79.83</v>
      </c>
      <c r="S116" s="103">
        <f>全车数据表!M117</f>
        <v>73.099999999999994</v>
      </c>
      <c r="T116" s="103">
        <f>全车数据表!N117</f>
        <v>77.86</v>
      </c>
      <c r="U116" s="103">
        <f>全车数据表!O117</f>
        <v>8.83</v>
      </c>
      <c r="V116" s="103">
        <f>全车数据表!AK117</f>
        <v>9752400</v>
      </c>
      <c r="W116" s="103">
        <f>全车数据表!AR117</f>
        <v>5600000</v>
      </c>
      <c r="X116" s="103">
        <f>全车数据表!AS117</f>
        <v>15352400</v>
      </c>
      <c r="Y116" s="103">
        <f>全车数据表!AM117</f>
        <v>6</v>
      </c>
      <c r="Z116" s="103">
        <f>全车数据表!AO117</f>
        <v>5</v>
      </c>
      <c r="AA116" s="103">
        <f>全车数据表!AQ117</f>
        <v>4</v>
      </c>
      <c r="AB116" s="103">
        <f>全车数据表!AT117</f>
        <v>378</v>
      </c>
      <c r="AC116" s="103">
        <f>全车数据表!AU117</f>
        <v>0</v>
      </c>
      <c r="AD116" s="103">
        <f>全车数据表!AV117</f>
        <v>502</v>
      </c>
      <c r="AE116" s="103" t="str">
        <f>IF(全车数据表!AX117="","",全车数据表!AX117)</f>
        <v>红币商店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>
        <f>IF(全车数据表!BB117="","",全车数据表!BB117)</f>
        <v>1</v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 t="str">
        <f>IF(全车数据表!BI117="","",全车数据表!BI117)</f>
        <v/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 t="str">
        <f>IF(全车数据表!BM117="","",全车数据表!BM117)</f>
        <v/>
      </c>
      <c r="AU116" s="103" t="str">
        <f>IF(全车数据表!BN117="","",全车数据表!BN117)</f>
        <v>2款</v>
      </c>
      <c r="AV116" s="103" t="str">
        <f>IF(全车数据表!BO117="","",全车数据表!BO117)</f>
        <v/>
      </c>
      <c r="AW116" s="103" t="str">
        <f>IF(全车数据表!BP117="","",全车数据表!BP117)</f>
        <v>无顶</v>
      </c>
      <c r="AX116" s="103" t="str">
        <f>IF(全车数据表!BQ117="","",全车数据表!BQ117)</f>
        <v/>
      </c>
      <c r="AY116" s="103">
        <f>IF(全车数据表!BR117="","",全车数据表!BR117)</f>
        <v>1</v>
      </c>
      <c r="AZ116" s="103" t="str">
        <f>IF(全车数据表!BS117="","",全车数据表!BS117)</f>
        <v>兰博基尼 红牛</v>
      </c>
      <c r="BA116" s="103">
        <f>IF(全车数据表!AW117="","",全车数据表!AW117)</f>
        <v>1</v>
      </c>
    </row>
    <row r="117" spans="1:53">
      <c r="A117" s="103">
        <f>全车数据表!A118</f>
        <v>116</v>
      </c>
      <c r="B117" s="103" t="str">
        <f>全车数据表!B118</f>
        <v>Porsche Carrera GT</v>
      </c>
      <c r="C117" s="104" t="str">
        <f>全车数据表!D118</f>
        <v>carrera</v>
      </c>
      <c r="D117" s="103" t="str">
        <f>IF(全车数据表!C118="","",全车数据表!C118)</f>
        <v>Porsche</v>
      </c>
      <c r="E117" s="104" t="str">
        <f>全车数据表!H118</f>
        <v>2.3</v>
      </c>
      <c r="F117" s="104" t="str">
        <f>全车数据表!E118</f>
        <v>卡雷拉</v>
      </c>
      <c r="G117" s="104" t="str">
        <f>全车数据表!F118</f>
        <v>A</v>
      </c>
      <c r="H117" s="103">
        <f>LEN(全车数据表!G118)</f>
        <v>5</v>
      </c>
      <c r="I117" s="103" t="str">
        <f>VLOOKUP(全车数据表!P118,辅助计算!A:B,2,FALSE)</f>
        <v>epic</v>
      </c>
      <c r="J117" s="103">
        <f>全车数据表!Q118</f>
        <v>30</v>
      </c>
      <c r="K117" s="103">
        <f>全车数据表!R118</f>
        <v>35</v>
      </c>
      <c r="L117" s="103">
        <f>全车数据表!S118</f>
        <v>40</v>
      </c>
      <c r="M117" s="103">
        <f>全车数据表!T118</f>
        <v>45</v>
      </c>
      <c r="N117" s="103">
        <f>全车数据表!U118</f>
        <v>50</v>
      </c>
      <c r="O117" s="103">
        <f>全车数据表!V118</f>
        <v>0</v>
      </c>
      <c r="P117" s="103">
        <f>全车数据表!J118</f>
        <v>4010</v>
      </c>
      <c r="Q117" s="103">
        <f>全车数据表!K118</f>
        <v>344.7</v>
      </c>
      <c r="R117" s="103">
        <f>全车数据表!L118</f>
        <v>78.59</v>
      </c>
      <c r="S117" s="103">
        <f>全车数据表!M118</f>
        <v>84.59</v>
      </c>
      <c r="T117" s="103">
        <f>全车数据表!N118</f>
        <v>82.64</v>
      </c>
      <c r="U117" s="103">
        <f>全车数据表!O118</f>
        <v>11.3</v>
      </c>
      <c r="V117" s="103">
        <f>全车数据表!AK118</f>
        <v>9752000</v>
      </c>
      <c r="W117" s="103">
        <f>全车数据表!AR118</f>
        <v>4080000</v>
      </c>
      <c r="X117" s="103">
        <f>全车数据表!AS118</f>
        <v>13832000</v>
      </c>
      <c r="Y117" s="103">
        <f>全车数据表!AM118</f>
        <v>6</v>
      </c>
      <c r="Z117" s="103">
        <f>全车数据表!AO118</f>
        <v>5</v>
      </c>
      <c r="AA117" s="103">
        <f>全车数据表!AQ118</f>
        <v>3</v>
      </c>
      <c r="AB117" s="103">
        <f>全车数据表!AT118</f>
        <v>358</v>
      </c>
      <c r="AC117" s="103">
        <f>全车数据表!AU118</f>
        <v>0</v>
      </c>
      <c r="AD117" s="103">
        <f>全车数据表!AV118</f>
        <v>468</v>
      </c>
      <c r="AE117" s="103" t="str">
        <f>IF(全车数据表!AX118="","",全车数据表!AX118)</f>
        <v>特殊赛事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 t="str">
        <f>IF(全车数据表!BE118="","",全车数据表!BE118)</f>
        <v/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>
        <f>IF(全车数据表!BI118="","",全车数据表!BI118)</f>
        <v>1</v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>
        <f>IF(全车数据表!BQ118="","",全车数据表!BQ118)</f>
        <v>1</v>
      </c>
      <c r="AY117" s="103" t="str">
        <f>IF(全车数据表!BR118="","",全车数据表!BR118)</f>
        <v/>
      </c>
      <c r="AZ117" s="103" t="str">
        <f>IF(全车数据表!BS118="","",全车数据表!BS118)</f>
        <v>保时捷 卡雷拉 cgt</v>
      </c>
      <c r="BA117" s="103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Ferrari Enzo Ferrari</v>
      </c>
      <c r="C118" s="104" t="str">
        <f>全车数据表!D119</f>
        <v>enzo</v>
      </c>
      <c r="D118" s="103" t="str">
        <f>IF(全车数据表!C119="","",全车数据表!C119)</f>
        <v>Ferrari</v>
      </c>
      <c r="E118" s="104" t="str">
        <f>全车数据表!H119</f>
        <v>2.6</v>
      </c>
      <c r="F118" s="104" t="str">
        <f>全车数据表!E119</f>
        <v>恩佐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40</v>
      </c>
      <c r="K118" s="103">
        <f>全车数据表!R119</f>
        <v>30</v>
      </c>
      <c r="L118" s="103">
        <f>全车数据表!S119</f>
        <v>35</v>
      </c>
      <c r="M118" s="103">
        <f>全车数据表!T119</f>
        <v>40</v>
      </c>
      <c r="N118" s="103">
        <f>全车数据表!U119</f>
        <v>50</v>
      </c>
      <c r="O118" s="103">
        <f>全车数据表!V119</f>
        <v>55</v>
      </c>
      <c r="P118" s="103">
        <f>全车数据表!J119</f>
        <v>4014</v>
      </c>
      <c r="Q118" s="103">
        <f>全车数据表!K119</f>
        <v>365.8</v>
      </c>
      <c r="R118" s="103">
        <f>全车数据表!L119</f>
        <v>75.19</v>
      </c>
      <c r="S118" s="103">
        <f>全车数据表!M119</f>
        <v>64.75</v>
      </c>
      <c r="T118" s="103">
        <f>全车数据表!N119</f>
        <v>72.099999999999994</v>
      </c>
      <c r="U118" s="103">
        <f>全车数据表!O119</f>
        <v>0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380</v>
      </c>
      <c r="AC118" s="103">
        <f>全车数据表!AU119</f>
        <v>0</v>
      </c>
      <c r="AD118" s="103">
        <f>全车数据表!AV119</f>
        <v>504</v>
      </c>
      <c r="AE118" s="103" t="str">
        <f>IF(全车数据表!AX119="","",全车数据表!AX119)</f>
        <v>通行证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>
        <f>IF(全车数据表!BE119="","",全车数据表!BE119)</f>
        <v>1</v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>
        <f>IF(全车数据表!BM119="","",全车数据表!BM119)</f>
        <v>1</v>
      </c>
      <c r="AU118" s="103" t="str">
        <f>IF(全车数据表!BN119="","",全车数据表!BN119)</f>
        <v/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法拉利 恩佐</v>
      </c>
      <c r="BA118" s="103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Porsche 911 GT3 RS</v>
      </c>
      <c r="C119" s="104" t="str">
        <f>全车数据表!D120</f>
        <v>911gt3</v>
      </c>
      <c r="D119" s="103" t="str">
        <f>IF(全车数据表!C120="","",全车数据表!C120)</f>
        <v>Porsche</v>
      </c>
      <c r="E119" s="104" t="str">
        <f>全车数据表!H120</f>
        <v>2.0</v>
      </c>
      <c r="F119" s="104" t="str">
        <f>全车数据表!E120</f>
        <v>911GT3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>
        <f>全车数据表!Q120</f>
        <v>50</v>
      </c>
      <c r="K119" s="103">
        <f>全车数据表!R120</f>
        <v>15</v>
      </c>
      <c r="L119" s="103">
        <f>全车数据表!S120</f>
        <v>18</v>
      </c>
      <c r="M119" s="103">
        <f>全车数据表!T120</f>
        <v>24</v>
      </c>
      <c r="N119" s="103">
        <f>全车数据表!U120</f>
        <v>38</v>
      </c>
      <c r="O119" s="103">
        <f>全车数据表!V120</f>
        <v>45</v>
      </c>
      <c r="P119" s="103">
        <f>全车数据表!J120</f>
        <v>4019</v>
      </c>
      <c r="Q119" s="103">
        <f>全车数据表!K120</f>
        <v>338.9</v>
      </c>
      <c r="R119" s="103">
        <f>全车数据表!L120</f>
        <v>85.84</v>
      </c>
      <c r="S119" s="103">
        <f>全车数据表!M120</f>
        <v>92.97</v>
      </c>
      <c r="T119" s="103">
        <f>全车数据表!N120</f>
        <v>86.39</v>
      </c>
      <c r="U119" s="103">
        <f>全车数据表!O120</f>
        <v>14.23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353</v>
      </c>
      <c r="AC119" s="103">
        <f>全车数据表!AU120</f>
        <v>0</v>
      </c>
      <c r="AD119" s="103">
        <f>全车数据表!AV120</f>
        <v>459</v>
      </c>
      <c r="AE119" s="103" t="str">
        <f>IF(全车数据表!AX120="","",全车数据表!AX120)</f>
        <v>旧版寻车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 t="str">
        <f>IF(全车数据表!BJ120="","",全车数据表!BJ120)</f>
        <v/>
      </c>
      <c r="AR119" s="103" t="str">
        <f>IF(全车数据表!BK120="","",全车数据表!BK120)</f>
        <v/>
      </c>
      <c r="AS119" s="103" t="str">
        <f>IF(全车数据表!BL120="","",全车数据表!BL120)</f>
        <v/>
      </c>
      <c r="AT119" s="103" t="str">
        <f>IF(全车数据表!BM120="","",全车数据表!BM120)</f>
        <v/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 t="str">
        <f>IF(全车数据表!BQ120="","",全车数据表!BQ120)</f>
        <v/>
      </c>
      <c r="AY119" s="103" t="str">
        <f>IF(全车数据表!BR120="","",全车数据表!BR120)</f>
        <v/>
      </c>
      <c r="AZ119" s="103" t="str">
        <f>IF(全车数据表!BS120="","",全车数据表!BS120)</f>
        <v>保时捷 绿蛙</v>
      </c>
      <c r="BA119" s="103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TechRules AT96 Track Version🔑</v>
      </c>
      <c r="C120" s="104" t="str">
        <f>全车数据表!D121</f>
        <v>at96</v>
      </c>
      <c r="D120" s="103" t="str">
        <f>IF(全车数据表!C121="","",全车数据表!C121)</f>
        <v>TechRules</v>
      </c>
      <c r="E120" s="104" t="str">
        <f>全车数据表!H121</f>
        <v>2.2</v>
      </c>
      <c r="F120" s="104" t="str">
        <f>全车数据表!E121</f>
        <v>腾风</v>
      </c>
      <c r="G120" s="104" t="str">
        <f>全车数据表!F121</f>
        <v>A</v>
      </c>
      <c r="H120" s="103">
        <f>LEN(全车数据表!G121)</f>
        <v>6</v>
      </c>
      <c r="I120" s="103" t="str">
        <f>VLOOKUP(全车数据表!P121,辅助计算!A:B,2,FALSE)</f>
        <v>epic</v>
      </c>
      <c r="J120" s="103" t="str">
        <f>全车数据表!Q121</f>
        <v>🔑</v>
      </c>
      <c r="K120" s="103">
        <f>全车数据表!R121</f>
        <v>30</v>
      </c>
      <c r="L120" s="103">
        <f>全车数据表!S121</f>
        <v>40</v>
      </c>
      <c r="M120" s="103">
        <f>全车数据表!T121</f>
        <v>50</v>
      </c>
      <c r="N120" s="103">
        <f>全车数据表!U121</f>
        <v>65</v>
      </c>
      <c r="O120" s="103">
        <f>全车数据表!V121</f>
        <v>80</v>
      </c>
      <c r="P120" s="103">
        <f>全车数据表!J121</f>
        <v>4020</v>
      </c>
      <c r="Q120" s="103">
        <f>全车数据表!K121</f>
        <v>364.6</v>
      </c>
      <c r="R120" s="103">
        <f>全车数据表!L121</f>
        <v>85.53</v>
      </c>
      <c r="S120" s="103">
        <f>全车数据表!M121</f>
        <v>75.739999999999995</v>
      </c>
      <c r="T120" s="103">
        <f>全车数据表!N121</f>
        <v>69.650000000000006</v>
      </c>
      <c r="U120" s="103">
        <f>全车数据表!O121</f>
        <v>7.13</v>
      </c>
      <c r="V120" s="103">
        <f>全车数据表!AK121</f>
        <v>9752400</v>
      </c>
      <c r="W120" s="103">
        <f>全车数据表!AR121</f>
        <v>5600000</v>
      </c>
      <c r="X120" s="103">
        <f>全车数据表!AS121</f>
        <v>15352400</v>
      </c>
      <c r="Y120" s="103">
        <f>全车数据表!AM121</f>
        <v>6</v>
      </c>
      <c r="Z120" s="103">
        <f>全车数据表!AO121</f>
        <v>5</v>
      </c>
      <c r="AA120" s="103">
        <f>全车数据表!AQ121</f>
        <v>4</v>
      </c>
      <c r="AB120" s="103">
        <f>全车数据表!AT121</f>
        <v>379</v>
      </c>
      <c r="AC120" s="103">
        <f>全车数据表!AU121</f>
        <v>0</v>
      </c>
      <c r="AD120" s="103">
        <f>全车数据表!AV121</f>
        <v>503</v>
      </c>
      <c r="AE120" s="103" t="str">
        <f>IF(全车数据表!AX121="","",全车数据表!AX121)</f>
        <v>大奖赛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 t="str">
        <f>IF(全车数据表!BI121="","",全车数据表!BI121)</f>
        <v/>
      </c>
      <c r="AQ120" s="103">
        <f>IF(全车数据表!BJ121="","",全车数据表!BJ121)</f>
        <v>1</v>
      </c>
      <c r="AR120" s="103" t="str">
        <f>IF(全车数据表!BK121="","",全车数据表!BK121)</f>
        <v/>
      </c>
      <c r="AS120" s="103">
        <f>IF(全车数据表!BL121="","",全车数据表!BL121)</f>
        <v>1</v>
      </c>
      <c r="AT120" s="103">
        <f>IF(全车数据表!BM121="","",全车数据表!BM121)</f>
        <v>1</v>
      </c>
      <c r="AU120" s="103" t="str">
        <f>IF(全车数据表!BN121="","",全车数据表!BN121)</f>
        <v>2款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>
        <f>IF(全车数据表!BQ121="","",全车数据表!BQ121)</f>
        <v>1</v>
      </c>
      <c r="AY120" s="103" t="str">
        <f>IF(全车数据表!BR121="","",全车数据表!BR121)</f>
        <v/>
      </c>
      <c r="AZ120" s="103" t="str">
        <f>IF(全车数据表!BS121="","",全车数据表!BS121)</f>
        <v>腾风 泰克鲁斯</v>
      </c>
      <c r="BA120" s="103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McLaren Senna GTR</v>
      </c>
      <c r="C121" s="104" t="str">
        <f>全车数据表!D122</f>
        <v>sennagtr</v>
      </c>
      <c r="D121" s="103" t="str">
        <f>IF(全车数据表!C122="","",全车数据表!C122)</f>
        <v>McLaren</v>
      </c>
      <c r="E121" s="104" t="str">
        <f>全车数据表!H122</f>
        <v>3.4</v>
      </c>
      <c r="F121" s="104" t="str">
        <f>全车数据表!E122</f>
        <v>塞纳GTR</v>
      </c>
      <c r="G121" s="104" t="str">
        <f>全车数据表!F122</f>
        <v>A</v>
      </c>
      <c r="H121" s="103">
        <f>LEN(全车数据表!G122)</f>
        <v>5</v>
      </c>
      <c r="I121" s="103" t="str">
        <f>VLOOKUP(全车数据表!P122,辅助计算!A:B,2,FALSE)</f>
        <v>epic</v>
      </c>
      <c r="J121" s="103">
        <f>全车数据表!Q122</f>
        <v>40</v>
      </c>
      <c r="K121" s="103">
        <f>全车数据表!R122</f>
        <v>33</v>
      </c>
      <c r="L121" s="103">
        <f>全车数据表!S122</f>
        <v>38</v>
      </c>
      <c r="M121" s="103">
        <f>全车数据表!T122</f>
        <v>43</v>
      </c>
      <c r="N121" s="103">
        <f>全车数据表!U122</f>
        <v>48</v>
      </c>
      <c r="O121" s="103">
        <f>全车数据表!V122</f>
        <v>0</v>
      </c>
      <c r="P121" s="103">
        <f>全车数据表!J122</f>
        <v>4025</v>
      </c>
      <c r="Q121" s="103">
        <f>全车数据表!K122</f>
        <v>357.9</v>
      </c>
      <c r="R121" s="103">
        <f>全车数据表!L122</f>
        <v>82</v>
      </c>
      <c r="S121" s="103">
        <f>全车数据表!M122</f>
        <v>60.85</v>
      </c>
      <c r="T121" s="103">
        <f>全车数据表!N122</f>
        <v>77.62</v>
      </c>
      <c r="U121" s="103">
        <f>全车数据表!O122</f>
        <v>0</v>
      </c>
      <c r="V121" s="103">
        <f>全车数据表!AK122</f>
        <v>9752000</v>
      </c>
      <c r="W121" s="103">
        <f>全车数据表!AR122</f>
        <v>4760000</v>
      </c>
      <c r="X121" s="103">
        <f>全车数据表!AS122</f>
        <v>14512000</v>
      </c>
      <c r="Y121" s="103">
        <f>全车数据表!AM122</f>
        <v>6</v>
      </c>
      <c r="Z121" s="103">
        <f>全车数据表!AO122</f>
        <v>5</v>
      </c>
      <c r="AA121" s="103">
        <f>全车数据表!AQ122</f>
        <v>3</v>
      </c>
      <c r="AB121" s="103">
        <f>全车数据表!AT122</f>
        <v>372</v>
      </c>
      <c r="AC121" s="103">
        <f>全车数据表!AU122</f>
        <v>0</v>
      </c>
      <c r="AD121" s="103">
        <f>全车数据表!AV122</f>
        <v>492</v>
      </c>
      <c r="AE121" s="103" t="str">
        <f>IF(全车数据表!AX122="","",全车数据表!AX122)</f>
        <v>特殊赛事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 t="str">
        <f>IF(全车数据表!BF122="","",全车数据表!BF122)</f>
        <v/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>
        <f>IF(全车数据表!BI122="","",全车数据表!BI122)</f>
        <v>1</v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>1款</v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迈凯伦塞纳</v>
      </c>
      <c r="BA121" s="103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Peugeot Onyx</v>
      </c>
      <c r="C122" s="104" t="str">
        <f>全车数据表!D123</f>
        <v>onyx</v>
      </c>
      <c r="D122" s="103" t="str">
        <f>IF(全车数据表!C123="","",全车数据表!C123)</f>
        <v>Peugeot</v>
      </c>
      <c r="E122" s="104" t="str">
        <f>全车数据表!H123</f>
        <v>2.7</v>
      </c>
      <c r="F122" s="104" t="str">
        <f>全车数据表!E123</f>
        <v>标致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33</v>
      </c>
      <c r="K122" s="103">
        <f>全车数据表!R123</f>
        <v>31</v>
      </c>
      <c r="L122" s="103">
        <f>全车数据表!S123</f>
        <v>33</v>
      </c>
      <c r="M122" s="103">
        <f>全车数据表!T123</f>
        <v>35</v>
      </c>
      <c r="N122" s="103">
        <f>全车数据表!U123</f>
        <v>38</v>
      </c>
      <c r="O122" s="103">
        <f>全车数据表!V123</f>
        <v>42</v>
      </c>
      <c r="P122" s="103">
        <f>全车数据表!J123</f>
        <v>4026</v>
      </c>
      <c r="Q122" s="103">
        <f>全车数据表!K123</f>
        <v>365.6</v>
      </c>
      <c r="R122" s="103">
        <f>全车数据表!L123</f>
        <v>81.94</v>
      </c>
      <c r="S122" s="103">
        <f>全车数据表!M123</f>
        <v>84.83</v>
      </c>
      <c r="T122" s="103">
        <f>全车数据表!N123</f>
        <v>59.59</v>
      </c>
      <c r="U122" s="103">
        <f>全车数据表!O123</f>
        <v>0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380</v>
      </c>
      <c r="AC122" s="103">
        <f>全车数据表!AU123</f>
        <v>0</v>
      </c>
      <c r="AD122" s="103">
        <f>全车数据表!AV123</f>
        <v>504</v>
      </c>
      <c r="AE122" s="103" t="str">
        <f>IF(全车数据表!AX123="","",全车数据表!AX123)</f>
        <v>惊艳亮相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>
        <f>IF(全车数据表!BF123="","",全车数据表!BF123)</f>
        <v>1</v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 t="str">
        <f>IF(全车数据表!BQ123="","",全车数据表!BQ123)</f>
        <v/>
      </c>
      <c r="AY122" s="103" t="str">
        <f>IF(全车数据表!BR123="","",全车数据表!BR123)</f>
        <v/>
      </c>
      <c r="AZ122" s="103" t="str">
        <f>IF(全车数据表!BS123="","",全车数据表!BS123)</f>
        <v>标致 大狮子</v>
      </c>
      <c r="BA122" s="103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Chevrolet Corvette ZR1</v>
      </c>
      <c r="C123" s="104" t="str">
        <f>全车数据表!D124</f>
        <v>zr1</v>
      </c>
      <c r="D123" s="103" t="str">
        <f>IF(全车数据表!C124="","",全车数据表!C124)</f>
        <v>Chevrolet Corvette</v>
      </c>
      <c r="E123" s="104" t="str">
        <f>全车数据表!H124</f>
        <v>2.1</v>
      </c>
      <c r="F123" s="104" t="str">
        <f>全车数据表!E124</f>
        <v>大五菱</v>
      </c>
      <c r="G123" s="104" t="str">
        <f>全车数据表!F124</f>
        <v>A</v>
      </c>
      <c r="H123" s="103">
        <f>LEN(全车数据表!G124)</f>
        <v>6</v>
      </c>
      <c r="I123" s="103" t="str">
        <f>VLOOKUP(全车数据表!P124,辅助计算!A:B,2,FALSE)</f>
        <v>epic</v>
      </c>
      <c r="J123" s="103">
        <f>全车数据表!Q124</f>
        <v>50</v>
      </c>
      <c r="K123" s="103">
        <f>全车数据表!R124</f>
        <v>15</v>
      </c>
      <c r="L123" s="103">
        <f>全车数据表!S124</f>
        <v>18</v>
      </c>
      <c r="M123" s="103">
        <f>全车数据表!T124</f>
        <v>24</v>
      </c>
      <c r="N123" s="103">
        <f>全车数据表!U124</f>
        <v>38</v>
      </c>
      <c r="O123" s="103">
        <f>全车数据表!V124</f>
        <v>45</v>
      </c>
      <c r="P123" s="103">
        <f>全车数据表!J124</f>
        <v>4031</v>
      </c>
      <c r="Q123" s="103">
        <f>全车数据表!K124</f>
        <v>355.4</v>
      </c>
      <c r="R123" s="103">
        <f>全车数据表!L124</f>
        <v>82.03</v>
      </c>
      <c r="S123" s="103">
        <f>全车数据表!M124</f>
        <v>60.09</v>
      </c>
      <c r="T123" s="103">
        <f>全车数据表!N124</f>
        <v>76.33</v>
      </c>
      <c r="U123" s="103">
        <f>全车数据表!O124</f>
        <v>8.8000000000000007</v>
      </c>
      <c r="V123" s="103">
        <f>全车数据表!AK124</f>
        <v>9752400</v>
      </c>
      <c r="W123" s="103">
        <f>全车数据表!AR124</f>
        <v>5600000</v>
      </c>
      <c r="X123" s="103">
        <f>全车数据表!AS124</f>
        <v>15352400</v>
      </c>
      <c r="Y123" s="103">
        <f>全车数据表!AM124</f>
        <v>6</v>
      </c>
      <c r="Z123" s="103">
        <f>全车数据表!AO124</f>
        <v>5</v>
      </c>
      <c r="AA123" s="103">
        <f>全车数据表!AQ124</f>
        <v>4</v>
      </c>
      <c r="AB123" s="103">
        <f>全车数据表!AT124</f>
        <v>370</v>
      </c>
      <c r="AC123" s="103">
        <f>全车数据表!AU124</f>
        <v>0</v>
      </c>
      <c r="AD123" s="103">
        <f>全车数据表!AV124</f>
        <v>487</v>
      </c>
      <c r="AE123" s="103" t="str">
        <f>IF(全车数据表!AX124="","",全车数据表!AX124)</f>
        <v>旧版寻车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 t="str">
        <f>IF(全车数据表!BJ124="","",全车数据表!BJ124)</f>
        <v/>
      </c>
      <c r="AR123" s="103" t="str">
        <f>IF(全车数据表!BK124="","",全车数据表!BK124)</f>
        <v/>
      </c>
      <c r="AS123" s="103" t="str">
        <f>IF(全车数据表!BL124="","",全车数据表!BL124)</f>
        <v/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>
        <f>IF(全车数据表!BQ124="","",全车数据表!BQ124)</f>
        <v>1</v>
      </c>
      <c r="AY123" s="103" t="str">
        <f>IF(全车数据表!BR124="","",全车数据表!BR124)</f>
        <v/>
      </c>
      <c r="AZ123" s="103" t="str">
        <f>IF(全车数据表!BS124="","",全车数据表!BS124)</f>
        <v>雪佛兰 克尔维特</v>
      </c>
      <c r="BA123" s="103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Lamborghini Essenza SCV12🔑</v>
      </c>
      <c r="C124" s="104" t="str">
        <f>全车数据表!D125</f>
        <v>scv12</v>
      </c>
      <c r="D124" s="103" t="str">
        <f>IF(全车数据表!C125="","",全车数据表!C125)</f>
        <v>Lamborghini</v>
      </c>
      <c r="E124" s="104" t="str">
        <f>全车数据表!H125</f>
        <v>2.9</v>
      </c>
      <c r="F124" s="104" t="str">
        <f>全车数据表!E125</f>
        <v>SCV12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 t="str">
        <f>全车数据表!Q125</f>
        <v>🔑</v>
      </c>
      <c r="K124" s="103">
        <f>全车数据表!R125</f>
        <v>30</v>
      </c>
      <c r="L124" s="103">
        <f>全车数据表!S125</f>
        <v>38</v>
      </c>
      <c r="M124" s="103" t="str">
        <f>全车数据表!T125</f>
        <v>?</v>
      </c>
      <c r="N124" s="103">
        <f>全车数据表!U125</f>
        <v>77</v>
      </c>
      <c r="O124" s="103">
        <f>全车数据表!V125</f>
        <v>0</v>
      </c>
      <c r="P124" s="103">
        <f>全车数据表!J125</f>
        <v>4036</v>
      </c>
      <c r="Q124" s="103">
        <f>全车数据表!K125</f>
        <v>340.1</v>
      </c>
      <c r="R124" s="103">
        <f>全车数据表!L125</f>
        <v>85.03</v>
      </c>
      <c r="S124" s="103">
        <f>全车数据表!M125</f>
        <v>75.44</v>
      </c>
      <c r="T124" s="103">
        <f>全车数据表!N125</f>
        <v>74.52</v>
      </c>
      <c r="U124" s="103">
        <f>全车数据表!O125</f>
        <v>0</v>
      </c>
      <c r="V124" s="103">
        <f>全车数据表!AK125</f>
        <v>9752000</v>
      </c>
      <c r="W124" s="103">
        <f>全车数据表!AR125</f>
        <v>4080000</v>
      </c>
      <c r="X124" s="103">
        <f>全车数据表!AS125</f>
        <v>13832000</v>
      </c>
      <c r="Y124" s="103">
        <f>全车数据表!AM125</f>
        <v>6</v>
      </c>
      <c r="Z124" s="103">
        <f>全车数据表!AO125</f>
        <v>5</v>
      </c>
      <c r="AA124" s="103">
        <f>全车数据表!AQ125</f>
        <v>3</v>
      </c>
      <c r="AB124" s="103">
        <f>全车数据表!AT125</f>
        <v>354</v>
      </c>
      <c r="AC124" s="103">
        <f>全车数据表!AU125</f>
        <v>0</v>
      </c>
      <c r="AD124" s="103">
        <f>全车数据表!AV125</f>
        <v>461</v>
      </c>
      <c r="AE124" s="103" t="str">
        <f>IF(全车数据表!AX125="","",全车数据表!AX125)</f>
        <v>大奖赛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>
        <f>IF(全车数据表!BJ125="","",全车数据表!BJ125)</f>
        <v>1</v>
      </c>
      <c r="AR124" s="103" t="str">
        <f>IF(全车数据表!BK125="","",全车数据表!BK125)</f>
        <v/>
      </c>
      <c r="AS124" s="103">
        <f>IF(全车数据表!BL125="","",全车数据表!BL125)</f>
        <v>1</v>
      </c>
      <c r="AT124" s="103" t="str">
        <f>IF(全车数据表!BM125="","",全车数据表!BM125)</f>
        <v/>
      </c>
      <c r="AU124" s="103" t="str">
        <f>IF(全车数据表!BN125="","",全车数据表!BN125)</f>
        <v/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>兰博基尼</v>
      </c>
      <c r="BA124" s="103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Puritalia Berlinetta</v>
      </c>
      <c r="C125" s="104" t="str">
        <f>全车数据表!D126</f>
        <v>berlinetta</v>
      </c>
      <c r="D125" s="103" t="str">
        <f>IF(全车数据表!C126="","",全车数据表!C126)</f>
        <v>Puritalia</v>
      </c>
      <c r="E125" s="104" t="str">
        <f>全车数据表!H126</f>
        <v>3.5</v>
      </c>
      <c r="F125" s="104" t="str">
        <f>全车数据表!E126</f>
        <v>Berlinetta</v>
      </c>
      <c r="G125" s="104" t="str">
        <f>全车数据表!F126</f>
        <v>A</v>
      </c>
      <c r="H125" s="103">
        <f>LEN(全车数据表!G126)</f>
        <v>5</v>
      </c>
      <c r="I125" s="103" t="str">
        <f>VLOOKUP(全车数据表!P126,辅助计算!A:B,2,FALSE)</f>
        <v>epic</v>
      </c>
      <c r="J125" s="103">
        <f>全车数据表!Q126</f>
        <v>40</v>
      </c>
      <c r="K125" s="103">
        <f>全车数据表!R126</f>
        <v>38</v>
      </c>
      <c r="L125" s="103">
        <f>全车数据表!S126</f>
        <v>42</v>
      </c>
      <c r="M125" s="103">
        <f>全车数据表!T126</f>
        <v>48</v>
      </c>
      <c r="N125" s="103">
        <f>全车数据表!U126</f>
        <v>60</v>
      </c>
      <c r="O125" s="103">
        <f>全车数据表!V126</f>
        <v>0</v>
      </c>
      <c r="P125" s="103">
        <f>全车数据表!J126</f>
        <v>4061</v>
      </c>
      <c r="Q125" s="103">
        <f>全车数据表!K126</f>
        <v>348.8</v>
      </c>
      <c r="R125" s="103">
        <f>全车数据表!L126</f>
        <v>83.35</v>
      </c>
      <c r="S125" s="103">
        <f>全车数据表!M126</f>
        <v>82.35</v>
      </c>
      <c r="T125" s="103">
        <f>全车数据表!N126</f>
        <v>69.25</v>
      </c>
      <c r="U125" s="103">
        <f>全车数据表!O126</f>
        <v>0</v>
      </c>
      <c r="V125" s="103">
        <f>全车数据表!AK126</f>
        <v>0</v>
      </c>
      <c r="W125" s="103">
        <f>全车数据表!AR126</f>
        <v>0</v>
      </c>
      <c r="X125" s="103">
        <f>全车数据表!AS126</f>
        <v>0</v>
      </c>
      <c r="Y125" s="103">
        <f>全车数据表!AM126</f>
        <v>0</v>
      </c>
      <c r="Z125" s="103">
        <f>全车数据表!AO126</f>
        <v>0</v>
      </c>
      <c r="AA125" s="103">
        <f>全车数据表!AQ126</f>
        <v>0</v>
      </c>
      <c r="AB125" s="103">
        <f>全车数据表!AT126</f>
        <v>361</v>
      </c>
      <c r="AC125" s="103">
        <f>全车数据表!AU126</f>
        <v>0</v>
      </c>
      <c r="AD125" s="103">
        <f>全车数据表!AV126</f>
        <v>473</v>
      </c>
      <c r="AE125" s="103" t="str">
        <f>IF(全车数据表!AX126="","",全车数据表!AX126)</f>
        <v>通行证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 t="str">
        <f>IF(全车数据表!BJ126="","",全车数据表!BJ126)</f>
        <v/>
      </c>
      <c r="AR125" s="103" t="str">
        <f>IF(全车数据表!BK126="","",全车数据表!BK126)</f>
        <v/>
      </c>
      <c r="AS125" s="103" t="str">
        <f>IF(全车数据表!BL126="","",全车数据表!BL126)</f>
        <v/>
      </c>
      <c r="AT125" s="103" t="str">
        <f>IF(全车数据表!BM126="","",全车数据表!BM126)</f>
        <v/>
      </c>
      <c r="AU125" s="103" t="str">
        <f>IF(全车数据表!BN126="","",全车数据表!BN126)</f>
        <v>1款</v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/>
      </c>
      <c r="BA125" s="103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SC18🔑</v>
      </c>
      <c r="C126" s="104" t="str">
        <f>全车数据表!D127</f>
        <v>sc18</v>
      </c>
      <c r="D126" s="103" t="str">
        <f>IF(全车数据表!C127="","",全车数据表!C127)</f>
        <v>Lamborghini</v>
      </c>
      <c r="E126" s="104" t="str">
        <f>全车数据表!H127</f>
        <v>2.4</v>
      </c>
      <c r="F126" s="104" t="str">
        <f>全车数据表!E127</f>
        <v>SC18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 t="str">
        <f>全车数据表!Q127</f>
        <v>🔑</v>
      </c>
      <c r="K126" s="103">
        <f>全车数据表!R127</f>
        <v>30</v>
      </c>
      <c r="L126" s="103">
        <f>全车数据表!S127</f>
        <v>40</v>
      </c>
      <c r="M126" s="103">
        <f>全车数据表!T127</f>
        <v>50</v>
      </c>
      <c r="N126" s="103">
        <f>全车数据表!U127</f>
        <v>65</v>
      </c>
      <c r="O126" s="103">
        <f>全车数据表!V127</f>
        <v>80</v>
      </c>
      <c r="P126" s="103">
        <f>全车数据表!J127</f>
        <v>4079</v>
      </c>
      <c r="Q126" s="103">
        <f>全车数据表!K127</f>
        <v>355.6</v>
      </c>
      <c r="R126" s="103">
        <f>全车数据表!L127</f>
        <v>81.99</v>
      </c>
      <c r="S126" s="103">
        <f>全车数据表!M127</f>
        <v>64.05</v>
      </c>
      <c r="T126" s="103">
        <f>全车数据表!N127</f>
        <v>82.46</v>
      </c>
      <c r="U126" s="103">
        <f>全车数据表!O127</f>
        <v>0</v>
      </c>
      <c r="V126" s="103">
        <f>全车数据表!AK127</f>
        <v>9752400</v>
      </c>
      <c r="W126" s="103">
        <f>全车数据表!AR127</f>
        <v>5600000</v>
      </c>
      <c r="X126" s="103">
        <f>全车数据表!AS127</f>
        <v>15352400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370</v>
      </c>
      <c r="AC126" s="103">
        <f>全车数据表!AU127</f>
        <v>0</v>
      </c>
      <c r="AD126" s="103">
        <f>全车数据表!AV127</f>
        <v>487</v>
      </c>
      <c r="AE126" s="103" t="str">
        <f>IF(全车数据表!AX127="","",全车数据表!AX127)</f>
        <v>大奖赛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 t="str">
        <f>IF(全车数据表!BF127="","",全车数据表!BF127)</f>
        <v/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>
        <f>IF(全车数据表!BJ127="","",全车数据表!BJ127)</f>
        <v>1</v>
      </c>
      <c r="AR126" s="103" t="str">
        <f>IF(全车数据表!BK127="","",全车数据表!BK127)</f>
        <v/>
      </c>
      <c r="AS126" s="103">
        <f>IF(全车数据表!BL127="","",全车数据表!BL127)</f>
        <v>1</v>
      </c>
      <c r="AT126" s="103">
        <f>IF(全车数据表!BM127="","",全车数据表!BM127)</f>
        <v>1</v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/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 四川</v>
      </c>
      <c r="BA126" s="103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Lamborghini Aventador SVJ Roadster</v>
      </c>
      <c r="C127" s="104" t="str">
        <f>全车数据表!D128</f>
        <v>svj</v>
      </c>
      <c r="D127" s="103" t="str">
        <f>IF(全车数据表!C128="","",全车数据表!C128)</f>
        <v>Lamborghini</v>
      </c>
      <c r="E127" s="104" t="str">
        <f>全车数据表!H128</f>
        <v>3.2</v>
      </c>
      <c r="F127" s="104" t="str">
        <f>全车数据表!E128</f>
        <v>SVJ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>
        <f>全车数据表!Q128</f>
        <v>70</v>
      </c>
      <c r="K127" s="103">
        <f>全车数据表!R128</f>
        <v>23</v>
      </c>
      <c r="L127" s="103">
        <f>全车数据表!S128</f>
        <v>27</v>
      </c>
      <c r="M127" s="103">
        <f>全车数据表!T128</f>
        <v>36</v>
      </c>
      <c r="N127" s="103">
        <f>全车数据表!U128</f>
        <v>52</v>
      </c>
      <c r="O127" s="103">
        <f>全车数据表!V128</f>
        <v>59</v>
      </c>
      <c r="P127" s="103">
        <f>全车数据表!J128</f>
        <v>4080</v>
      </c>
      <c r="Q127" s="103">
        <f>全车数据表!K128</f>
        <v>364.8</v>
      </c>
      <c r="R127" s="103">
        <f>全车数据表!L128</f>
        <v>81.09</v>
      </c>
      <c r="S127" s="103">
        <f>全车数据表!M128</f>
        <v>73.75</v>
      </c>
      <c r="T127" s="103">
        <f>全车数据表!N128</f>
        <v>73.930000000000007</v>
      </c>
      <c r="U127" s="103">
        <f>全车数据表!O128</f>
        <v>0</v>
      </c>
      <c r="V127" s="103">
        <f>全车数据表!AK128</f>
        <v>0</v>
      </c>
      <c r="W127" s="103">
        <f>全车数据表!AR128</f>
        <v>0</v>
      </c>
      <c r="X127" s="103">
        <f>全车数据表!AS128</f>
        <v>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379</v>
      </c>
      <c r="AC127" s="103">
        <f>全车数据表!AU128</f>
        <v>0</v>
      </c>
      <c r="AD127" s="103">
        <f>全车数据表!AV128</f>
        <v>503</v>
      </c>
      <c r="AE127" s="103" t="str">
        <f>IF(全车数据表!AX128="","",全车数据表!AX128)</f>
        <v>惊艳亮相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 t="str">
        <f>IF(全车数据表!BJ128="","",全车数据表!BJ128)</f>
        <v/>
      </c>
      <c r="AR127" s="103" t="str">
        <f>IF(全车数据表!BK128="","",全车数据表!BK128)</f>
        <v/>
      </c>
      <c r="AS127" s="103" t="str">
        <f>IF(全车数据表!BL128="","",全车数据表!BL128)</f>
        <v/>
      </c>
      <c r="AT127" s="103" t="str">
        <f>IF(全车数据表!BM128="","",全车数据表!BM128)</f>
        <v/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>无顶</v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兰博基尼</v>
      </c>
      <c r="BA127" s="103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Ferrari 488 GTB Challenge EVO🔑</v>
      </c>
      <c r="C128" s="104" t="str">
        <f>全车数据表!D129</f>
        <v>488gtbevo</v>
      </c>
      <c r="D128" s="103" t="str">
        <f>IF(全车数据表!C129="","",全车数据表!C129)</f>
        <v>Ferrari</v>
      </c>
      <c r="E128" s="104" t="str">
        <f>全车数据表!H129</f>
        <v>2.6</v>
      </c>
      <c r="F128" s="104" t="str">
        <f>全车数据表!E129</f>
        <v>488EVO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30</v>
      </c>
      <c r="L128" s="103">
        <f>全车数据表!S129</f>
        <v>35</v>
      </c>
      <c r="M128" s="103">
        <f>全车数据表!T129</f>
        <v>45</v>
      </c>
      <c r="N128" s="103">
        <f>全车数据表!U129</f>
        <v>55</v>
      </c>
      <c r="O128" s="103">
        <f>全车数据表!V129</f>
        <v>85</v>
      </c>
      <c r="P128" s="103">
        <f>全车数据表!J129</f>
        <v>4095</v>
      </c>
      <c r="Q128" s="103">
        <f>全车数据表!K129</f>
        <v>347.5</v>
      </c>
      <c r="R128" s="103">
        <f>全车数据表!L129</f>
        <v>82.63</v>
      </c>
      <c r="S128" s="103">
        <f>全车数据表!M129</f>
        <v>76.760000000000005</v>
      </c>
      <c r="T128" s="103">
        <f>全车数据表!N129</f>
        <v>76.650000000000006</v>
      </c>
      <c r="U128" s="103">
        <f>全车数据表!O129</f>
        <v>8.8699999999999992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362</v>
      </c>
      <c r="AC128" s="103">
        <f>全车数据表!AU129</f>
        <v>0</v>
      </c>
      <c r="AD128" s="103">
        <f>全车数据表!AV129</f>
        <v>474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>
        <f>IF(全车数据表!BF129="","",全车数据表!BF129)</f>
        <v>1</v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>
        <f>IF(全车数据表!BM129="","",全车数据表!BM129)</f>
        <v>1</v>
      </c>
      <c r="AU128" s="103" t="str">
        <f>IF(全车数据表!BN129="","",全车数据表!BN129)</f>
        <v/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法拉利</v>
      </c>
      <c r="BA128" s="103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Raesr Tachyon Speed🔑</v>
      </c>
      <c r="C129" s="104" t="str">
        <f>全车数据表!D130</f>
        <v>tachyon</v>
      </c>
      <c r="D129" s="103" t="str">
        <f>IF(全车数据表!C130="","",全车数据表!C130)</f>
        <v>Raesr</v>
      </c>
      <c r="E129" s="104" t="str">
        <f>全车数据表!H130</f>
        <v>3.1</v>
      </c>
      <c r="F129" s="104" t="str">
        <f>全车数据表!E130</f>
        <v>超光速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 t="str">
        <f>全车数据表!Q130</f>
        <v>🔑</v>
      </c>
      <c r="K129" s="103">
        <f>全车数据表!R130</f>
        <v>38</v>
      </c>
      <c r="L129" s="103">
        <f>全车数据表!S130</f>
        <v>48</v>
      </c>
      <c r="M129" s="103" t="str">
        <f>全车数据表!T130</f>
        <v>?</v>
      </c>
      <c r="N129" s="103" t="str">
        <f>全车数据表!U130</f>
        <v>?</v>
      </c>
      <c r="O129" s="103" t="str">
        <f>全车数据表!V130</f>
        <v>?</v>
      </c>
      <c r="P129" s="103">
        <f>全车数据表!J130</f>
        <v>4095</v>
      </c>
      <c r="Q129" s="103">
        <f>全车数据表!K130</f>
        <v>400.5</v>
      </c>
      <c r="R129" s="103">
        <f>全车数据表!L130</f>
        <v>77.88</v>
      </c>
      <c r="S129" s="103">
        <f>全车数据表!M130</f>
        <v>53.38</v>
      </c>
      <c r="T129" s="103">
        <f>全车数据表!N130</f>
        <v>59.79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416</v>
      </c>
      <c r="AC129" s="103">
        <f>全车数据表!AU130</f>
        <v>0</v>
      </c>
      <c r="AD129" s="103">
        <f>全车数据表!AV130</f>
        <v>555</v>
      </c>
      <c r="AE129" s="103" t="str">
        <f>IF(全车数据表!AX130="","",全车数据表!AX130)</f>
        <v>大奖赛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 t="str">
        <f>IF(全车数据表!BI130="","",全车数据表!BI130)</f>
        <v/>
      </c>
      <c r="AQ129" s="103">
        <f>IF(全车数据表!BJ130="","",全车数据表!BJ130)</f>
        <v>1</v>
      </c>
      <c r="AR129" s="103" t="str">
        <f>IF(全车数据表!BK130="","",全车数据表!BK130)</f>
        <v/>
      </c>
      <c r="AS129" s="103">
        <f>IF(全车数据表!BL130="","",全车数据表!BL130)</f>
        <v>1</v>
      </c>
      <c r="AT129" s="103" t="str">
        <f>IF(全车数据表!BM130="","",全车数据表!BM130)</f>
        <v/>
      </c>
      <c r="AU129" s="103" t="str">
        <f>IF(全车数据表!BN130="","",全车数据表!BN130)</f>
        <v>1款</v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 t="str">
        <f>IF(全车数据表!BQ130="","",全车数据表!BQ130)</f>
        <v/>
      </c>
      <c r="AY129" s="103" t="str">
        <f>IF(全车数据表!BR130="","",全车数据表!BR130)</f>
        <v/>
      </c>
      <c r="AZ129" s="103" t="str">
        <f>IF(全车数据表!BS130="","",全车数据表!BS130)</f>
        <v>光子</v>
      </c>
      <c r="BA129" s="103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>Aston Martin Valhalla Concept Car</v>
      </c>
      <c r="C130" s="104" t="str">
        <f>全车数据表!D131</f>
        <v>valhalla</v>
      </c>
      <c r="D130" s="103" t="str">
        <f>IF(全车数据表!C131="","",全车数据表!C131)</f>
        <v>Aston Martin</v>
      </c>
      <c r="E130" s="104" t="str">
        <f>全车数据表!H131</f>
        <v>2.5</v>
      </c>
      <c r="F130" s="104" t="str">
        <f>全车数据表!E131</f>
        <v>英灵殿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50</v>
      </c>
      <c r="K130" s="103">
        <f>全车数据表!R131</f>
        <v>15</v>
      </c>
      <c r="L130" s="103">
        <f>全车数据表!S131</f>
        <v>18</v>
      </c>
      <c r="M130" s="103">
        <f>全车数据表!T131</f>
        <v>24</v>
      </c>
      <c r="N130" s="103">
        <f>全车数据表!U131</f>
        <v>38</v>
      </c>
      <c r="O130" s="103">
        <f>全车数据表!V131</f>
        <v>45</v>
      </c>
      <c r="P130" s="103">
        <f>全车数据表!J131</f>
        <v>4098</v>
      </c>
      <c r="Q130" s="103">
        <f>全车数据表!K131</f>
        <v>362.4</v>
      </c>
      <c r="R130" s="103">
        <f>全车数据表!L131</f>
        <v>82.25</v>
      </c>
      <c r="S130" s="103">
        <f>全车数据表!M131</f>
        <v>81.760000000000005</v>
      </c>
      <c r="T130" s="103">
        <f>全车数据表!N131</f>
        <v>59.55</v>
      </c>
      <c r="U130" s="103">
        <f>全车数据表!O131</f>
        <v>0</v>
      </c>
      <c r="V130" s="103">
        <f>全车数据表!AK131</f>
        <v>9752400</v>
      </c>
      <c r="W130" s="103">
        <f>全车数据表!AR131</f>
        <v>5600000</v>
      </c>
      <c r="X130" s="103">
        <f>全车数据表!AS131</f>
        <v>15352400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377</v>
      </c>
      <c r="AC130" s="103">
        <f>全车数据表!AU131</f>
        <v>0</v>
      </c>
      <c r="AD130" s="103">
        <f>全车数据表!AV131</f>
        <v>499</v>
      </c>
      <c r="AE130" s="103" t="str">
        <f>IF(全车数据表!AX131="","",全车数据表!AX131)</f>
        <v>特殊赛事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>
        <f>IF(全车数据表!BI131="","",全车数据表!BI131)</f>
        <v>1</v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/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>
        <f>IF(全车数据表!BQ131="","",全车数据表!BQ131)</f>
        <v>1</v>
      </c>
      <c r="AY130" s="103" t="str">
        <f>IF(全车数据表!BR131="","",全车数据表!BR131)</f>
        <v/>
      </c>
      <c r="AZ130" s="103" t="str">
        <f>IF(全车数据表!BS131="","",全车数据表!BS131)</f>
        <v>阿斯顿马丁 英灵殿 瓦</v>
      </c>
      <c r="BA130" s="103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 xml:space="preserve">Citroen GT by Citroen
</v>
      </c>
      <c r="C131" s="104" t="str">
        <f>全车数据表!D132</f>
        <v>citroengt</v>
      </c>
      <c r="D131" s="103" t="str">
        <f>IF(全车数据表!C132="","",全车数据表!C132)</f>
        <v>Citroen</v>
      </c>
      <c r="E131" s="104" t="str">
        <f>全车数据表!H132</f>
        <v>2.7</v>
      </c>
      <c r="F131" s="104" t="str">
        <f>全车数据表!E132</f>
        <v>雪铁龙GT</v>
      </c>
      <c r="G131" s="104" t="str">
        <f>全车数据表!F132</f>
        <v>A</v>
      </c>
      <c r="H131" s="103">
        <f>LEN(全车数据表!G132)</f>
        <v>6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30</v>
      </c>
      <c r="L131" s="103">
        <f>全车数据表!S132</f>
        <v>35</v>
      </c>
      <c r="M131" s="103">
        <f>全车数据表!T132</f>
        <v>40</v>
      </c>
      <c r="N131" s="103">
        <f>全车数据表!U132</f>
        <v>50</v>
      </c>
      <c r="O131" s="103">
        <f>全车数据表!V132</f>
        <v>55</v>
      </c>
      <c r="P131" s="103">
        <f>全车数据表!J132</f>
        <v>4099</v>
      </c>
      <c r="Q131" s="103">
        <f>全车数据表!K132</f>
        <v>383.5</v>
      </c>
      <c r="R131" s="103">
        <f>全车数据表!L132</f>
        <v>76.540000000000006</v>
      </c>
      <c r="S131" s="103">
        <f>全车数据表!M132</f>
        <v>64.63</v>
      </c>
      <c r="T131" s="103">
        <f>全车数据表!N132</f>
        <v>67.23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4</v>
      </c>
      <c r="AB131" s="103">
        <f>全车数据表!AT132</f>
        <v>399</v>
      </c>
      <c r="AC131" s="103">
        <f>全车数据表!AU132</f>
        <v>0</v>
      </c>
      <c r="AD131" s="103">
        <f>全车数据表!AV132</f>
        <v>536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 t="str">
        <f>IF(全车数据表!BK132="","",全车数据表!BK132)</f>
        <v/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雪铁龙</v>
      </c>
      <c r="BA131" s="103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Nissan GTR-50 Italdesign</v>
      </c>
      <c r="C132" s="104" t="str">
        <f>全车数据表!D133</f>
        <v>gtr-50</v>
      </c>
      <c r="D132" s="103" t="str">
        <f>IF(全车数据表!C133="","",全车数据表!C133)</f>
        <v>Nissan</v>
      </c>
      <c r="E132" s="104" t="str">
        <f>全车数据表!H133</f>
        <v>3.3</v>
      </c>
      <c r="F132" s="104" t="str">
        <f>全车数据表!E133</f>
        <v>GTR-50</v>
      </c>
      <c r="G132" s="104" t="str">
        <f>全车数据表!F133</f>
        <v>A</v>
      </c>
      <c r="H132" s="103">
        <f>LEN(全车数据表!G133)</f>
        <v>5</v>
      </c>
      <c r="I132" s="103" t="str">
        <f>VLOOKUP(全车数据表!P133,辅助计算!A:B,2,FALSE)</f>
        <v>epic</v>
      </c>
      <c r="J132" s="103">
        <f>全车数据表!Q133</f>
        <v>40</v>
      </c>
      <c r="K132" s="103">
        <f>全车数据表!R133</f>
        <v>33</v>
      </c>
      <c r="L132" s="103">
        <f>全车数据表!S133</f>
        <v>38</v>
      </c>
      <c r="M132" s="103">
        <f>全车数据表!T133</f>
        <v>43</v>
      </c>
      <c r="N132" s="103">
        <f>全车数据表!U133</f>
        <v>48</v>
      </c>
      <c r="O132" s="103" t="str">
        <f>全车数据表!V133</f>
        <v>?</v>
      </c>
      <c r="P132" s="103">
        <f>全车数据表!J133</f>
        <v>4127</v>
      </c>
      <c r="Q132" s="103">
        <f>全车数据表!K133</f>
        <v>349.2</v>
      </c>
      <c r="R132" s="103">
        <f>全车数据表!L133</f>
        <v>86.24</v>
      </c>
      <c r="S132" s="103">
        <f>全车数据表!M133</f>
        <v>73.5</v>
      </c>
      <c r="T132" s="103">
        <f>全车数据表!N133</f>
        <v>64.28</v>
      </c>
      <c r="U132" s="103">
        <f>全车数据表!O133</f>
        <v>0</v>
      </c>
      <c r="V132" s="103">
        <f>全车数据表!AK133</f>
        <v>0</v>
      </c>
      <c r="W132" s="103">
        <f>全车数据表!AR133</f>
        <v>0</v>
      </c>
      <c r="X132" s="103">
        <f>全车数据表!AS133</f>
        <v>0</v>
      </c>
      <c r="Y132" s="103">
        <f>全车数据表!AM133</f>
        <v>6</v>
      </c>
      <c r="Z132" s="103">
        <f>全车数据表!AO133</f>
        <v>5</v>
      </c>
      <c r="AA132" s="103">
        <f>全车数据表!AQ133</f>
        <v>3</v>
      </c>
      <c r="AB132" s="103">
        <f>全车数据表!AT133</f>
        <v>363</v>
      </c>
      <c r="AC132" s="103">
        <f>全车数据表!AU133</f>
        <v>0</v>
      </c>
      <c r="AD132" s="103">
        <f>全车数据表!AV133</f>
        <v>476</v>
      </c>
      <c r="AE132" s="103" t="str">
        <f>IF(全车数据表!AX133="","",全车数据表!AX133)</f>
        <v>联会赛事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 t="str">
        <f>IF(全车数据表!BJ133="","",全车数据表!BJ133)</f>
        <v/>
      </c>
      <c r="AR132" s="103">
        <f>IF(全车数据表!BK133="","",全车数据表!BK133)</f>
        <v>1</v>
      </c>
      <c r="AS132" s="103" t="str">
        <f>IF(全车数据表!BL133="","",全车数据表!BL133)</f>
        <v/>
      </c>
      <c r="AT132" s="103" t="str">
        <f>IF(全车数据表!BM133="","",全车数据表!BM133)</f>
        <v/>
      </c>
      <c r="AU132" s="103" t="str">
        <f>IF(全车数据表!BN133="","",全车数据表!BN133)</f>
        <v>1款</v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日产</v>
      </c>
      <c r="BA132" s="103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Pagani Zonda R🔑</v>
      </c>
      <c r="C133" s="104" t="str">
        <f>全车数据表!D134</f>
        <v>zondar</v>
      </c>
      <c r="D133" s="103" t="str">
        <f>IF(全车数据表!C134="","",全车数据表!C134)</f>
        <v>Pagani</v>
      </c>
      <c r="E133" s="104" t="str">
        <f>全车数据表!H134</f>
        <v>3.3</v>
      </c>
      <c r="F133" s="104" t="str">
        <f>全车数据表!E134</f>
        <v>风之子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4164</v>
      </c>
      <c r="Q133" s="103">
        <f>全车数据表!K134</f>
        <v>368.3</v>
      </c>
      <c r="R133" s="103">
        <f>全车数据表!L134</f>
        <v>84.54</v>
      </c>
      <c r="S133" s="103">
        <f>全车数据表!M134</f>
        <v>57.29</v>
      </c>
      <c r="T133" s="103">
        <f>全车数据表!N134</f>
        <v>67.540000000000006</v>
      </c>
      <c r="U133" s="103">
        <f>全车数据表!O134</f>
        <v>0</v>
      </c>
      <c r="V133" s="103">
        <f>全车数据表!AK134</f>
        <v>9752400</v>
      </c>
      <c r="W133" s="103">
        <f>全车数据表!AR134</f>
        <v>5600000</v>
      </c>
      <c r="X133" s="103">
        <f>全车数据表!AS134</f>
        <v>15352400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383</v>
      </c>
      <c r="AC133" s="103">
        <f>全车数据表!AU134</f>
        <v>0</v>
      </c>
      <c r="AD133" s="103">
        <f>全车数据表!AV134</f>
        <v>509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>帕加尼 风之子</v>
      </c>
      <c r="BA133" s="103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SCG 007S🔑</v>
      </c>
      <c r="C134" s="104" t="str">
        <f>全车数据表!D135</f>
        <v>007s</v>
      </c>
      <c r="D134" s="103" t="str">
        <f>IF(全车数据表!C135="","",全车数据表!C135)</f>
        <v>SCG</v>
      </c>
      <c r="E134" s="104" t="str">
        <f>全车数据表!H135</f>
        <v>3.3</v>
      </c>
      <c r="F134" s="104" t="str">
        <f>全车数据表!E135</f>
        <v>007S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 t="str">
        <f>全车数据表!Q135</f>
        <v>🔑</v>
      </c>
      <c r="K134" s="103">
        <f>全车数据表!R135</f>
        <v>30</v>
      </c>
      <c r="L134" s="103">
        <f>全车数据表!S135</f>
        <v>35</v>
      </c>
      <c r="M134" s="103">
        <f>全车数据表!T135</f>
        <v>45</v>
      </c>
      <c r="N134" s="103">
        <f>全车数据表!U135</f>
        <v>55</v>
      </c>
      <c r="O134" s="103">
        <f>全车数据表!V135</f>
        <v>85</v>
      </c>
      <c r="P134" s="103">
        <f>全车数据表!J135</f>
        <v>4192</v>
      </c>
      <c r="Q134" s="103">
        <f>全车数据表!K135</f>
        <v>358.6</v>
      </c>
      <c r="R134" s="103">
        <f>全车数据表!L135</f>
        <v>89.33</v>
      </c>
      <c r="S134" s="103">
        <f>全车数据表!M135</f>
        <v>82.63</v>
      </c>
      <c r="T134" s="103">
        <f>全车数据表!N135</f>
        <v>55.24</v>
      </c>
      <c r="U134" s="103">
        <f>全车数据表!O135</f>
        <v>0</v>
      </c>
      <c r="V134" s="103">
        <f>全车数据表!AK135</f>
        <v>9752400</v>
      </c>
      <c r="W134" s="103">
        <f>全车数据表!AR135</f>
        <v>5600000</v>
      </c>
      <c r="X134" s="103">
        <f>全车数据表!AS135</f>
        <v>15352400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373</v>
      </c>
      <c r="AC134" s="103">
        <f>全车数据表!AU135</f>
        <v>0</v>
      </c>
      <c r="AD134" s="103">
        <f>全车数据表!AV135</f>
        <v>493</v>
      </c>
      <c r="AE134" s="103" t="str">
        <f>IF(全车数据表!AX135="","",全车数据表!AX135)</f>
        <v>大奖赛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 t="str">
        <f>IF(全车数据表!BE135="","",全车数据表!BE135)</f>
        <v/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>
        <f>IF(全车数据表!BJ135="","",全车数据表!BJ135)</f>
        <v>1</v>
      </c>
      <c r="AR134" s="103" t="str">
        <f>IF(全车数据表!BK135="","",全车数据表!BK135)</f>
        <v/>
      </c>
      <c r="AS134" s="103">
        <f>IF(全车数据表!BL135="","",全车数据表!BL135)</f>
        <v>1</v>
      </c>
      <c r="AT134" s="103">
        <f>IF(全车数据表!BM135="","",全车数据表!BM135)</f>
        <v>1</v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/>
      </c>
      <c r="BA134" s="103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Aston Martin Victor</v>
      </c>
      <c r="C135" s="104" t="str">
        <f>全车数据表!D136</f>
        <v>victor</v>
      </c>
      <c r="D135" s="103" t="str">
        <f>IF(全车数据表!C136="","",全车数据表!C136)</f>
        <v>Aston Martin</v>
      </c>
      <c r="E135" s="104" t="str">
        <f>全车数据表!H136</f>
        <v>3.0</v>
      </c>
      <c r="F135" s="104" t="str">
        <f>全车数据表!E136</f>
        <v>Vicotr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4251</v>
      </c>
      <c r="Q135" s="103">
        <f>全车数据表!K136</f>
        <v>371.8</v>
      </c>
      <c r="R135" s="103">
        <f>全车数据表!L136</f>
        <v>78.34</v>
      </c>
      <c r="S135" s="103">
        <f>全车数据表!M136</f>
        <v>76.86</v>
      </c>
      <c r="T135" s="103">
        <f>全车数据表!N136</f>
        <v>69.599999999999994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387</v>
      </c>
      <c r="AC135" s="103">
        <f>全车数据表!AU136</f>
        <v>0</v>
      </c>
      <c r="AD135" s="103">
        <f>全车数据表!AV136</f>
        <v>517</v>
      </c>
      <c r="AE135" s="103" t="str">
        <f>IF(全车数据表!AX136="","",全车数据表!AX136)</f>
        <v>通行证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>
        <f>IF(全车数据表!BE136="","",全车数据表!BE136)</f>
        <v>1</v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阿斯顿马丁 维克多</v>
      </c>
      <c r="BA135" s="103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Lamborghini Countach LPI 800-4🔑</v>
      </c>
      <c r="C136" s="104" t="str">
        <f>全车数据表!D137</f>
        <v>lpi800</v>
      </c>
      <c r="D136" s="103" t="str">
        <f>IF(全车数据表!C137="","",全车数据表!C137)</f>
        <v>Lamborghini</v>
      </c>
      <c r="E136" s="104" t="str">
        <f>全车数据表!H137</f>
        <v>0.0</v>
      </c>
      <c r="F136" s="104" t="str">
        <f>全车数据表!E137</f>
        <v>新康塔什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 t="str">
        <f>全车数据表!Q137</f>
        <v>🔑</v>
      </c>
      <c r="K136" s="103" t="str">
        <f>全车数据表!R137</f>
        <v>?</v>
      </c>
      <c r="L136" s="103" t="str">
        <f>全车数据表!S137</f>
        <v>?</v>
      </c>
      <c r="M136" s="103" t="str">
        <f>全车数据表!T137</f>
        <v>?</v>
      </c>
      <c r="N136" s="103" t="str">
        <f>全车数据表!U137</f>
        <v>?</v>
      </c>
      <c r="O136" s="103" t="str">
        <f>全车数据表!V137</f>
        <v>?</v>
      </c>
      <c r="P136" s="103">
        <f>全车数据表!J137</f>
        <v>4559</v>
      </c>
      <c r="Q136" s="103">
        <f>全车数据表!K137</f>
        <v>373.4</v>
      </c>
      <c r="R136" s="103">
        <f>全车数据表!L137</f>
        <v>81.23</v>
      </c>
      <c r="S136" s="103">
        <f>全车数据表!M137</f>
        <v>85.96</v>
      </c>
      <c r="T136" s="103">
        <f>全车数据表!N137</f>
        <v>72.400000000000006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0</v>
      </c>
      <c r="AC136" s="103">
        <f>全车数据表!AU137</f>
        <v>0</v>
      </c>
      <c r="AD136" s="103">
        <f>全车数据表!AV137</f>
        <v>0</v>
      </c>
      <c r="AE136" s="103" t="str">
        <f>IF(全车数据表!AX137="","",全车数据表!AX137)</f>
        <v/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03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Icona Vulcano Titanium</v>
      </c>
      <c r="C137" s="104" t="str">
        <f>全车数据表!D138</f>
        <v>vulcano</v>
      </c>
      <c r="D137" s="103" t="str">
        <f>IF(全车数据表!C138="","",全车数据表!C138)</f>
        <v>Icona</v>
      </c>
      <c r="E137" s="104" t="str">
        <f>全车数据表!H138</f>
        <v>1.3</v>
      </c>
      <c r="F137" s="104" t="str">
        <f>全车数据表!E138</f>
        <v>火山</v>
      </c>
      <c r="G137" s="104" t="str">
        <f>全车数据表!F138</f>
        <v>S</v>
      </c>
      <c r="H137" s="103">
        <f>LEN(全车数据表!G138)</f>
        <v>5</v>
      </c>
      <c r="I137" s="103" t="str">
        <f>VLOOKUP(全车数据表!P138,辅助计算!A:B,2,FALSE)</f>
        <v>epic</v>
      </c>
      <c r="J137" s="103">
        <f>全车数据表!Q138</f>
        <v>40</v>
      </c>
      <c r="K137" s="103">
        <f>全车数据表!R138</f>
        <v>18</v>
      </c>
      <c r="L137" s="103">
        <f>全车数据表!S138</f>
        <v>21</v>
      </c>
      <c r="M137" s="103">
        <f>全车数据表!T138</f>
        <v>25</v>
      </c>
      <c r="N137" s="103">
        <f>全车数据表!U138</f>
        <v>39</v>
      </c>
      <c r="O137" s="103">
        <f>全车数据表!V138</f>
        <v>0</v>
      </c>
      <c r="P137" s="103">
        <f>全车数据表!J138</f>
        <v>3957</v>
      </c>
      <c r="Q137" s="103">
        <f>全车数据表!K138</f>
        <v>381.7</v>
      </c>
      <c r="R137" s="103">
        <f>全车数据表!L138</f>
        <v>81.38</v>
      </c>
      <c r="S137" s="103">
        <f>全车数据表!M138</f>
        <v>43.38</v>
      </c>
      <c r="T137" s="103">
        <f>全车数据表!N138</f>
        <v>65.89</v>
      </c>
      <c r="U137" s="103">
        <f>全车数据表!O138</f>
        <v>6.3</v>
      </c>
      <c r="V137" s="103">
        <f>全车数据表!AK138</f>
        <v>7414000</v>
      </c>
      <c r="W137" s="103">
        <f>全车数据表!AR138</f>
        <v>4200000</v>
      </c>
      <c r="X137" s="103">
        <f>全车数据表!AS138</f>
        <v>11614000</v>
      </c>
      <c r="Y137" s="103">
        <f>全车数据表!AM138</f>
        <v>7</v>
      </c>
      <c r="Z137" s="103">
        <f>全车数据表!AO138</f>
        <v>5</v>
      </c>
      <c r="AA137" s="103">
        <f>全车数据表!AQ138</f>
        <v>3</v>
      </c>
      <c r="AB137" s="103">
        <f>全车数据表!AT138</f>
        <v>397</v>
      </c>
      <c r="AC137" s="103">
        <f>全车数据表!AU138</f>
        <v>0</v>
      </c>
      <c r="AD137" s="103">
        <f>全车数据表!AV138</f>
        <v>533</v>
      </c>
      <c r="AE137" s="103" t="str">
        <f>IF(全车数据表!AX138="","",全车数据表!AX138)</f>
        <v>级别杯</v>
      </c>
      <c r="AF137" s="103">
        <f>IF(全车数据表!AY138="","",全车数据表!AY138)</f>
        <v>1</v>
      </c>
      <c r="AG137" s="103" t="str">
        <f>IF(全车数据表!AZ138="","",全车数据表!AZ138)</f>
        <v/>
      </c>
      <c r="AH137" s="103">
        <f>IF(全车数据表!BA138="","",全车数据表!BA138)</f>
        <v>1</v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>2款</v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>
        <f>IF(全车数据表!BR138="","",全车数据表!BR138)</f>
        <v>1</v>
      </c>
      <c r="AZ137" s="103" t="str">
        <f>IF(全车数据表!BS138="","",全车数据表!BS138)</f>
        <v>火山</v>
      </c>
      <c r="BA137" s="103">
        <f>IF(全车数据表!AW138="","",全车数据表!AW138)</f>
        <v>13</v>
      </c>
    </row>
    <row r="138" spans="1:53">
      <c r="A138" s="103">
        <f>全车数据表!A139</f>
        <v>137</v>
      </c>
      <c r="B138" s="103" t="str">
        <f>全车数据表!B139</f>
        <v>W Motors Lykan HyperSport</v>
      </c>
      <c r="C138" s="104" t="str">
        <f>全车数据表!D139</f>
        <v>lykan</v>
      </c>
      <c r="D138" s="103" t="str">
        <f>IF(全车数据表!C139="","",全车数据表!C139)</f>
        <v>W Motors</v>
      </c>
      <c r="E138" s="104" t="str">
        <f>全车数据表!H139</f>
        <v>1.3</v>
      </c>
      <c r="F138" s="104" t="str">
        <f>全车数据表!E139</f>
        <v>狼崽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4083</v>
      </c>
      <c r="Q138" s="103">
        <f>全车数据表!K139</f>
        <v>407.6</v>
      </c>
      <c r="R138" s="103">
        <f>全车数据表!L139</f>
        <v>80.48</v>
      </c>
      <c r="S138" s="103">
        <f>全车数据表!M139</f>
        <v>40.97</v>
      </c>
      <c r="T138" s="103">
        <f>全车数据表!N139</f>
        <v>58.26</v>
      </c>
      <c r="U138" s="103">
        <f>全车数据表!O139</f>
        <v>5.25</v>
      </c>
      <c r="V138" s="103">
        <f>全车数据表!AK139</f>
        <v>9752000</v>
      </c>
      <c r="W138" s="103">
        <f>全车数据表!AR139</f>
        <v>4900000</v>
      </c>
      <c r="X138" s="103">
        <f>全车数据表!AS139</f>
        <v>14652000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425</v>
      </c>
      <c r="AC138" s="103">
        <f>全车数据表!AU139</f>
        <v>0</v>
      </c>
      <c r="AD138" s="103">
        <f>全车数据表!AV139</f>
        <v>560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碎花贴纸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狼崽 莱肯</v>
      </c>
      <c r="BA138" s="103">
        <f>IF(全车数据表!AW139="","",全车数据表!AW139)</f>
        <v>1</v>
      </c>
    </row>
    <row r="139" spans="1:53">
      <c r="A139" s="103">
        <f>全车数据表!A140</f>
        <v>138</v>
      </c>
      <c r="B139" s="103" t="str">
        <f>全车数据表!B140</f>
        <v>Porsche 918 Spyder</v>
      </c>
      <c r="C139" s="104" t="str">
        <f>全车数据表!D140</f>
        <v>918</v>
      </c>
      <c r="D139" s="103" t="str">
        <f>IF(全车数据表!C140="","",全车数据表!C140)</f>
        <v>Porsche</v>
      </c>
      <c r="E139" s="104" t="str">
        <f>全车数据表!H140</f>
        <v>1.4</v>
      </c>
      <c r="F139" s="104" t="str">
        <f>全车数据表!E140</f>
        <v>918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4114</v>
      </c>
      <c r="Q139" s="103">
        <f>全车数据表!K140</f>
        <v>362.4</v>
      </c>
      <c r="R139" s="103">
        <f>全车数据表!L140</f>
        <v>83.02</v>
      </c>
      <c r="S139" s="103">
        <f>全车数据表!M140</f>
        <v>51.8</v>
      </c>
      <c r="T139" s="103">
        <f>全车数据表!N140</f>
        <v>79.97</v>
      </c>
      <c r="U139" s="103">
        <f>全车数据表!O140</f>
        <v>9.48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377</v>
      </c>
      <c r="AC139" s="103">
        <f>全车数据表!AU140</f>
        <v>0</v>
      </c>
      <c r="AD139" s="103">
        <f>全车数据表!AV140</f>
        <v>499</v>
      </c>
      <c r="AE139" s="103" t="str">
        <f>IF(全车数据表!AX140="","",全车数据表!AX140)</f>
        <v>旧版会员</v>
      </c>
      <c r="AF139" s="103" t="str">
        <f>IF(全车数据表!AY140="","",全车数据表!AY140)</f>
        <v/>
      </c>
      <c r="AG139" s="103" t="str">
        <f>IF(全车数据表!AZ140="","",全车数据表!AZ140)</f>
        <v/>
      </c>
      <c r="AH139" s="103" t="str">
        <f>IF(全车数据表!BA140="","",全车数据表!BA140)</f>
        <v/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老虎贴纸</v>
      </c>
      <c r="AV139" s="103">
        <f>IF(全车数据表!BO140="","",全车数据表!BO140)</f>
        <v>1</v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 t="str">
        <f>IF(全车数据表!BR140="","",全车数据表!BR140)</f>
        <v/>
      </c>
      <c r="AZ139" s="103" t="str">
        <f>IF(全车数据表!BS140="","",全车数据表!BS140)</f>
        <v>保时捷</v>
      </c>
      <c r="BA139" s="103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Vanda Electrics Dendrobium</v>
      </c>
      <c r="C140" s="104" t="str">
        <f>全车数据表!D141</f>
        <v>vanda</v>
      </c>
      <c r="D140" s="103" t="str">
        <f>IF(全车数据表!C141="","",全车数据表!C141)</f>
        <v>Vanda Electrics</v>
      </c>
      <c r="E140" s="104" t="str">
        <f>全车数据表!H141</f>
        <v>2.2</v>
      </c>
      <c r="F140" s="104" t="str">
        <f>全车数据表!E141</f>
        <v>万达</v>
      </c>
      <c r="G140" s="104" t="str">
        <f>全车数据表!F141</f>
        <v>S</v>
      </c>
      <c r="H140" s="103">
        <f>LEN(全车数据表!G141)</f>
        <v>6</v>
      </c>
      <c r="I140" s="103" t="str">
        <f>VLOOKUP(全车数据表!P141,辅助计算!A:B,2,FALSE)</f>
        <v>epic</v>
      </c>
      <c r="J140" s="103">
        <f>全车数据表!Q141</f>
        <v>30</v>
      </c>
      <c r="K140" s="103">
        <f>全车数据表!R141</f>
        <v>30</v>
      </c>
      <c r="L140" s="103">
        <f>全车数据表!S141</f>
        <v>30</v>
      </c>
      <c r="M140" s="103">
        <f>全车数据表!T141</f>
        <v>35</v>
      </c>
      <c r="N140" s="103">
        <f>全车数据表!U141</f>
        <v>35</v>
      </c>
      <c r="O140" s="103">
        <f>全车数据表!V141</f>
        <v>40</v>
      </c>
      <c r="P140" s="103">
        <f>全车数据表!J141</f>
        <v>4124</v>
      </c>
      <c r="Q140" s="103">
        <f>全车数据表!K141</f>
        <v>339.9</v>
      </c>
      <c r="R140" s="103">
        <f>全车数据表!L141</f>
        <v>86.24</v>
      </c>
      <c r="S140" s="103">
        <f>全车数据表!M141</f>
        <v>95.92</v>
      </c>
      <c r="T140" s="103">
        <f>全车数据表!N141</f>
        <v>84.9</v>
      </c>
      <c r="U140" s="103">
        <f>全车数据表!O141</f>
        <v>13.23</v>
      </c>
      <c r="V140" s="103">
        <f>全车数据表!AK141</f>
        <v>9752400</v>
      </c>
      <c r="W140" s="103">
        <f>全车数据表!AR141</f>
        <v>5740000</v>
      </c>
      <c r="X140" s="103">
        <f>全车数据表!AS141</f>
        <v>15492400</v>
      </c>
      <c r="Y140" s="103">
        <f>全车数据表!AM141</f>
        <v>7</v>
      </c>
      <c r="Z140" s="103">
        <f>全车数据表!AO141</f>
        <v>5</v>
      </c>
      <c r="AA140" s="103">
        <f>全车数据表!AQ141</f>
        <v>4</v>
      </c>
      <c r="AB140" s="103">
        <f>全车数据表!AT141</f>
        <v>354</v>
      </c>
      <c r="AC140" s="103">
        <f>全车数据表!AU141</f>
        <v>363</v>
      </c>
      <c r="AD140" s="103">
        <f>全车数据表!AV141</f>
        <v>474</v>
      </c>
      <c r="AE140" s="103" t="str">
        <f>IF(全车数据表!AX141="","",全车数据表!AX141)</f>
        <v>旧版挑战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1款</v>
      </c>
      <c r="AV140" s="103" t="str">
        <f>IF(全车数据表!BO141="","",全车数据表!BO141)</f>
        <v/>
      </c>
      <c r="AW140" s="103" t="str">
        <f>IF(全车数据表!BP141="","",全车数据表!BP141)</f>
        <v/>
      </c>
      <c r="AX140" s="103">
        <f>IF(全车数据表!BQ141="","",全车数据表!BQ141)</f>
        <v>1</v>
      </c>
      <c r="AY140" s="103" t="str">
        <f>IF(全车数据表!BR141="","",全车数据表!BR141)</f>
        <v/>
      </c>
      <c r="AZ140" s="103" t="str">
        <f>IF(全车数据表!BS141="","",全车数据表!BS141)</f>
        <v>万达</v>
      </c>
      <c r="BA140" s="103" t="str">
        <f>IF(全车数据表!AW141="","",全车数据表!AW141)</f>
        <v/>
      </c>
    </row>
    <row r="141" spans="1:53">
      <c r="A141" s="103">
        <f>全车数据表!A142</f>
        <v>140</v>
      </c>
      <c r="B141" s="103" t="str">
        <f>全车数据表!B142</f>
        <v>McLaren 570S Spider</v>
      </c>
      <c r="C141" s="104" t="str">
        <f>全车数据表!D142</f>
        <v>570</v>
      </c>
      <c r="D141" s="103" t="str">
        <f>IF(全车数据表!C142="","",全车数据表!C142)</f>
        <v>McLaren</v>
      </c>
      <c r="E141" s="104" t="str">
        <f>全车数据表!H142</f>
        <v>1.5</v>
      </c>
      <c r="F141" s="104" t="str">
        <f>全车数据表!E142</f>
        <v>570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4135</v>
      </c>
      <c r="Q141" s="103">
        <f>全车数据表!K142</f>
        <v>377.2</v>
      </c>
      <c r="R141" s="103">
        <f>全车数据表!L142</f>
        <v>79.23</v>
      </c>
      <c r="S141" s="103">
        <f>全车数据表!M142</f>
        <v>66.06</v>
      </c>
      <c r="T141" s="103">
        <f>全车数据表!N142</f>
        <v>64.75</v>
      </c>
      <c r="U141" s="103">
        <f>全车数据表!O142</f>
        <v>6.2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393</v>
      </c>
      <c r="AC141" s="103">
        <f>全车数据表!AU142</f>
        <v>0</v>
      </c>
      <c r="AD141" s="103">
        <f>全车数据表!AV142</f>
        <v>526</v>
      </c>
      <c r="AE141" s="103" t="str">
        <f>IF(全车数据表!AX142="","",全车数据表!AX142)</f>
        <v>旧版会员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>
        <f>IF(全车数据表!BM142="","",全车数据表!BM142)</f>
        <v>1</v>
      </c>
      <c r="AU141" s="103" t="str">
        <f>IF(全车数据表!BN142="","",全车数据表!BN142)</f>
        <v/>
      </c>
      <c r="AV141" s="103" t="str">
        <f>IF(全车数据表!BO142="","",全车数据表!BO142)</f>
        <v/>
      </c>
      <c r="AW141" s="103" t="str">
        <f>IF(全车数据表!BP142="","",全车数据表!BP142)</f>
        <v>可开合</v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迈凯伦</v>
      </c>
      <c r="BA141" s="103">
        <f>IF(全车数据表!AW142="","",全车数据表!AW142)</f>
        <v>16</v>
      </c>
    </row>
    <row r="142" spans="1:53">
      <c r="A142" s="103">
        <f>全车数据表!A143</f>
        <v>141</v>
      </c>
      <c r="B142" s="103" t="str">
        <f>全车数据表!B143</f>
        <v>Lamborghini Veneno</v>
      </c>
      <c r="C142" s="104" t="str">
        <f>全车数据表!D143</f>
        <v>veneno</v>
      </c>
      <c r="D142" s="103" t="str">
        <f>IF(全车数据表!C143="","",全车数据表!C143)</f>
        <v>Lamborghini</v>
      </c>
      <c r="E142" s="104" t="str">
        <f>全车数据表!H143</f>
        <v>2.4</v>
      </c>
      <c r="F142" s="104" t="str">
        <f>全车数据表!E143</f>
        <v>毒药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4142</v>
      </c>
      <c r="Q142" s="103">
        <f>全车数据表!K143</f>
        <v>370</v>
      </c>
      <c r="R142" s="103">
        <f>全车数据表!L143</f>
        <v>81.16</v>
      </c>
      <c r="S142" s="103">
        <f>全车数据表!M143</f>
        <v>62.42</v>
      </c>
      <c r="T142" s="103">
        <f>全车数据表!N143</f>
        <v>78.819999999999993</v>
      </c>
      <c r="U142" s="103">
        <f>全车数据表!O143</f>
        <v>0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387</v>
      </c>
      <c r="AC142" s="103">
        <f>全车数据表!AU143</f>
        <v>0</v>
      </c>
      <c r="AD142" s="103">
        <f>全车数据表!AV143</f>
        <v>516</v>
      </c>
      <c r="AE142" s="103" t="str">
        <f>IF(全车数据表!AX143="","",全车数据表!AX143)</f>
        <v>特殊赛事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>
        <f>IF(全车数据表!BI143="","",全车数据表!BI143)</f>
        <v>1</v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>2021牛年春节</v>
      </c>
      <c r="AV142" s="103" t="str">
        <f>IF(全车数据表!BO143="","",全车数据表!BO143)</f>
        <v/>
      </c>
      <c r="AW142" s="103" t="str">
        <f>IF(全车数据表!BP143="","",全车数据表!BP143)</f>
        <v/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兰博基尼 毒药</v>
      </c>
      <c r="BA142" s="103">
        <f>IF(全车数据表!AW143="","",全车数据表!AW143)</f>
        <v>1</v>
      </c>
    </row>
    <row r="143" spans="1:53">
      <c r="A143" s="103">
        <f>全车数据表!A144</f>
        <v>142</v>
      </c>
      <c r="B143" s="103" t="str">
        <f>全车数据表!B144</f>
        <v>Zenvo TSR-S🔑</v>
      </c>
      <c r="C143" s="104" t="str">
        <f>全车数据表!D144</f>
        <v>tsr-s</v>
      </c>
      <c r="D143" s="103" t="str">
        <f>IF(全车数据表!C144="","",全车数据表!C144)</f>
        <v>Zenvo</v>
      </c>
      <c r="E143" s="104" t="str">
        <f>全车数据表!H144</f>
        <v>3.0</v>
      </c>
      <c r="F143" s="104" t="str">
        <f>全车数据表!E144</f>
        <v>TSR-S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 t="str">
        <f>全车数据表!Q144</f>
        <v>🔑</v>
      </c>
      <c r="K143" s="103">
        <f>全车数据表!R144</f>
        <v>30</v>
      </c>
      <c r="L143" s="103">
        <f>全车数据表!S144</f>
        <v>35</v>
      </c>
      <c r="M143" s="103">
        <f>全车数据表!T144</f>
        <v>45</v>
      </c>
      <c r="N143" s="103">
        <f>全车数据表!U144</f>
        <v>55</v>
      </c>
      <c r="O143" s="103">
        <f>全车数据表!V144</f>
        <v>85</v>
      </c>
      <c r="P143" s="103">
        <f>全车数据表!J144</f>
        <v>4159</v>
      </c>
      <c r="Q143" s="103">
        <f>全车数据表!K144</f>
        <v>342.8</v>
      </c>
      <c r="R143" s="103">
        <f>全车数据表!L144</f>
        <v>85.32</v>
      </c>
      <c r="S143" s="103">
        <f>全车数据表!M144</f>
        <v>82.72</v>
      </c>
      <c r="T143" s="103">
        <f>全车数据表!N144</f>
        <v>67.33</v>
      </c>
      <c r="U143" s="103">
        <f>全车数据表!O144</f>
        <v>0</v>
      </c>
      <c r="V143" s="103">
        <f>全车数据表!AK144</f>
        <v>0</v>
      </c>
      <c r="W143" s="103">
        <f>全车数据表!AR144</f>
        <v>0</v>
      </c>
      <c r="X143" s="103">
        <f>全车数据表!AS144</f>
        <v>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357</v>
      </c>
      <c r="AC143" s="103">
        <f>全车数据表!AU144</f>
        <v>366</v>
      </c>
      <c r="AD143" s="103">
        <f>全车数据表!AV144</f>
        <v>479</v>
      </c>
      <c r="AE143" s="103" t="str">
        <f>IF(全车数据表!AX144="","",全车数据表!AX144)</f>
        <v>大奖赛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 t="str">
        <f>IF(全车数据表!BI144="","",全车数据表!BI144)</f>
        <v/>
      </c>
      <c r="AQ143" s="103">
        <f>IF(全车数据表!BJ144="","",全车数据表!BJ144)</f>
        <v>1</v>
      </c>
      <c r="AR143" s="103" t="str">
        <f>IF(全车数据表!BK144="","",全车数据表!BK144)</f>
        <v/>
      </c>
      <c r="AS143" s="103">
        <f>IF(全车数据表!BL144="","",全车数据表!BL144)</f>
        <v>1</v>
      </c>
      <c r="AT143" s="103" t="str">
        <f>IF(全车数据表!BM144="","",全车数据表!BM144)</f>
        <v/>
      </c>
      <c r="AU143" s="103" t="str">
        <f>IF(全车数据表!BN144="","",全车数据表!BN144)</f>
        <v>1款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 t="str">
        <f>IF(全车数据表!BQ144="","",全车数据表!BQ144)</f>
        <v/>
      </c>
      <c r="AY143" s="103" t="str">
        <f>IF(全车数据表!BR144="","",全车数据表!BR144)</f>
        <v/>
      </c>
      <c r="AZ143" s="103" t="str">
        <f>IF(全车数据表!BS144="","",全车数据表!BS144)</f>
        <v>小自燃 摇摆</v>
      </c>
      <c r="BA143" s="103" t="str">
        <f>IF(全车数据表!AW144="","",全车数据表!AW144)</f>
        <v/>
      </c>
    </row>
    <row r="144" spans="1:53">
      <c r="A144" s="103">
        <f>全车数据表!A145</f>
        <v>143</v>
      </c>
      <c r="B144" s="103" t="str">
        <f>全车数据表!B145</f>
        <v>Jaguar XJ220 TWR🔑</v>
      </c>
      <c r="C144" s="104" t="str">
        <f>全车数据表!D145</f>
        <v>xj220</v>
      </c>
      <c r="D144" s="103" t="str">
        <f>IF(全车数据表!C145="","",全车数据表!C145)</f>
        <v>Jaguar</v>
      </c>
      <c r="E144" s="104" t="str">
        <f>全车数据表!H145</f>
        <v>3.4</v>
      </c>
      <c r="F144" s="104" t="str">
        <f>全车数据表!E145</f>
        <v>XJ220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4175</v>
      </c>
      <c r="Q144" s="103">
        <f>全车数据表!K145</f>
        <v>383</v>
      </c>
      <c r="R144" s="103">
        <f>全车数据表!L145</f>
        <v>75.19</v>
      </c>
      <c r="S144" s="103">
        <f>全车数据表!M145</f>
        <v>60.59</v>
      </c>
      <c r="T144" s="103">
        <f>全车数据表!N145</f>
        <v>82.2</v>
      </c>
      <c r="U144" s="103">
        <f>全车数据表!O145</f>
        <v>0</v>
      </c>
      <c r="V144" s="103">
        <f>全车数据表!AK145</f>
        <v>9752400</v>
      </c>
      <c r="W144" s="103">
        <f>全车数据表!AR145</f>
        <v>5740000</v>
      </c>
      <c r="X144" s="103">
        <f>全车数据表!AS145</f>
        <v>15492400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398</v>
      </c>
      <c r="AC144" s="103">
        <f>全车数据表!AU145</f>
        <v>0</v>
      </c>
      <c r="AD144" s="103">
        <f>全车数据表!AV145</f>
        <v>535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 t="str">
        <f>IF(全车数据表!BL145="","",全车数据表!BL145)</f>
        <v/>
      </c>
      <c r="AT144" s="103">
        <f>IF(全车数据表!BM145="","",全车数据表!BM145)</f>
        <v>1</v>
      </c>
      <c r="AU144" s="103" t="str">
        <f>IF(全车数据表!BN145="","",全车数据表!BN145)</f>
        <v/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捷豹</v>
      </c>
      <c r="BA144" s="103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Lamborghini Egoista</v>
      </c>
      <c r="C145" s="104" t="str">
        <f>全车数据表!D146</f>
        <v>egoista</v>
      </c>
      <c r="D145" s="103" t="str">
        <f>IF(全车数据表!C146="","",全车数据表!C146)</f>
        <v>Lamborghini</v>
      </c>
      <c r="E145" s="104" t="str">
        <f>全车数据表!H146</f>
        <v>1.4</v>
      </c>
      <c r="F145" s="104" t="str">
        <f>全车数据表!E146</f>
        <v>自私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>
        <f>全车数据表!Q146</f>
        <v>60</v>
      </c>
      <c r="K145" s="103">
        <f>全车数据表!R146</f>
        <v>15</v>
      </c>
      <c r="L145" s="103">
        <f>全车数据表!S146</f>
        <v>18</v>
      </c>
      <c r="M145" s="103">
        <f>全车数据表!T146</f>
        <v>25</v>
      </c>
      <c r="N145" s="103">
        <f>全车数据表!U146</f>
        <v>38</v>
      </c>
      <c r="O145" s="103">
        <f>全车数据表!V146</f>
        <v>48</v>
      </c>
      <c r="P145" s="103">
        <f>全车数据表!J146</f>
        <v>4213</v>
      </c>
      <c r="Q145" s="103">
        <f>全车数据表!K146</f>
        <v>366.1</v>
      </c>
      <c r="R145" s="103">
        <f>全车数据表!L146</f>
        <v>84.48</v>
      </c>
      <c r="S145" s="103">
        <f>全车数据表!M146</f>
        <v>61.54</v>
      </c>
      <c r="T145" s="103">
        <f>全车数据表!N146</f>
        <v>72.02</v>
      </c>
      <c r="U145" s="103">
        <f>全车数据表!O146</f>
        <v>7.52</v>
      </c>
      <c r="V145" s="103">
        <f>全车数据表!AK146</f>
        <v>12248200</v>
      </c>
      <c r="W145" s="103">
        <f>全车数据表!AR146</f>
        <v>7380000</v>
      </c>
      <c r="X145" s="103">
        <f>全车数据表!AS146</f>
        <v>19628200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381</v>
      </c>
      <c r="AC145" s="103">
        <f>全车数据表!AU146</f>
        <v>0</v>
      </c>
      <c r="AD145" s="103">
        <f>全车数据表!AV146</f>
        <v>506</v>
      </c>
      <c r="AE145" s="103" t="str">
        <f>IF(全车数据表!AX146="","",全车数据表!AX146)</f>
        <v>旧版会员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 t="str">
        <f>IF(全车数据表!BJ146="","",全车数据表!BJ146)</f>
        <v/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兰博基尼 自私</v>
      </c>
      <c r="BA145" s="103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Porsche 911 GT2 RS ClubSport🔑</v>
      </c>
      <c r="C146" s="104" t="str">
        <f>全车数据表!D147</f>
        <v>911gt2</v>
      </c>
      <c r="D146" s="103" t="str">
        <f>IF(全车数据表!C147="","",全车数据表!C147)</f>
        <v>Porsche</v>
      </c>
      <c r="E146" s="104" t="str">
        <f>全车数据表!H147</f>
        <v>2.3</v>
      </c>
      <c r="F146" s="104" t="str">
        <f>全车数据表!E147</f>
        <v>911GT2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 t="str">
        <f>全车数据表!Q147</f>
        <v>🔑</v>
      </c>
      <c r="K146" s="103">
        <f>全车数据表!R147</f>
        <v>28</v>
      </c>
      <c r="L146" s="103">
        <f>全车数据表!S147</f>
        <v>32</v>
      </c>
      <c r="M146" s="103">
        <f>全车数据表!T147</f>
        <v>44</v>
      </c>
      <c r="N146" s="103">
        <f>全车数据表!U147</f>
        <v>59</v>
      </c>
      <c r="O146" s="103">
        <f>全车数据表!V147</f>
        <v>86</v>
      </c>
      <c r="P146" s="103">
        <f>全车数据表!J147</f>
        <v>4289</v>
      </c>
      <c r="Q146" s="103">
        <f>全车数据表!K147</f>
        <v>359</v>
      </c>
      <c r="R146" s="103">
        <f>全车数据表!L147</f>
        <v>84.7</v>
      </c>
      <c r="S146" s="103">
        <f>全车数据表!M147</f>
        <v>89</v>
      </c>
      <c r="T146" s="103">
        <f>全车数据表!N147</f>
        <v>76.540000000000006</v>
      </c>
      <c r="U146" s="103">
        <f>全车数据表!O147</f>
        <v>0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373</v>
      </c>
      <c r="AC146" s="103">
        <f>全车数据表!AU147</f>
        <v>0</v>
      </c>
      <c r="AD146" s="103">
        <f>全车数据表!AV147</f>
        <v>493</v>
      </c>
      <c r="AE146" s="103" t="str">
        <f>IF(全车数据表!AX147="","",全车数据表!AX147)</f>
        <v>大奖赛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>
        <f>IF(全车数据表!BJ147="","",全车数据表!BJ147)</f>
        <v>1</v>
      </c>
      <c r="AR146" s="103" t="str">
        <f>IF(全车数据表!BK147="","",全车数据表!BK147)</f>
        <v/>
      </c>
      <c r="AS146" s="103">
        <f>IF(全车数据表!BL147="","",全车数据表!BL147)</f>
        <v>1</v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>
        <f>IF(全车数据表!BQ147="","",全车数据表!BQ147)</f>
        <v>1</v>
      </c>
      <c r="AY146" s="103" t="str">
        <f>IF(全车数据表!BR147="","",全车数据表!BR147)</f>
        <v/>
      </c>
      <c r="AZ146" s="103" t="str">
        <f>IF(全车数据表!BS147="","",全车数据表!BS147)</f>
        <v>保时捷</v>
      </c>
      <c r="BA146" s="103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Pagani Huayra BC</v>
      </c>
      <c r="C147" s="104" t="str">
        <f>全车数据表!D148</f>
        <v>bc</v>
      </c>
      <c r="D147" s="103" t="str">
        <f>IF(全车数据表!C148="","",全车数据表!C148)</f>
        <v>Pagani</v>
      </c>
      <c r="E147" s="104" t="str">
        <f>全车数据表!H148</f>
        <v>1.4</v>
      </c>
      <c r="F147" s="104" t="str">
        <f>全车数据表!E148</f>
        <v>BC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>
        <f>全车数据表!Q148</f>
        <v>60</v>
      </c>
      <c r="K147" s="103">
        <f>全车数据表!R148</f>
        <v>15</v>
      </c>
      <c r="L147" s="103">
        <f>全车数据表!S148</f>
        <v>18</v>
      </c>
      <c r="M147" s="103">
        <f>全车数据表!T148</f>
        <v>25</v>
      </c>
      <c r="N147" s="103">
        <f>全车数据表!U148</f>
        <v>38</v>
      </c>
      <c r="O147" s="103">
        <f>全车数据表!V148</f>
        <v>48</v>
      </c>
      <c r="P147" s="103">
        <f>全车数据表!J148</f>
        <v>4292</v>
      </c>
      <c r="Q147" s="103">
        <f>全车数据表!K148</f>
        <v>365.4</v>
      </c>
      <c r="R147" s="103">
        <f>全车数据表!L148</f>
        <v>80.040000000000006</v>
      </c>
      <c r="S147" s="103">
        <f>全车数据表!M148</f>
        <v>63.11</v>
      </c>
      <c r="T147" s="103">
        <f>全车数据表!N148</f>
        <v>86.75</v>
      </c>
      <c r="U147" s="103">
        <f>全车数据表!O148</f>
        <v>11.83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380</v>
      </c>
      <c r="AC147" s="103">
        <f>全车数据表!AU148</f>
        <v>0</v>
      </c>
      <c r="AD147" s="103">
        <f>全车数据表!AV148</f>
        <v>504</v>
      </c>
      <c r="AE147" s="103" t="str">
        <f>IF(全车数据表!AX148="","",全车数据表!AX148)</f>
        <v>旧版会员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 t="str">
        <f>IF(全车数据表!BJ148="","",全车数据表!BJ148)</f>
        <v/>
      </c>
      <c r="AR147" s="103" t="str">
        <f>IF(全车数据表!BK148="","",全车数据表!BK148)</f>
        <v/>
      </c>
      <c r="AS147" s="103" t="str">
        <f>IF(全车数据表!BL148="","",全车数据表!BL148)</f>
        <v/>
      </c>
      <c r="AT147" s="103" t="str">
        <f>IF(全车数据表!BM148="","",全车数据表!BM148)</f>
        <v/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 t="str">
        <f>IF(全车数据表!BQ148="","",全车数据表!BQ148)</f>
        <v/>
      </c>
      <c r="AY147" s="103" t="str">
        <f>IF(全车数据表!BR148="","",全车数据表!BR148)</f>
        <v/>
      </c>
      <c r="AZ147" s="103" t="str">
        <f>IF(全车数据表!BS148="","",全车数据表!BS148)</f>
        <v>帕加尼 风神</v>
      </c>
      <c r="BA147" s="103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Ferrari LaFerrari Aperta</v>
      </c>
      <c r="C148" s="104" t="str">
        <f>全车数据表!D149</f>
        <v>aperta</v>
      </c>
      <c r="D148" s="103" t="str">
        <f>IF(全车数据表!C149="","",全车数据表!C149)</f>
        <v>Ferrari</v>
      </c>
      <c r="E148" s="104" t="str">
        <f>全车数据表!H149</f>
        <v>1.7</v>
      </c>
      <c r="F148" s="104" t="str">
        <f>全车数据表!E149</f>
        <v>黑拉法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30</v>
      </c>
      <c r="K148" s="103">
        <f>全车数据表!R149</f>
        <v>30</v>
      </c>
      <c r="L148" s="103">
        <f>全车数据表!S149</f>
        <v>30</v>
      </c>
      <c r="M148" s="103">
        <f>全车数据表!T149</f>
        <v>35</v>
      </c>
      <c r="N148" s="103">
        <f>全车数据表!U149</f>
        <v>35</v>
      </c>
      <c r="O148" s="103">
        <f>全车数据表!V149</f>
        <v>40</v>
      </c>
      <c r="P148" s="103">
        <f>全车数据表!J149</f>
        <v>4293</v>
      </c>
      <c r="Q148" s="103">
        <f>全车数据表!K149</f>
        <v>366.2</v>
      </c>
      <c r="R148" s="103">
        <f>全车数据表!L149</f>
        <v>81.03</v>
      </c>
      <c r="S148" s="103">
        <f>全车数据表!M149</f>
        <v>82.48</v>
      </c>
      <c r="T148" s="103">
        <f>全车数据表!N149</f>
        <v>70.099999999999994</v>
      </c>
      <c r="U148" s="103">
        <f>全车数据表!O149</f>
        <v>7.2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381</v>
      </c>
      <c r="AC148" s="103">
        <f>全车数据表!AU149</f>
        <v>0</v>
      </c>
      <c r="AD148" s="103">
        <f>全车数据表!AV149</f>
        <v>506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>
        <f>IF(全车数据表!BM149="","",全车数据表!BM149)</f>
        <v>1</v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>无顶</v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法拉利 敞篷拉法 黑拉法</v>
      </c>
      <c r="BA148" s="103">
        <f>IF(全车数据表!AW149="","",全车数据表!AW149)</f>
        <v>17</v>
      </c>
    </row>
    <row r="149" spans="1:53">
      <c r="A149" s="103">
        <f>全车数据表!A150</f>
        <v>148</v>
      </c>
      <c r="B149" s="103" t="str">
        <f>全车数据表!B150</f>
        <v>Mclaren F1 LM🔑</v>
      </c>
      <c r="C149" s="104" t="str">
        <f>全车数据表!D150</f>
        <v>f1</v>
      </c>
      <c r="D149" s="103" t="str">
        <f>IF(全车数据表!C150="","",全车数据表!C150)</f>
        <v>McLaren</v>
      </c>
      <c r="E149" s="104" t="str">
        <f>全车数据表!H150</f>
        <v>2.5</v>
      </c>
      <c r="F149" s="104" t="str">
        <f>全车数据表!E150</f>
        <v>F1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 t="str">
        <f>全车数据表!Q150</f>
        <v>🔑</v>
      </c>
      <c r="K149" s="103">
        <f>全车数据表!R150</f>
        <v>30</v>
      </c>
      <c r="L149" s="103">
        <f>全车数据表!S150</f>
        <v>35</v>
      </c>
      <c r="M149" s="103">
        <f>全车数据表!T150</f>
        <v>45</v>
      </c>
      <c r="N149" s="103">
        <f>全车数据表!U150</f>
        <v>55</v>
      </c>
      <c r="O149" s="103">
        <f>全车数据表!V150</f>
        <v>85</v>
      </c>
      <c r="P149" s="103">
        <f>全车数据表!J150</f>
        <v>4301</v>
      </c>
      <c r="Q149" s="103">
        <f>全车数据表!K150</f>
        <v>377</v>
      </c>
      <c r="R149" s="103">
        <f>全车数据表!L150</f>
        <v>74.66</v>
      </c>
      <c r="S149" s="103">
        <f>全车数据表!M150</f>
        <v>66.61</v>
      </c>
      <c r="T149" s="103">
        <f>全车数据表!N150</f>
        <v>73.12</v>
      </c>
      <c r="U149" s="103">
        <f>全车数据表!O150</f>
        <v>0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392</v>
      </c>
      <c r="AC149" s="103">
        <f>全车数据表!AU150</f>
        <v>0</v>
      </c>
      <c r="AD149" s="103">
        <f>全车数据表!AV150</f>
        <v>525</v>
      </c>
      <c r="AE149" s="103" t="str">
        <f>IF(全车数据表!AX150="","",全车数据表!AX150)</f>
        <v>大奖赛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>
        <f>IF(全车数据表!BJ150="","",全车数据表!BJ150)</f>
        <v>1</v>
      </c>
      <c r="AR149" s="103" t="str">
        <f>IF(全车数据表!BK150="","",全车数据表!BK150)</f>
        <v/>
      </c>
      <c r="AS149" s="103">
        <f>IF(全车数据表!BL150="","",全车数据表!BL150)</f>
        <v>1</v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/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迈凯伦</v>
      </c>
      <c r="BA149" s="103" t="str">
        <f>IF(全车数据表!AW150="","",全车数据表!AW150)</f>
        <v/>
      </c>
    </row>
    <row r="150" spans="1:53">
      <c r="A150" s="103">
        <f>全车数据表!A151</f>
        <v>149</v>
      </c>
      <c r="B150" s="103" t="str">
        <f>全车数据表!B151</f>
        <v>Ferrari F8 Tributo</v>
      </c>
      <c r="C150" s="104" t="str">
        <f>全车数据表!D151</f>
        <v>f8</v>
      </c>
      <c r="D150" s="103" t="str">
        <f>IF(全车数据表!C151="","",全车数据表!C151)</f>
        <v>Ferrari</v>
      </c>
      <c r="E150" s="104" t="str">
        <f>全车数据表!H151</f>
        <v>2.6</v>
      </c>
      <c r="F150" s="104" t="str">
        <f>全车数据表!E151</f>
        <v>F8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>
        <f>全车数据表!Q151</f>
        <v>40</v>
      </c>
      <c r="K150" s="103">
        <f>全车数据表!R151</f>
        <v>30</v>
      </c>
      <c r="L150" s="103">
        <f>全车数据表!S151</f>
        <v>35</v>
      </c>
      <c r="M150" s="103">
        <f>全车数据表!T151</f>
        <v>40</v>
      </c>
      <c r="N150" s="103">
        <f>全车数据表!U151</f>
        <v>50</v>
      </c>
      <c r="O150" s="103">
        <f>全车数据表!V151</f>
        <v>55</v>
      </c>
      <c r="P150" s="103">
        <f>全车数据表!J151</f>
        <v>4313</v>
      </c>
      <c r="Q150" s="103">
        <f>全车数据表!K151</f>
        <v>360.8</v>
      </c>
      <c r="R150" s="103">
        <f>全车数据表!L151</f>
        <v>83.23</v>
      </c>
      <c r="S150" s="103">
        <f>全车数据表!M151</f>
        <v>94.48</v>
      </c>
      <c r="T150" s="103">
        <f>全车数据表!N151</f>
        <v>70.069999999999993</v>
      </c>
      <c r="U150" s="103">
        <f>全车数据表!O151</f>
        <v>7.1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375</v>
      </c>
      <c r="AC150" s="103">
        <f>全车数据表!AU151</f>
        <v>0</v>
      </c>
      <c r="AD150" s="103">
        <f>全车数据表!AV151</f>
        <v>496</v>
      </c>
      <c r="AE150" s="103" t="str">
        <f>IF(全车数据表!AX151="","",全车数据表!AX151)</f>
        <v>特殊赛事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>
        <f>IF(全车数据表!BI151="","",全车数据表!BI151)</f>
        <v>1</v>
      </c>
      <c r="AQ150" s="103" t="str">
        <f>IF(全车数据表!BJ151="","",全车数据表!BJ151)</f>
        <v/>
      </c>
      <c r="AR150" s="103" t="str">
        <f>IF(全车数据表!BK151="","",全车数据表!BK151)</f>
        <v/>
      </c>
      <c r="AS150" s="103" t="str">
        <f>IF(全车数据表!BL151="","",全车数据表!BL151)</f>
        <v/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>
        <f>IF(全车数据表!BQ151="","",全车数据表!BQ151)</f>
        <v>1</v>
      </c>
      <c r="AY150" s="103" t="str">
        <f>IF(全车数据表!BR151="","",全车数据表!BR151)</f>
        <v/>
      </c>
      <c r="AZ150" s="103" t="str">
        <f>IF(全车数据表!BS151="","",全车数据表!BS151)</f>
        <v>法拉利</v>
      </c>
      <c r="BA150" s="103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Genty Akylone</v>
      </c>
      <c r="C151" s="104" t="str">
        <f>全车数据表!D152</f>
        <v>akylone</v>
      </c>
      <c r="D151" s="103" t="str">
        <f>IF(全车数据表!C152="","",全车数据表!C152)</f>
        <v>Genty</v>
      </c>
      <c r="E151" s="104" t="str">
        <f>全车数据表!H152</f>
        <v>1.4</v>
      </c>
      <c r="F151" s="104" t="str">
        <f>全车数据表!E152</f>
        <v>阿卡龙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60</v>
      </c>
      <c r="K151" s="103">
        <f>全车数据表!R152</f>
        <v>15</v>
      </c>
      <c r="L151" s="103">
        <f>全车数据表!S152</f>
        <v>18</v>
      </c>
      <c r="M151" s="103">
        <f>全车数据表!T152</f>
        <v>25</v>
      </c>
      <c r="N151" s="103">
        <f>全车数据表!U152</f>
        <v>38</v>
      </c>
      <c r="O151" s="103">
        <f>全车数据表!V152</f>
        <v>48</v>
      </c>
      <c r="P151" s="103">
        <f>全车数据表!J152</f>
        <v>4323</v>
      </c>
      <c r="Q151" s="103">
        <f>全车数据表!K152</f>
        <v>371.7</v>
      </c>
      <c r="R151" s="103">
        <f>全车数据表!L152</f>
        <v>82.93</v>
      </c>
      <c r="S151" s="103">
        <f>全车数据表!M152</f>
        <v>67.81</v>
      </c>
      <c r="T151" s="103">
        <f>全车数据表!N152</f>
        <v>70.349999999999994</v>
      </c>
      <c r="U151" s="103">
        <f>全车数据表!O152</f>
        <v>7.15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386</v>
      </c>
      <c r="AC151" s="103">
        <f>全车数据表!AU152</f>
        <v>0</v>
      </c>
      <c r="AD151" s="103">
        <f>全车数据表!AV152</f>
        <v>515</v>
      </c>
      <c r="AE151" s="103" t="str">
        <f>IF(全车数据表!AX152="","",全车数据表!AX152)</f>
        <v>旧版会员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 t="str">
        <f>IF(全车数据表!BI152="","",全车数据表!BI152)</f>
        <v/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 t="str">
        <f>IF(全车数据表!BM152="","",全车数据表!BM152)</f>
        <v/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 t="str">
        <f>IF(全车数据表!BQ152="","",全车数据表!BQ152)</f>
        <v/>
      </c>
      <c r="AY151" s="103" t="str">
        <f>IF(全车数据表!BR152="","",全车数据表!BR152)</f>
        <v/>
      </c>
      <c r="AZ151" s="103" t="str">
        <f>IF(全车数据表!BS152="","",全车数据表!BS152)</f>
        <v>阿卡龙</v>
      </c>
      <c r="BA151" s="103">
        <f>IF(全车数据表!AW152="","",全车数据表!AW152)</f>
        <v>20</v>
      </c>
    </row>
    <row r="152" spans="1:53">
      <c r="A152" s="103">
        <f>全车数据表!A153</f>
        <v>151</v>
      </c>
      <c r="B152" s="103" t="str">
        <f>全车数据表!B153</f>
        <v>Lamborghini SC20🔑</v>
      </c>
      <c r="C152" s="104" t="str">
        <f>全车数据表!D153</f>
        <v>sc20</v>
      </c>
      <c r="D152" s="103" t="str">
        <f>IF(全车数据表!C153="","",全车数据表!C153)</f>
        <v>Lamborghini</v>
      </c>
      <c r="E152" s="104" t="str">
        <f>全车数据表!H153</f>
        <v>3.2</v>
      </c>
      <c r="F152" s="104" t="str">
        <f>全车数据表!E153</f>
        <v>SC20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 t="str">
        <f>全车数据表!Q153</f>
        <v>🔑</v>
      </c>
      <c r="K152" s="103">
        <f>全车数据表!R153</f>
        <v>30</v>
      </c>
      <c r="L152" s="103">
        <f>全车数据表!S153</f>
        <v>35</v>
      </c>
      <c r="M152" s="103">
        <f>全车数据表!T153</f>
        <v>45</v>
      </c>
      <c r="N152" s="103">
        <f>全车数据表!U153</f>
        <v>55</v>
      </c>
      <c r="O152" s="103">
        <f>全车数据表!V153</f>
        <v>85</v>
      </c>
      <c r="P152" s="103">
        <f>全车数据表!J153</f>
        <v>4326</v>
      </c>
      <c r="Q152" s="103">
        <f>全车数据表!K153</f>
        <v>371.3</v>
      </c>
      <c r="R152" s="103">
        <f>全车数据表!L153</f>
        <v>82.04</v>
      </c>
      <c r="S152" s="103">
        <f>全车数据表!M153</f>
        <v>72.709999999999994</v>
      </c>
      <c r="T152" s="103">
        <f>全车数据表!N153</f>
        <v>69.2</v>
      </c>
      <c r="U152" s="103">
        <f>全车数据表!O153</f>
        <v>0</v>
      </c>
      <c r="V152" s="103">
        <f>全车数据表!AK153</f>
        <v>0</v>
      </c>
      <c r="W152" s="103">
        <f>全车数据表!AR153</f>
        <v>0</v>
      </c>
      <c r="X152" s="103">
        <f>全车数据表!AS153</f>
        <v>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大奖赛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>
        <f>IF(全车数据表!BJ153="","",全车数据表!BJ153)</f>
        <v>1</v>
      </c>
      <c r="AR152" s="103" t="str">
        <f>IF(全车数据表!BK153="","",全车数据表!BK153)</f>
        <v/>
      </c>
      <c r="AS152" s="103">
        <f>IF(全车数据表!BL153="","",全车数据表!BL153)</f>
        <v>1</v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/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兰博基尼</v>
      </c>
      <c r="BA152" s="103" t="str">
        <f>IF(全车数据表!AW153="","",全车数据表!AW153)</f>
        <v/>
      </c>
    </row>
    <row r="153" spans="1:53">
      <c r="A153" s="103">
        <f>全车数据表!A154</f>
        <v>152</v>
      </c>
      <c r="B153" s="103" t="str">
        <f>全车数据表!B154</f>
        <v>Volkswagen W12 Coupe🔑</v>
      </c>
      <c r="C153" s="104" t="str">
        <f>全车数据表!D154</f>
        <v>w12</v>
      </c>
      <c r="D153" s="103" t="str">
        <f>IF(全车数据表!C154="","",全车数据表!C154)</f>
        <v>Volkswagen</v>
      </c>
      <c r="E153" s="104" t="str">
        <f>全车数据表!H154</f>
        <v>3.0</v>
      </c>
      <c r="F153" s="104" t="str">
        <f>全车数据表!E154</f>
        <v>W12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4334</v>
      </c>
      <c r="Q153" s="103">
        <f>全车数据表!K154</f>
        <v>370.2</v>
      </c>
      <c r="R153" s="103">
        <f>全车数据表!L154</f>
        <v>79.02</v>
      </c>
      <c r="S153" s="103">
        <f>全车数据表!M154</f>
        <v>84.32</v>
      </c>
      <c r="T153" s="103">
        <f>全车数据表!N154</f>
        <v>54.56</v>
      </c>
      <c r="U153" s="103">
        <f>全车数据表!O154</f>
        <v>0</v>
      </c>
      <c r="V153" s="103">
        <f>全车数据表!AK154</f>
        <v>12248200</v>
      </c>
      <c r="W153" s="103">
        <f>全车数据表!AR154</f>
        <v>7380000</v>
      </c>
      <c r="X153" s="103">
        <f>全车数据表!AS154</f>
        <v>19628200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384</v>
      </c>
      <c r="AC153" s="103">
        <f>全车数据表!AU154</f>
        <v>0</v>
      </c>
      <c r="AD153" s="103">
        <f>全车数据表!AV154</f>
        <v>512</v>
      </c>
      <c r="AE153" s="103" t="str">
        <f>IF(全车数据表!AX154="","",全车数据表!AX154)</f>
        <v>特殊赛事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>
        <f>IF(全车数据表!BI154="","",全车数据表!BI154)</f>
        <v>1</v>
      </c>
      <c r="AQ153" s="103" t="str">
        <f>IF(全车数据表!BJ154="","",全车数据表!BJ154)</f>
        <v/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>1款</v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>
        <f>IF(全车数据表!BQ154="","",全车数据表!BQ154)</f>
        <v>1</v>
      </c>
      <c r="AY153" s="103" t="str">
        <f>IF(全车数据表!BR154="","",全车数据表!BR154)</f>
        <v/>
      </c>
      <c r="AZ153" s="103" t="str">
        <f>IF(全车数据表!BS154="","",全车数据表!BS154)</f>
        <v>大众</v>
      </c>
      <c r="BA153" s="103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Trion Nemesis</v>
      </c>
      <c r="C154" s="104" t="str">
        <f>全车数据表!D155</f>
        <v>nemesis</v>
      </c>
      <c r="D154" s="103" t="str">
        <f>IF(全车数据表!C155="","",全车数据表!C155)</f>
        <v>Trion</v>
      </c>
      <c r="E154" s="104" t="str">
        <f>全车数据表!H155</f>
        <v>1.3</v>
      </c>
      <c r="F154" s="104" t="str">
        <f>全车数据表!E155</f>
        <v>复仇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>
        <f>全车数据表!Q155</f>
        <v>60</v>
      </c>
      <c r="K154" s="103">
        <f>全车数据表!R155</f>
        <v>15</v>
      </c>
      <c r="L154" s="103">
        <f>全车数据表!S155</f>
        <v>18</v>
      </c>
      <c r="M154" s="103">
        <f>全车数据表!T155</f>
        <v>25</v>
      </c>
      <c r="N154" s="103">
        <f>全车数据表!U155</f>
        <v>38</v>
      </c>
      <c r="O154" s="103">
        <f>全车数据表!V155</f>
        <v>48</v>
      </c>
      <c r="P154" s="103">
        <f>全车数据表!J155</f>
        <v>4344</v>
      </c>
      <c r="Q154" s="103">
        <f>全车数据表!K155</f>
        <v>450.7</v>
      </c>
      <c r="R154" s="103">
        <f>全车数据表!L155</f>
        <v>79.98</v>
      </c>
      <c r="S154" s="103">
        <f>全车数据表!M155</f>
        <v>48.49</v>
      </c>
      <c r="T154" s="103">
        <f>全车数据表!N155</f>
        <v>44.79</v>
      </c>
      <c r="U154" s="103">
        <f>全车数据表!O155</f>
        <v>4.2699999999999996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475</v>
      </c>
      <c r="AC154" s="103">
        <f>全车数据表!AU155</f>
        <v>0</v>
      </c>
      <c r="AD154" s="103">
        <f>全车数据表!AV155</f>
        <v>582</v>
      </c>
      <c r="AE154" s="103" t="str">
        <f>IF(全车数据表!AX155="","",全车数据表!AX155)</f>
        <v>独家赛事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>
        <f>IF(全车数据表!BC155="","",全车数据表!BC155)</f>
        <v>1</v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 t="str">
        <f>IF(全车数据表!BI155="","",全车数据表!BI155)</f>
        <v/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 t="str">
        <f>IF(全车数据表!BL155="","",全车数据表!BL155)</f>
        <v/>
      </c>
      <c r="AT154" s="103" t="str">
        <f>IF(全车数据表!BM155="","",全车数据表!BM155)</f>
        <v/>
      </c>
      <c r="AU154" s="103" t="str">
        <f>IF(全车数据表!BN155="","",全车数据表!BN155)</f>
        <v>能源贴纸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 t="str">
        <f>IF(全车数据表!BQ155="","",全车数据表!BQ155)</f>
        <v/>
      </c>
      <c r="AY154" s="103" t="str">
        <f>IF(全车数据表!BR155="","",全车数据表!BR155)</f>
        <v/>
      </c>
      <c r="AZ154" s="103" t="str">
        <f>IF(全车数据表!BS155="","",全车数据表!BS155)</f>
        <v>复仇</v>
      </c>
      <c r="BA154" s="103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Lamborghini Terzo Millennio</v>
      </c>
      <c r="C155" s="104" t="str">
        <f>全车数据表!D156</f>
        <v>terzo</v>
      </c>
      <c r="D155" s="103" t="str">
        <f>IF(全车数据表!C156="","",全车数据表!C156)</f>
        <v>Lamborghini</v>
      </c>
      <c r="E155" s="104" t="str">
        <f>全车数据表!H156</f>
        <v>1.4</v>
      </c>
      <c r="F155" s="104" t="str">
        <f>全车数据表!E156</f>
        <v>电牛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4400</v>
      </c>
      <c r="Q155" s="103">
        <f>全车数据表!K156</f>
        <v>394.3</v>
      </c>
      <c r="R155" s="103">
        <f>全车数据表!L156</f>
        <v>82.77</v>
      </c>
      <c r="S155" s="103">
        <f>全车数据表!M156</f>
        <v>52.84</v>
      </c>
      <c r="T155" s="103">
        <f>全车数据表!N156</f>
        <v>69.290000000000006</v>
      </c>
      <c r="U155" s="103">
        <f>全车数据表!O156</f>
        <v>6.55</v>
      </c>
      <c r="V155" s="103">
        <f>全车数据表!AK156</f>
        <v>15496000</v>
      </c>
      <c r="W155" s="103">
        <f>全车数据表!AR156</f>
        <v>9840000</v>
      </c>
      <c r="X155" s="103">
        <f>全车数据表!AS156</f>
        <v>25336000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410</v>
      </c>
      <c r="AC155" s="103">
        <f>全车数据表!AU156</f>
        <v>0</v>
      </c>
      <c r="AD155" s="103">
        <f>全车数据表!AV156</f>
        <v>551</v>
      </c>
      <c r="AE155" s="103" t="str">
        <f>IF(全车数据表!AX156="","",全车数据表!AX156)</f>
        <v>旧版会员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 t="str">
        <f>IF(全车数据表!BC156="","",全车数据表!BC156)</f>
        <v/>
      </c>
      <c r="AK155" s="103">
        <f>IF(全车数据表!BD156="","",全车数据表!BD156)</f>
        <v>1</v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>
        <f>IF(全车数据表!BM156="","",全车数据表!BM156)</f>
        <v>1</v>
      </c>
      <c r="AU155" s="103" t="str">
        <f>IF(全车数据表!BN156="","",全车数据表!BN156)</f>
        <v>3周年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电牛 兰博基尼 千年牛</v>
      </c>
      <c r="BA155" s="103">
        <f>IF(全车数据表!AW156="","",全车数据表!AW156)</f>
        <v>18</v>
      </c>
    </row>
    <row r="156" spans="1:53">
      <c r="A156" s="103">
        <f>全车数据表!A157</f>
        <v>155</v>
      </c>
      <c r="B156" s="103" t="str">
        <f>全车数据表!B157</f>
        <v>McLaren Senna</v>
      </c>
      <c r="C156" s="104" t="str">
        <f>全车数据表!D157</f>
        <v>senna</v>
      </c>
      <c r="D156" s="103" t="str">
        <f>IF(全车数据表!C157="","",全车数据表!C157)</f>
        <v>McLaren</v>
      </c>
      <c r="E156" s="104" t="str">
        <f>全车数据表!H157</f>
        <v>1.7</v>
      </c>
      <c r="F156" s="104" t="str">
        <f>全车数据表!E157</f>
        <v>塞纳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30</v>
      </c>
      <c r="K156" s="103">
        <f>全车数据表!R157</f>
        <v>30</v>
      </c>
      <c r="L156" s="103">
        <f>全车数据表!S157</f>
        <v>30</v>
      </c>
      <c r="M156" s="103">
        <f>全车数据表!T157</f>
        <v>35</v>
      </c>
      <c r="N156" s="103">
        <f>全车数据表!U157</f>
        <v>35</v>
      </c>
      <c r="O156" s="103">
        <f>全车数据表!V157</f>
        <v>40</v>
      </c>
      <c r="P156" s="103">
        <f>全车数据表!J157</f>
        <v>4407</v>
      </c>
      <c r="Q156" s="103">
        <f>全车数据表!K157</f>
        <v>358.3</v>
      </c>
      <c r="R156" s="103">
        <f>全车数据表!L157</f>
        <v>82.91</v>
      </c>
      <c r="S156" s="103">
        <f>全车数据表!M157</f>
        <v>101.81</v>
      </c>
      <c r="T156" s="103">
        <f>全车数据表!N157</f>
        <v>78.25</v>
      </c>
      <c r="U156" s="103">
        <f>全车数据表!O157</f>
        <v>9.15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373</v>
      </c>
      <c r="AC156" s="103">
        <f>全车数据表!AU157</f>
        <v>0</v>
      </c>
      <c r="AD156" s="103">
        <f>全车数据表!AV157</f>
        <v>492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 t="str">
        <f>IF(全车数据表!BD157="","",全车数据表!BD157)</f>
        <v/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1款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迈凯伦 塞纳</v>
      </c>
      <c r="BA156" s="103" t="str">
        <f>IF(全车数据表!AW157="","",全车数据表!AW157)</f>
        <v/>
      </c>
    </row>
    <row r="157" spans="1:53">
      <c r="A157" s="103">
        <f>全车数据表!A158</f>
        <v>156</v>
      </c>
      <c r="B157" s="103" t="str">
        <f>全车数据表!B158</f>
        <v>Bugatti Veyron 16.4 Grand Sport Vitesse</v>
      </c>
      <c r="C157" s="104" t="str">
        <f>全车数据表!D158</f>
        <v>veyron</v>
      </c>
      <c r="D157" s="103" t="str">
        <f>IF(全车数据表!C158="","",全车数据表!C158)</f>
        <v>Bugatti</v>
      </c>
      <c r="E157" s="104" t="str">
        <f>全车数据表!H158</f>
        <v>3.2</v>
      </c>
      <c r="F157" s="104" t="str">
        <f>全车数据表!E158</f>
        <v>威龙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85</v>
      </c>
      <c r="K157" s="103">
        <f>全车数据表!R158</f>
        <v>25</v>
      </c>
      <c r="L157" s="103">
        <f>全车数据表!S158</f>
        <v>29</v>
      </c>
      <c r="M157" s="103">
        <f>全车数据表!T158</f>
        <v>38</v>
      </c>
      <c r="N157" s="103">
        <f>全车数据表!U158</f>
        <v>54</v>
      </c>
      <c r="O157" s="103">
        <f>全车数据表!V158</f>
        <v>69</v>
      </c>
      <c r="P157" s="103">
        <f>全车数据表!J158</f>
        <v>4411</v>
      </c>
      <c r="Q157" s="103">
        <f>全车数据表!K158</f>
        <v>419.1</v>
      </c>
      <c r="R157" s="103">
        <f>全车数据表!L158</f>
        <v>81.08</v>
      </c>
      <c r="S157" s="103">
        <f>全车数据表!M158</f>
        <v>49.17</v>
      </c>
      <c r="T157" s="103">
        <f>全车数据表!N158</f>
        <v>50.7</v>
      </c>
      <c r="U157" s="103">
        <f>全车数据表!O158</f>
        <v>0</v>
      </c>
      <c r="V157" s="103">
        <f>全车数据表!AK158</f>
        <v>0</v>
      </c>
      <c r="W157" s="103">
        <f>全车数据表!AR158</f>
        <v>0</v>
      </c>
      <c r="X157" s="103">
        <f>全车数据表!AS158</f>
        <v>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442</v>
      </c>
      <c r="AC157" s="103">
        <f>全车数据表!AU158</f>
        <v>0</v>
      </c>
      <c r="AD157" s="103">
        <f>全车数据表!AV158</f>
        <v>568</v>
      </c>
      <c r="AE157" s="103" t="str">
        <f>IF(全车数据表!AX158="","",全车数据表!AX158)</f>
        <v>特殊赛事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>
        <f>IF(全车数据表!BI158="","",全车数据表!BI158)</f>
        <v>1</v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 t="str">
        <f>IF(全车数据表!BM158="","",全车数据表!BM158)</f>
        <v/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>无顶</v>
      </c>
      <c r="AX157" s="103">
        <f>IF(全车数据表!BQ158="","",全车数据表!BQ158)</f>
        <v>1</v>
      </c>
      <c r="AY157" s="103" t="str">
        <f>IF(全车数据表!BR158="","",全车数据表!BR158)</f>
        <v/>
      </c>
      <c r="AZ157" s="103" t="str">
        <f>IF(全车数据表!BS158="","",全车数据表!BS158)</f>
        <v>布加迪 威航</v>
      </c>
      <c r="BA157" s="103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Lotus Evija</v>
      </c>
      <c r="C158" s="104" t="str">
        <f>全车数据表!D159</f>
        <v>evija</v>
      </c>
      <c r="D158" s="103" t="str">
        <f>IF(全车数据表!C159="","",全车数据表!C159)</f>
        <v>Lotus</v>
      </c>
      <c r="E158" s="104" t="str">
        <f>全车数据表!H159</f>
        <v>2.0</v>
      </c>
      <c r="F158" s="104" t="str">
        <f>全车数据表!E159</f>
        <v>电莲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30</v>
      </c>
      <c r="K158" s="103">
        <f>全车数据表!R159</f>
        <v>30</v>
      </c>
      <c r="L158" s="103">
        <f>全车数据表!S159</f>
        <v>30</v>
      </c>
      <c r="M158" s="103">
        <f>全车数据表!T159</f>
        <v>35</v>
      </c>
      <c r="N158" s="103">
        <f>全车数据表!U159</f>
        <v>35</v>
      </c>
      <c r="O158" s="103">
        <f>全车数据表!V159</f>
        <v>40</v>
      </c>
      <c r="P158" s="103">
        <f>全车数据表!J159</f>
        <v>4432</v>
      </c>
      <c r="Q158" s="103">
        <f>全车数据表!K159</f>
        <v>368.1</v>
      </c>
      <c r="R158" s="103">
        <f>全车数据表!L159</f>
        <v>81.14</v>
      </c>
      <c r="S158" s="103">
        <f>全车数据表!M159</f>
        <v>65.02</v>
      </c>
      <c r="T158" s="103">
        <f>全车数据表!N159</f>
        <v>63.31</v>
      </c>
      <c r="U158" s="103">
        <f>全车数据表!O159</f>
        <v>6.22</v>
      </c>
      <c r="V158" s="103">
        <f>全车数据表!AK159</f>
        <v>15496000</v>
      </c>
      <c r="W158" s="103">
        <f>全车数据表!AR159</f>
        <v>9840000</v>
      </c>
      <c r="X158" s="103">
        <f>全车数据表!AS159</f>
        <v>25336000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383</v>
      </c>
      <c r="AC158" s="103">
        <f>全车数据表!AU159</f>
        <v>0</v>
      </c>
      <c r="AD158" s="103">
        <f>全车数据表!AV159</f>
        <v>509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/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电莲花 路特斯</v>
      </c>
      <c r="BA158" s="103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Vision 1789</v>
      </c>
      <c r="C159" s="104" t="str">
        <f>全车数据表!D160</f>
        <v>1789</v>
      </c>
      <c r="D159" s="103" t="str">
        <f>IF(全车数据表!C160="","",全车数据表!C160)</f>
        <v>Vision</v>
      </c>
      <c r="E159" s="104" t="str">
        <f>全车数据表!H160</f>
        <v>3.5</v>
      </c>
      <c r="F159" s="104" t="str">
        <f>全车数据表!E160</f>
        <v>1789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>
        <f>全车数据表!Q160</f>
        <v>40</v>
      </c>
      <c r="K159" s="103">
        <f>全车数据表!R160</f>
        <v>45</v>
      </c>
      <c r="L159" s="103">
        <f>全车数据表!S160</f>
        <v>55</v>
      </c>
      <c r="M159" s="103">
        <f>全车数据表!T160</f>
        <v>48</v>
      </c>
      <c r="N159" s="103">
        <f>全车数据表!U160</f>
        <v>56</v>
      </c>
      <c r="O159" s="103">
        <f>全车数据表!V160</f>
        <v>56</v>
      </c>
      <c r="P159" s="103">
        <f>全车数据表!J160</f>
        <v>4442</v>
      </c>
      <c r="Q159" s="103">
        <f>全车数据表!K160</f>
        <v>389.9</v>
      </c>
      <c r="R159" s="103">
        <f>全车数据表!L160</f>
        <v>81.28</v>
      </c>
      <c r="S159" s="103">
        <f>全车数据表!M160</f>
        <v>59.91</v>
      </c>
      <c r="T159" s="103">
        <f>全车数据表!N160</f>
        <v>72.19</v>
      </c>
      <c r="U159" s="103">
        <f>全车数据表!O160</f>
        <v>0</v>
      </c>
      <c r="V159" s="103">
        <f>全车数据表!AK160</f>
        <v>0</v>
      </c>
      <c r="W159" s="103">
        <f>全车数据表!AR160</f>
        <v>0</v>
      </c>
      <c r="X159" s="103">
        <f>全车数据表!AS160</f>
        <v>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405</v>
      </c>
      <c r="AC159" s="103">
        <f>全车数据表!AU160</f>
        <v>0</v>
      </c>
      <c r="AD159" s="103">
        <f>全车数据表!AV160</f>
        <v>547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 t="str">
        <f>IF(全车数据表!BI160="","",全车数据表!BI160)</f>
        <v/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/>
      </c>
      <c r="BA159" s="103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W Motors Fenyr SuperSport</v>
      </c>
      <c r="C160" s="104" t="str">
        <f>全车数据表!D161</f>
        <v>fenyr</v>
      </c>
      <c r="D160" s="103" t="str">
        <f>IF(全车数据表!C161="","",全车数据表!C161)</f>
        <v>W Motors</v>
      </c>
      <c r="E160" s="104" t="str">
        <f>全车数据表!H161</f>
        <v>1.3</v>
      </c>
      <c r="F160" s="104" t="str">
        <f>全车数据表!E161</f>
        <v>狼王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60</v>
      </c>
      <c r="K160" s="103">
        <f>全车数据表!R161</f>
        <v>15</v>
      </c>
      <c r="L160" s="103">
        <f>全车数据表!S161</f>
        <v>18</v>
      </c>
      <c r="M160" s="103">
        <f>全车数据表!T161</f>
        <v>25</v>
      </c>
      <c r="N160" s="103">
        <f>全车数据表!U161</f>
        <v>38</v>
      </c>
      <c r="O160" s="103">
        <f>全车数据表!V161</f>
        <v>48</v>
      </c>
      <c r="P160" s="103">
        <f>全车数据表!J161</f>
        <v>4479</v>
      </c>
      <c r="Q160" s="103">
        <f>全车数据表!K161</f>
        <v>416.9</v>
      </c>
      <c r="R160" s="103">
        <f>全车数据表!L161</f>
        <v>82.19</v>
      </c>
      <c r="S160" s="103">
        <f>全车数据表!M161</f>
        <v>43.24</v>
      </c>
      <c r="T160" s="103">
        <f>全车数据表!N161</f>
        <v>68.599999999999994</v>
      </c>
      <c r="U160" s="103">
        <f>全车数据表!O161</f>
        <v>6.1</v>
      </c>
      <c r="V160" s="103">
        <f>全车数据表!AK161</f>
        <v>15496000</v>
      </c>
      <c r="W160" s="103">
        <f>全车数据表!AR161</f>
        <v>9840000</v>
      </c>
      <c r="X160" s="103">
        <f>全车数据表!AS161</f>
        <v>25336000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438</v>
      </c>
      <c r="AC160" s="103">
        <f>全车数据表!AU161</f>
        <v>0</v>
      </c>
      <c r="AD160" s="103">
        <f>全车数据表!AV161</f>
        <v>566</v>
      </c>
      <c r="AE160" s="103" t="str">
        <f>IF(全车数据表!AX161="","",全车数据表!AX161)</f>
        <v>旧版多人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>
        <f>IF(全车数据表!BG161="","",全车数据表!BG161)</f>
        <v>1</v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2款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 t="str">
        <f>IF(全车数据表!BQ161="","",全车数据表!BQ161)</f>
        <v/>
      </c>
      <c r="AY160" s="103" t="str">
        <f>IF(全车数据表!BR161="","",全车数据表!BR161)</f>
        <v/>
      </c>
      <c r="AZ160" s="103" t="str">
        <f>IF(全车数据表!BS161="","",全车数据表!BS161)</f>
        <v>狼王 芬尼尔</v>
      </c>
      <c r="BA160" s="103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Aston Martin Valkyrie</v>
      </c>
      <c r="C161" s="104" t="str">
        <f>全车数据表!D162</f>
        <v>valkyrie</v>
      </c>
      <c r="D161" s="103" t="str">
        <f>IF(全车数据表!C162="","",全车数据表!C162)</f>
        <v>Aston Martin</v>
      </c>
      <c r="E161" s="104" t="str">
        <f>全车数据表!H162</f>
        <v>3.0</v>
      </c>
      <c r="F161" s="104" t="str">
        <f>全车数据表!E162</f>
        <v>女武神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40</v>
      </c>
      <c r="K161" s="103">
        <f>全车数据表!R162</f>
        <v>45</v>
      </c>
      <c r="L161" s="103">
        <f>全车数据表!S162</f>
        <v>55</v>
      </c>
      <c r="M161" s="103">
        <f>全车数据表!T162</f>
        <v>48</v>
      </c>
      <c r="N161" s="103">
        <f>全车数据表!U162</f>
        <v>56</v>
      </c>
      <c r="O161" s="103">
        <f>全车数据表!V162</f>
        <v>56</v>
      </c>
      <c r="P161" s="103">
        <f>全车数据表!J162</f>
        <v>4487</v>
      </c>
      <c r="Q161" s="103">
        <f>全车数据表!K162</f>
        <v>378.1</v>
      </c>
      <c r="R161" s="103">
        <f>全车数据表!L162</f>
        <v>80.260000000000005</v>
      </c>
      <c r="S161" s="103">
        <f>全车数据表!M162</f>
        <v>77.87</v>
      </c>
      <c r="T161" s="103">
        <f>全车数据表!N162</f>
        <v>76.72</v>
      </c>
      <c r="U161" s="103">
        <f>全车数据表!O162</f>
        <v>0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393</v>
      </c>
      <c r="AC161" s="103">
        <f>全车数据表!AU162</f>
        <v>0</v>
      </c>
      <c r="AD161" s="103">
        <f>全车数据表!AV162</f>
        <v>527</v>
      </c>
      <c r="AE161" s="103" t="str">
        <f>IF(全车数据表!AX162="","",全车数据表!AX162)</f>
        <v>特殊赛事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 t="str">
        <f>IF(全车数据表!BG162="","",全车数据表!BG162)</f>
        <v/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1款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>
        <f>IF(全车数据表!BQ162="","",全车数据表!BQ162)</f>
        <v>1</v>
      </c>
      <c r="AY161" s="103" t="str">
        <f>IF(全车数据表!BR162="","",全车数据表!BR162)</f>
        <v/>
      </c>
      <c r="AZ161" s="103" t="str">
        <f>IF(全车数据表!BS162="","",全车数据表!BS162)</f>
        <v>阿斯顿马丁</v>
      </c>
      <c r="BA161" s="103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Rimac Concept_One</v>
      </c>
      <c r="C162" s="104" t="str">
        <f>全车数据表!D163</f>
        <v>c1</v>
      </c>
      <c r="D162" s="103" t="str">
        <f>IF(全车数据表!C163="","",全车数据表!C163)</f>
        <v>Rimac</v>
      </c>
      <c r="E162" s="104" t="str">
        <f>全车数据表!H163</f>
        <v>3.1</v>
      </c>
      <c r="F162" s="104" t="str">
        <f>全车数据表!E163</f>
        <v>C_One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4490</v>
      </c>
      <c r="Q162" s="103">
        <f>全车数据表!K163</f>
        <v>368.7</v>
      </c>
      <c r="R162" s="103">
        <f>全车数据表!L163</f>
        <v>86.45</v>
      </c>
      <c r="S162" s="103">
        <f>全车数据表!M163</f>
        <v>84.35</v>
      </c>
      <c r="T162" s="103">
        <f>全车数据表!N163</f>
        <v>54.75</v>
      </c>
      <c r="U162" s="103">
        <f>全车数据表!O163</f>
        <v>0</v>
      </c>
      <c r="V162" s="103">
        <f>全车数据表!AK163</f>
        <v>0</v>
      </c>
      <c r="W162" s="103">
        <f>全车数据表!AR163</f>
        <v>0</v>
      </c>
      <c r="X162" s="103">
        <f>全车数据表!AS163</f>
        <v>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383</v>
      </c>
      <c r="AC162" s="103">
        <f>全车数据表!AU163</f>
        <v>0</v>
      </c>
      <c r="AD162" s="103">
        <f>全车数据表!AV163</f>
        <v>510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/>
      </c>
      <c r="BA162" s="103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Zenvo TS1 GT Anniversary</v>
      </c>
      <c r="C163" s="104" t="str">
        <f>全车数据表!D164</f>
        <v>ts1</v>
      </c>
      <c r="D163" s="103" t="str">
        <f>IF(全车数据表!C164="","",全车数据表!C164)</f>
        <v>Zenvo</v>
      </c>
      <c r="E163" s="104" t="str">
        <f>全车数据表!H164</f>
        <v>1.9</v>
      </c>
      <c r="F163" s="104" t="str">
        <f>全车数据表!E164</f>
        <v>自燃车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30</v>
      </c>
      <c r="K163" s="103">
        <f>全车数据表!R164</f>
        <v>13</v>
      </c>
      <c r="L163" s="103">
        <f>全车数据表!S164</f>
        <v>21</v>
      </c>
      <c r="M163" s="103">
        <f>全车数据表!T164</f>
        <v>32</v>
      </c>
      <c r="N163" s="103">
        <f>全车数据表!U164</f>
        <v>48</v>
      </c>
      <c r="O163" s="103">
        <f>全车数据表!V164</f>
        <v>58</v>
      </c>
      <c r="P163" s="103">
        <f>全车数据表!J164</f>
        <v>4521</v>
      </c>
      <c r="Q163" s="103">
        <f>全车数据表!K164</f>
        <v>418.2</v>
      </c>
      <c r="R163" s="103">
        <f>全车数据表!L164</f>
        <v>81.290000000000006</v>
      </c>
      <c r="S163" s="103">
        <f>全车数据表!M164</f>
        <v>46.66</v>
      </c>
      <c r="T163" s="103">
        <f>全车数据表!N164</f>
        <v>63.43</v>
      </c>
      <c r="U163" s="103">
        <f>全车数据表!O164</f>
        <v>5.57</v>
      </c>
      <c r="V163" s="103">
        <f>全车数据表!AK164</f>
        <v>15496000</v>
      </c>
      <c r="W163" s="103">
        <f>全车数据表!AR164</f>
        <v>9840000</v>
      </c>
      <c r="X163" s="103">
        <f>全车数据表!AS164</f>
        <v>25336000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443</v>
      </c>
      <c r="AC163" s="103">
        <f>全车数据表!AU164</f>
        <v>0</v>
      </c>
      <c r="AD163" s="103">
        <f>全车数据表!AV164</f>
        <v>568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>
        <f>IF(全车数据表!BI164="","",全车数据表!BI164)</f>
        <v>1</v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2021春节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 t="str">
        <f>IF(全车数据表!BQ164="","",全车数据表!BQ164)</f>
        <v/>
      </c>
      <c r="AY163" s="103" t="str">
        <f>IF(全车数据表!BR164="","",全车数据表!BR164)</f>
        <v/>
      </c>
      <c r="AZ163" s="103" t="str">
        <f>IF(全车数据表!BS164="","",全车数据表!BS164)</f>
        <v>自燃</v>
      </c>
      <c r="BA163" s="103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Ferrari SF90 Stradale</v>
      </c>
      <c r="C164" s="104" t="str">
        <f>全车数据表!D165</f>
        <v>sf90</v>
      </c>
      <c r="D164" s="103" t="str">
        <f>IF(全车数据表!C165="","",全车数据表!C165)</f>
        <v>Ferrari</v>
      </c>
      <c r="E164" s="104" t="str">
        <f>全车数据表!H165</f>
        <v>2.6</v>
      </c>
      <c r="F164" s="104" t="str">
        <f>全车数据表!E165</f>
        <v>SF90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40</v>
      </c>
      <c r="K164" s="103">
        <f>全车数据表!R165</f>
        <v>45</v>
      </c>
      <c r="L164" s="103">
        <f>全车数据表!S165</f>
        <v>55</v>
      </c>
      <c r="M164" s="103">
        <f>全车数据表!T165</f>
        <v>48</v>
      </c>
      <c r="N164" s="103">
        <f>全车数据表!U165</f>
        <v>56</v>
      </c>
      <c r="O164" s="103">
        <f>全车数据表!V165</f>
        <v>56</v>
      </c>
      <c r="P164" s="103">
        <f>全车数据表!J165</f>
        <v>4551</v>
      </c>
      <c r="Q164" s="103">
        <f>全车数据表!K165</f>
        <v>360.1</v>
      </c>
      <c r="R164" s="103">
        <f>全车数据表!L165</f>
        <v>86.83</v>
      </c>
      <c r="S164" s="103">
        <f>全车数据表!M165</f>
        <v>93.5</v>
      </c>
      <c r="T164" s="103">
        <f>全车数据表!N165</f>
        <v>71.97</v>
      </c>
      <c r="U164" s="103">
        <f>全车数据表!O165</f>
        <v>7.73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374</v>
      </c>
      <c r="AC164" s="103">
        <f>全车数据表!AU165</f>
        <v>394</v>
      </c>
      <c r="AD164" s="103">
        <f>全车数据表!AV165</f>
        <v>523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>
        <f>IF(全车数据表!BM165="","",全车数据表!BM165)</f>
        <v>1</v>
      </c>
      <c r="AU164" s="103" t="str">
        <f>IF(全车数据表!BN165="","",全车数据表!BN165)</f>
        <v/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>
        <f>IF(全车数据表!BQ165="","",全车数据表!BQ165)</f>
        <v>1</v>
      </c>
      <c r="AY164" s="103" t="str">
        <f>IF(全车数据表!BR165="","",全车数据表!BR165)</f>
        <v/>
      </c>
      <c r="AZ164" s="103" t="str">
        <f>IF(全车数据表!BS165="","",全车数据表!BS165)</f>
        <v>法拉利 顺丰</v>
      </c>
      <c r="BA164" s="103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Automobili Pininfarina Battista</v>
      </c>
      <c r="C165" s="104" t="str">
        <f>全车数据表!D166</f>
        <v>battista</v>
      </c>
      <c r="D165" s="103" t="str">
        <f>IF(全车数据表!C166="","",全车数据表!C166)</f>
        <v>Automobili Pininfarina</v>
      </c>
      <c r="E165" s="104" t="str">
        <f>全车数据表!H166</f>
        <v>2.9</v>
      </c>
      <c r="F165" s="104" t="str">
        <f>全车数据表!E166</f>
        <v>秋王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60</v>
      </c>
      <c r="K165" s="103" t="str">
        <f>全车数据表!R166</f>
        <v>?</v>
      </c>
      <c r="L165" s="103" t="str">
        <f>全车数据表!S166</f>
        <v>?</v>
      </c>
      <c r="M165" s="103" t="str">
        <f>全车数据表!T166</f>
        <v>?</v>
      </c>
      <c r="N165" s="103" t="str">
        <f>全车数据表!U166</f>
        <v>?</v>
      </c>
      <c r="O165" s="103" t="str">
        <f>全车数据表!V166</f>
        <v>?</v>
      </c>
      <c r="P165" s="103">
        <f>全车数据表!J166</f>
        <v>4551</v>
      </c>
      <c r="Q165" s="103">
        <f>全车数据表!K166</f>
        <v>368.3</v>
      </c>
      <c r="R165" s="103">
        <f>全车数据表!L166</f>
        <v>88.48</v>
      </c>
      <c r="S165" s="103">
        <f>全车数据表!M166</f>
        <v>80.42</v>
      </c>
      <c r="T165" s="103">
        <f>全车数据表!N166</f>
        <v>78.22</v>
      </c>
      <c r="U165" s="103">
        <f>全车数据表!O166</f>
        <v>8.6300000000000008</v>
      </c>
      <c r="V165" s="103">
        <f>全车数据表!AK166</f>
        <v>0</v>
      </c>
      <c r="W165" s="103">
        <f>全车数据表!AR166</f>
        <v>0</v>
      </c>
      <c r="X165" s="103">
        <f>全车数据表!AS166</f>
        <v>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382</v>
      </c>
      <c r="AC165" s="103">
        <f>全车数据表!AU166</f>
        <v>0</v>
      </c>
      <c r="AD165" s="103">
        <f>全车数据表!AV166</f>
        <v>509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 t="str">
        <f>IF(全车数据表!BM166="","",全车数据表!BM166)</f>
        <v/>
      </c>
      <c r="AU165" s="103" t="str">
        <f>IF(全车数据表!BN166="","",全车数据表!BN166)</f>
        <v>2款</v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 t="str">
        <f>IF(全车数据表!BQ166="","",全车数据表!BQ166)</f>
        <v/>
      </c>
      <c r="AY165" s="103" t="str">
        <f>IF(全车数据表!BR166="","",全车数据表!BR166)</f>
        <v/>
      </c>
      <c r="AZ165" s="103" t="str">
        <f>IF(全车数据表!BS166="","",全车数据表!BS166)</f>
        <v>巴蒂斯塔 秋王</v>
      </c>
      <c r="BA165" s="103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Nio EP9</v>
      </c>
      <c r="C166" s="104" t="str">
        <f>全车数据表!D167</f>
        <v>ep9</v>
      </c>
      <c r="D166" s="103" t="str">
        <f>IF(全车数据表!C167="","",全车数据表!C167)</f>
        <v>Nio</v>
      </c>
      <c r="E166" s="104" t="str">
        <f>全车数据表!H167</f>
        <v>2.5</v>
      </c>
      <c r="F166" s="104" t="str">
        <f>全车数据表!E167</f>
        <v>EP9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40</v>
      </c>
      <c r="K166" s="103">
        <f>全车数据表!R167</f>
        <v>30</v>
      </c>
      <c r="L166" s="103">
        <f>全车数据表!S167</f>
        <v>35</v>
      </c>
      <c r="M166" s="103">
        <f>全车数据表!T167</f>
        <v>40</v>
      </c>
      <c r="N166" s="103">
        <f>全车数据表!U167</f>
        <v>50</v>
      </c>
      <c r="O166" s="103">
        <f>全车数据表!V167</f>
        <v>55</v>
      </c>
      <c r="P166" s="103">
        <f>全车数据表!J167</f>
        <v>4560</v>
      </c>
      <c r="Q166" s="103">
        <f>全车数据表!K167</f>
        <v>374.4</v>
      </c>
      <c r="R166" s="103">
        <f>全车数据表!L167</f>
        <v>82.96</v>
      </c>
      <c r="S166" s="103">
        <f>全车数据表!M167</f>
        <v>70.47</v>
      </c>
      <c r="T166" s="103">
        <f>全车数据表!N167</f>
        <v>68.58</v>
      </c>
      <c r="U166" s="103">
        <f>全车数据表!O167</f>
        <v>0</v>
      </c>
      <c r="V166" s="103">
        <f>全车数据表!AK167</f>
        <v>15496000</v>
      </c>
      <c r="W166" s="103">
        <f>全车数据表!AR167</f>
        <v>9840000</v>
      </c>
      <c r="X166" s="103">
        <f>全车数据表!AS167</f>
        <v>25336000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389</v>
      </c>
      <c r="AC166" s="103">
        <f>全车数据表!AU167</f>
        <v>0</v>
      </c>
      <c r="AD166" s="103">
        <f>全车数据表!AV167</f>
        <v>520</v>
      </c>
      <c r="AE166" s="103" t="str">
        <f>IF(全车数据表!AX167="","",全车数据表!AX167)</f>
        <v>通行证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>
        <f>IF(全车数据表!BE167="","",全车数据表!BE167)</f>
        <v>1</v>
      </c>
      <c r="AM166" s="103">
        <f>IF(全车数据表!BF167="","",全车数据表!BF167)</f>
        <v>1</v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 t="str">
        <f>IF(全车数据表!BI167="","",全车数据表!BI167)</f>
        <v/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>
        <f>IF(全车数据表!BM167="","",全车数据表!BM167)</f>
        <v>1</v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>
        <f>IF(全车数据表!BQ167="","",全车数据表!BQ167)</f>
        <v>1</v>
      </c>
      <c r="AY166" s="103" t="str">
        <f>IF(全车数据表!BR167="","",全车数据表!BR167)</f>
        <v/>
      </c>
      <c r="AZ166" s="103" t="str">
        <f>IF(全车数据表!BS167="","",全车数据表!BS167)</f>
        <v>蔚来</v>
      </c>
      <c r="BA166" s="103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Pagani Imola</v>
      </c>
      <c r="C167" s="104" t="str">
        <f>全车数据表!D168</f>
        <v>imola</v>
      </c>
      <c r="D167" s="103" t="str">
        <f>IF(全车数据表!C168="","",全车数据表!C168)</f>
        <v>Pagani</v>
      </c>
      <c r="E167" s="104" t="str">
        <f>全车数据表!H168</f>
        <v>2.9</v>
      </c>
      <c r="F167" s="104" t="str">
        <f>全车数据表!E168</f>
        <v>伊莫拉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85</v>
      </c>
      <c r="K167" s="103">
        <f>全车数据表!R168</f>
        <v>25</v>
      </c>
      <c r="L167" s="103">
        <f>全车数据表!S168</f>
        <v>29</v>
      </c>
      <c r="M167" s="103">
        <f>全车数据表!T168</f>
        <v>38</v>
      </c>
      <c r="N167" s="103">
        <f>全车数据表!U168</f>
        <v>54</v>
      </c>
      <c r="O167" s="103">
        <f>全车数据表!V168</f>
        <v>69</v>
      </c>
      <c r="P167" s="103">
        <f>全车数据表!J168</f>
        <v>4564</v>
      </c>
      <c r="Q167" s="103">
        <f>全车数据表!K168</f>
        <v>378.5</v>
      </c>
      <c r="R167" s="103">
        <f>全车数据表!L168</f>
        <v>80.260000000000005</v>
      </c>
      <c r="S167" s="103">
        <f>全车数据表!M168</f>
        <v>72.44</v>
      </c>
      <c r="T167" s="103">
        <f>全车数据表!N168</f>
        <v>71.290000000000006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393</v>
      </c>
      <c r="AC167" s="103">
        <f>全车数据表!AU168</f>
        <v>0</v>
      </c>
      <c r="AD167" s="103">
        <f>全车数据表!AV168</f>
        <v>526</v>
      </c>
      <c r="AE167" s="103" t="str">
        <f>IF(全车数据表!AX168="","",全车数据表!AX168)</f>
        <v>特殊赛事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 t="str">
        <f>IF(全车数据表!BE168="","",全车数据表!BE168)</f>
        <v/>
      </c>
      <c r="AM167" s="103" t="str">
        <f>IF(全车数据表!BF168="","",全车数据表!BF168)</f>
        <v/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>
        <f>IF(全车数据表!BI168="","",全车数据表!BI168)</f>
        <v>1</v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 t="str">
        <f>IF(全车数据表!BM168="","",全车数据表!BM168)</f>
        <v/>
      </c>
      <c r="AU167" s="103" t="str">
        <f>IF(全车数据表!BN168="","",全车数据表!BN168)</f>
        <v>1款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帕加尼 伊莫拉</v>
      </c>
      <c r="BA167" s="103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Naran Hyper Coupe</v>
      </c>
      <c r="C168" s="104" t="str">
        <f>全车数据表!D169</f>
        <v>naran</v>
      </c>
      <c r="D168" s="103" t="str">
        <f>IF(全车数据表!C169="","",全车数据表!C169)</f>
        <v>Naran</v>
      </c>
      <c r="E168" s="104" t="str">
        <f>全车数据表!H169</f>
        <v>3.3</v>
      </c>
      <c r="F168" s="104" t="str">
        <f>全车数据表!E169</f>
        <v>纳兰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40</v>
      </c>
      <c r="K168" s="103" t="str">
        <f>全车数据表!R169</f>
        <v>?</v>
      </c>
      <c r="L168" s="103" t="str">
        <f>全车数据表!S169</f>
        <v>?</v>
      </c>
      <c r="M168" s="103" t="str">
        <f>全车数据表!T169</f>
        <v>?</v>
      </c>
      <c r="N168" s="103" t="str">
        <f>全车数据表!U169</f>
        <v>?</v>
      </c>
      <c r="O168" s="103" t="str">
        <f>全车数据表!V169</f>
        <v>?</v>
      </c>
      <c r="P168" s="103">
        <f>全车数据表!J169</f>
        <v>4564</v>
      </c>
      <c r="Q168" s="103">
        <f>全车数据表!K169</f>
        <v>383.4</v>
      </c>
      <c r="R168" s="103">
        <f>全车数据表!L169</f>
        <v>85.79</v>
      </c>
      <c r="S168" s="103">
        <f>全车数据表!M169</f>
        <v>67.31</v>
      </c>
      <c r="T168" s="103">
        <f>全车数据表!N169</f>
        <v>65.58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398</v>
      </c>
      <c r="AC168" s="103">
        <f>全车数据表!AU169</f>
        <v>0</v>
      </c>
      <c r="AD168" s="103">
        <f>全车数据表!AV169</f>
        <v>536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>
        <f>IF(全车数据表!BM169="","",全车数据表!BM169)</f>
        <v>1</v>
      </c>
      <c r="AU168" s="103" t="str">
        <f>IF(全车数据表!BN169="","",全车数据表!BN169)</f>
        <v/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/>
      </c>
      <c r="BA168" s="103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McLaren Speedtail</v>
      </c>
      <c r="C169" s="104" t="str">
        <f>全车数据表!D170</f>
        <v>speedtail</v>
      </c>
      <c r="D169" s="103" t="str">
        <f>IF(全车数据表!C170="","",全车数据表!C170)</f>
        <v>McLaren</v>
      </c>
      <c r="E169" s="104" t="str">
        <f>全车数据表!H170</f>
        <v>2.5</v>
      </c>
      <c r="F169" s="104" t="str">
        <f>全车数据表!E170</f>
        <v>速尾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>
        <f>全车数据表!Q170</f>
        <v>40</v>
      </c>
      <c r="K169" s="103">
        <f>全车数据表!R170</f>
        <v>30</v>
      </c>
      <c r="L169" s="103">
        <f>全车数据表!S170</f>
        <v>35</v>
      </c>
      <c r="M169" s="103">
        <f>全车数据表!T170</f>
        <v>40</v>
      </c>
      <c r="N169" s="103">
        <f>全车数据表!U170</f>
        <v>50</v>
      </c>
      <c r="O169" s="103">
        <f>全车数据表!V170</f>
        <v>55</v>
      </c>
      <c r="P169" s="103">
        <f>全车数据表!J170</f>
        <v>4590</v>
      </c>
      <c r="Q169" s="103">
        <f>全车数据表!K170</f>
        <v>416.7</v>
      </c>
      <c r="R169" s="103">
        <f>全车数据表!L170</f>
        <v>81.11</v>
      </c>
      <c r="S169" s="103">
        <f>全车数据表!M170</f>
        <v>56.63</v>
      </c>
      <c r="T169" s="103">
        <f>全车数据表!N170</f>
        <v>74.19</v>
      </c>
      <c r="U169" s="103">
        <f>全车数据表!O170</f>
        <v>0</v>
      </c>
      <c r="V169" s="103">
        <f>全车数据表!AK170</f>
        <v>15496000</v>
      </c>
      <c r="W169" s="103">
        <f>全车数据表!AR170</f>
        <v>9840000</v>
      </c>
      <c r="X169" s="103">
        <f>全车数据表!AS170</f>
        <v>25336000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438</v>
      </c>
      <c r="AC169" s="103">
        <f>全车数据表!AU170</f>
        <v>0</v>
      </c>
      <c r="AD169" s="103">
        <f>全车数据表!AV170</f>
        <v>566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>
        <f>IF(全车数据表!BI170="","",全车数据表!BI170)</f>
        <v>1</v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>
        <f>IF(全车数据表!BM170="","",全车数据表!BM170)</f>
        <v>1</v>
      </c>
      <c r="AU169" s="103" t="str">
        <f>IF(全车数据表!BN170="","",全车数据表!BN170)</f>
        <v>2款</v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>
        <f>IF(全车数据表!BQ170="","",全车数据表!BQ170)</f>
        <v>1</v>
      </c>
      <c r="AY169" s="103" t="str">
        <f>IF(全车数据表!BR170="","",全车数据表!BR170)</f>
        <v/>
      </c>
      <c r="AZ169" s="103" t="str">
        <f>IF(全车数据表!BS170="","",全车数据表!BS170)</f>
        <v>迈凯伦 速尾 速度尾巴</v>
      </c>
      <c r="BA169" s="103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Bugatti Divo</v>
      </c>
      <c r="C170" s="104" t="str">
        <f>全车数据表!D171</f>
        <v>divo</v>
      </c>
      <c r="D170" s="103" t="str">
        <f>IF(全车数据表!C171="","",全车数据表!C171)</f>
        <v>Bugatti</v>
      </c>
      <c r="E170" s="104" t="str">
        <f>全车数据表!H171</f>
        <v>2.7</v>
      </c>
      <c r="F170" s="104" t="str">
        <f>全车数据表!E171</f>
        <v>Divo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45</v>
      </c>
      <c r="L170" s="103">
        <f>全车数据表!S171</f>
        <v>55</v>
      </c>
      <c r="M170" s="103">
        <f>全车数据表!T171</f>
        <v>48</v>
      </c>
      <c r="N170" s="103">
        <f>全车数据表!U171</f>
        <v>56</v>
      </c>
      <c r="O170" s="103">
        <f>全车数据表!V171</f>
        <v>56</v>
      </c>
      <c r="P170" s="103">
        <f>全车数据表!J171</f>
        <v>4607</v>
      </c>
      <c r="Q170" s="103">
        <f>全车数据表!K171</f>
        <v>389.5</v>
      </c>
      <c r="R170" s="103">
        <f>全车数据表!L171</f>
        <v>85.66</v>
      </c>
      <c r="S170" s="103">
        <f>全车数据表!M171</f>
        <v>61.5</v>
      </c>
      <c r="T170" s="103">
        <f>全车数据表!N171</f>
        <v>74.02</v>
      </c>
      <c r="U170" s="103">
        <f>全车数据表!O171</f>
        <v>0</v>
      </c>
      <c r="V170" s="103">
        <f>全车数据表!AK171</f>
        <v>19999800</v>
      </c>
      <c r="W170" s="103">
        <f>全车数据表!AR171</f>
        <v>13120000</v>
      </c>
      <c r="X170" s="103">
        <f>全车数据表!AS171</f>
        <v>33119800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405</v>
      </c>
      <c r="AC170" s="103">
        <f>全车数据表!AU171</f>
        <v>0</v>
      </c>
      <c r="AD170" s="103">
        <f>全车数据表!AV171</f>
        <v>0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布加迪 老大爷</v>
      </c>
      <c r="BA170" s="103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Koenigsegg Regera</v>
      </c>
      <c r="C171" s="104" t="str">
        <f>全车数据表!D172</f>
        <v>regera</v>
      </c>
      <c r="D171" s="103" t="str">
        <f>IF(全车数据表!C172="","",全车数据表!C172)</f>
        <v>Koenigsegg</v>
      </c>
      <c r="E171" s="104" t="str">
        <f>全车数据表!H172</f>
        <v>1.5</v>
      </c>
      <c r="F171" s="104" t="str">
        <f>全车数据表!E172</f>
        <v>统治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60</v>
      </c>
      <c r="K171" s="103">
        <f>全车数据表!R172</f>
        <v>15</v>
      </c>
      <c r="L171" s="103">
        <f>全车数据表!S172</f>
        <v>18</v>
      </c>
      <c r="M171" s="103">
        <f>全车数据表!T172</f>
        <v>25</v>
      </c>
      <c r="N171" s="103">
        <f>全车数据表!U172</f>
        <v>38</v>
      </c>
      <c r="O171" s="103">
        <f>全车数据表!V172</f>
        <v>48</v>
      </c>
      <c r="P171" s="103">
        <f>全车数据表!J172</f>
        <v>4616</v>
      </c>
      <c r="Q171" s="103">
        <f>全车数据表!K172</f>
        <v>457.1</v>
      </c>
      <c r="R171" s="103">
        <f>全车数据表!L172</f>
        <v>80.88</v>
      </c>
      <c r="S171" s="103">
        <f>全车数据表!M172</f>
        <v>48.75</v>
      </c>
      <c r="T171" s="103">
        <f>全车数据表!N172</f>
        <v>52.48</v>
      </c>
      <c r="U171" s="103">
        <f>全车数据表!O172</f>
        <v>4.62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481</v>
      </c>
      <c r="AC171" s="103">
        <f>全车数据表!AU172</f>
        <v>0</v>
      </c>
      <c r="AD171" s="103">
        <f>全车数据表!AV172</f>
        <v>585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 t="str">
        <f>IF(全车数据表!BQ172="","",全车数据表!BQ172)</f>
        <v/>
      </c>
      <c r="AY171" s="103" t="str">
        <f>IF(全车数据表!BR172="","",全车数据表!BR172)</f>
        <v/>
      </c>
      <c r="AZ171" s="103" t="str">
        <f>IF(全车数据表!BS172="","",全车数据表!BS172)</f>
        <v>统治 柯尼塞格 雷旮旯</v>
      </c>
      <c r="BA171" s="103">
        <f>IF(全车数据表!AW172="","",全车数据表!AW172)</f>
        <v>18</v>
      </c>
    </row>
    <row r="172" spans="1:53">
      <c r="A172" s="103">
        <f>全车数据表!A173</f>
        <v>171</v>
      </c>
      <c r="B172" s="103" t="str">
        <f>全车数据表!B173</f>
        <v>Ultima RS🔑</v>
      </c>
      <c r="C172" s="104" t="str">
        <f>全车数据表!D173</f>
        <v>ultimars</v>
      </c>
      <c r="D172" s="103" t="str">
        <f>IF(全车数据表!C173="","",全车数据表!C173)</f>
        <v>Ultima</v>
      </c>
      <c r="E172" s="104" t="str">
        <f>全车数据表!H173</f>
        <v>3.4</v>
      </c>
      <c r="F172" s="104" t="str">
        <f>全车数据表!E173</f>
        <v>Ultima RS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 t="str">
        <f>全车数据表!Q173</f>
        <v>🔑</v>
      </c>
      <c r="K172" s="103">
        <f>全车数据表!R173</f>
        <v>38</v>
      </c>
      <c r="L172" s="103">
        <f>全车数据表!S173</f>
        <v>48</v>
      </c>
      <c r="M172" s="103">
        <f>全车数据表!T173</f>
        <v>58</v>
      </c>
      <c r="N172" s="103">
        <f>全车数据表!U173</f>
        <v>68</v>
      </c>
      <c r="O172" s="103">
        <f>全车数据表!V173</f>
        <v>88</v>
      </c>
      <c r="P172" s="103">
        <f>全车数据表!J173</f>
        <v>4650</v>
      </c>
      <c r="Q172" s="103">
        <f>全车数据表!K173</f>
        <v>418.2</v>
      </c>
      <c r="R172" s="103">
        <f>全车数据表!L173</f>
        <v>81.41</v>
      </c>
      <c r="S172" s="103">
        <f>全车数据表!M173</f>
        <v>63.54</v>
      </c>
      <c r="T172" s="103">
        <f>全车数据表!N173</f>
        <v>63.28</v>
      </c>
      <c r="U172" s="103">
        <f>全车数据表!O173</f>
        <v>0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440</v>
      </c>
      <c r="AC172" s="103">
        <f>全车数据表!AU173</f>
        <v>0</v>
      </c>
      <c r="AD172" s="103">
        <f>全车数据表!AV173</f>
        <v>567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1款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奥特曼</v>
      </c>
      <c r="BA172" s="103" t="str">
        <f>IF(全车数据表!AW173="","",全车数据表!AW173)</f>
        <v/>
      </c>
    </row>
    <row r="173" spans="1:53">
      <c r="A173" s="103">
        <f>全车数据表!A174</f>
        <v>172</v>
      </c>
      <c r="B173" s="103" t="str">
        <f>全车数据表!B174</f>
        <v>Ajlani Drakuma</v>
      </c>
      <c r="C173" s="104" t="str">
        <f>全车数据表!D174</f>
        <v>drakuma</v>
      </c>
      <c r="D173" s="103" t="str">
        <f>IF(全车数据表!C174="","",全车数据表!C174)</f>
        <v>Ajlani</v>
      </c>
      <c r="E173" s="104" t="str">
        <f>全车数据表!H174</f>
        <v>0.0</v>
      </c>
      <c r="F173" s="104" t="str">
        <f>全车数据表!E174</f>
        <v>Drakuma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?</v>
      </c>
      <c r="K173" s="103" t="str">
        <f>全车数据表!R174</f>
        <v>?</v>
      </c>
      <c r="L173" s="103" t="str">
        <f>全车数据表!S174</f>
        <v>?</v>
      </c>
      <c r="M173" s="103" t="str">
        <f>全车数据表!T174</f>
        <v>?</v>
      </c>
      <c r="N173" s="103" t="str">
        <f>全车数据表!U174</f>
        <v>?</v>
      </c>
      <c r="O173" s="103" t="str">
        <f>全车数据表!V174</f>
        <v>?</v>
      </c>
      <c r="P173" s="103">
        <f>全车数据表!J174</f>
        <v>4702</v>
      </c>
      <c r="Q173" s="103">
        <f>全车数据表!K174</f>
        <v>441</v>
      </c>
      <c r="R173" s="103">
        <f>全车数据表!L174</f>
        <v>81.56</v>
      </c>
      <c r="S173" s="103">
        <f>全车数据表!M174</f>
        <v>47.91</v>
      </c>
      <c r="T173" s="103">
        <f>全车数据表!N174</f>
        <v>60.58</v>
      </c>
      <c r="U173" s="103">
        <f>全车数据表!O174</f>
        <v>0</v>
      </c>
      <c r="V173" s="103">
        <f>全车数据表!AK174</f>
        <v>0</v>
      </c>
      <c r="W173" s="103">
        <f>全车数据表!AR174</f>
        <v>0</v>
      </c>
      <c r="X173" s="103">
        <f>全车数据表!AS174</f>
        <v>0</v>
      </c>
      <c r="Y173" s="103">
        <f>全车数据表!AM174</f>
        <v>0</v>
      </c>
      <c r="Z173" s="103">
        <f>全车数据表!AO174</f>
        <v>0</v>
      </c>
      <c r="AA173" s="103">
        <f>全车数据表!AQ174</f>
        <v>0</v>
      </c>
      <c r="AB173" s="103">
        <f>全车数据表!AT174</f>
        <v>0</v>
      </c>
      <c r="AC173" s="103">
        <f>全车数据表!AU174</f>
        <v>0</v>
      </c>
      <c r="AD173" s="103">
        <f>全车数据表!AV174</f>
        <v>0</v>
      </c>
      <c r="AE173" s="103" t="str">
        <f>IF(全车数据表!AX174="","",全车数据表!AX174)</f>
        <v/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 t="str">
        <f>IF(全车数据表!BI174="","",全车数据表!BI174)</f>
        <v/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 t="str">
        <f>IF(全车数据表!BM174="","",全车数据表!BM174)</f>
        <v/>
      </c>
      <c r="AU173" s="103" t="str">
        <f>IF(全车数据表!BN174="","",全车数据表!BN174)</f>
        <v/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/>
      </c>
      <c r="BA173" s="103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Inferno Automobili Inferno</v>
      </c>
      <c r="C174" s="104" t="str">
        <f>全车数据表!D175</f>
        <v>inferno</v>
      </c>
      <c r="D174" s="103" t="str">
        <f>IF(全车数据表!C175="","",全车数据表!C175)</f>
        <v>Inferno</v>
      </c>
      <c r="E174" s="104" t="str">
        <f>全车数据表!H175</f>
        <v>2.8</v>
      </c>
      <c r="F174" s="104" t="str">
        <f>全车数据表!E175</f>
        <v>地狱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>
        <f>全车数据表!Q175</f>
        <v>85</v>
      </c>
      <c r="K174" s="103">
        <f>全车数据表!R175</f>
        <v>25</v>
      </c>
      <c r="L174" s="103">
        <f>全车数据表!S175</f>
        <v>29</v>
      </c>
      <c r="M174" s="103">
        <f>全车数据表!T175</f>
        <v>38</v>
      </c>
      <c r="N174" s="103">
        <f>全车数据表!U175</f>
        <v>54</v>
      </c>
      <c r="O174" s="103">
        <f>全车数据表!V175</f>
        <v>69</v>
      </c>
      <c r="P174" s="103">
        <f>全车数据表!J175</f>
        <v>4725</v>
      </c>
      <c r="Q174" s="103">
        <f>全车数据表!K175</f>
        <v>412.9</v>
      </c>
      <c r="R174" s="103">
        <f>全车数据表!L175</f>
        <v>83.02</v>
      </c>
      <c r="S174" s="103">
        <f>全车数据表!M175</f>
        <v>54.86</v>
      </c>
      <c r="T174" s="103">
        <f>全车数据表!N175</f>
        <v>76.59</v>
      </c>
      <c r="U174" s="103">
        <f>全车数据表!O175</f>
        <v>0</v>
      </c>
      <c r="V174" s="103">
        <f>全车数据表!AK175</f>
        <v>0</v>
      </c>
      <c r="W174" s="103">
        <f>全车数据表!AR175</f>
        <v>0</v>
      </c>
      <c r="X174" s="103">
        <f>全车数据表!AS175</f>
        <v>0</v>
      </c>
      <c r="Y174" s="103">
        <f>全车数据表!AM175</f>
        <v>7</v>
      </c>
      <c r="Z174" s="103">
        <f>全车数据表!AO175</f>
        <v>5</v>
      </c>
      <c r="AA174" s="103">
        <f>全车数据表!AQ175</f>
        <v>4</v>
      </c>
      <c r="AB174" s="103">
        <f>全车数据表!AT175</f>
        <v>433</v>
      </c>
      <c r="AC174" s="103">
        <f>全车数据表!AU175</f>
        <v>0</v>
      </c>
      <c r="AD174" s="103">
        <f>全车数据表!AV175</f>
        <v>564</v>
      </c>
      <c r="AE174" s="103" t="str">
        <f>IF(全车数据表!AX175="","",全车数据表!AX175)</f>
        <v>特殊赛事</v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>
        <f>IF(全车数据表!BI175="","",全车数据表!BI175)</f>
        <v>1</v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>
        <f>IF(全车数据表!BM175="","",全车数据表!BM175)</f>
        <v>1</v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>
        <f>IF(全车数据表!BQ175="","",全车数据表!BQ175)</f>
        <v>1</v>
      </c>
      <c r="AY174" s="103" t="str">
        <f>IF(全车数据表!BR175="","",全车数据表!BR175)</f>
        <v/>
      </c>
      <c r="AZ174" s="103" t="str">
        <f>IF(全车数据表!BS175="","",全车数据表!BS175)</f>
        <v>地狱火 QQ飞车</v>
      </c>
      <c r="BA174" s="103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Bugatti Chiron</v>
      </c>
      <c r="C175" s="104" t="str">
        <f>全车数据表!D176</f>
        <v>chiron</v>
      </c>
      <c r="D175" s="103" t="str">
        <f>IF(全车数据表!C176="","",全车数据表!C176)</f>
        <v>Bugatti</v>
      </c>
      <c r="E175" s="104" t="str">
        <f>全车数据表!H176</f>
        <v>1.6</v>
      </c>
      <c r="F175" s="104" t="str">
        <f>全车数据表!E176</f>
        <v>布加迪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30</v>
      </c>
      <c r="K175" s="103">
        <f>全车数据表!R176</f>
        <v>30</v>
      </c>
      <c r="L175" s="103">
        <f>全车数据表!S176</f>
        <v>30</v>
      </c>
      <c r="M175" s="103">
        <f>全车数据表!T176</f>
        <v>35</v>
      </c>
      <c r="N175" s="103">
        <f>全车数据表!U176</f>
        <v>35</v>
      </c>
      <c r="O175" s="103">
        <f>全车数据表!V176</f>
        <v>40</v>
      </c>
      <c r="P175" s="103">
        <f>全车数据表!J176</f>
        <v>4755</v>
      </c>
      <c r="Q175" s="103">
        <f>全车数据表!K176</f>
        <v>443.4</v>
      </c>
      <c r="R175" s="103">
        <f>全车数据表!L176</f>
        <v>84.4</v>
      </c>
      <c r="S175" s="103">
        <f>全车数据表!M176</f>
        <v>45.62</v>
      </c>
      <c r="T175" s="103">
        <f>全车数据表!N176</f>
        <v>63.63</v>
      </c>
      <c r="U175" s="103">
        <f>全车数据表!O176</f>
        <v>5.43</v>
      </c>
      <c r="V175" s="103">
        <f>全车数据表!AK176</f>
        <v>19999800</v>
      </c>
      <c r="W175" s="103">
        <f>全车数据表!AR176</f>
        <v>13120000</v>
      </c>
      <c r="X175" s="103">
        <f>全车数据表!AS176</f>
        <v>33119800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467</v>
      </c>
      <c r="AC175" s="103">
        <f>全车数据表!AU176</f>
        <v>0</v>
      </c>
      <c r="AD175" s="103">
        <f>全车数据表!AV176</f>
        <v>579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>3款</v>
      </c>
      <c r="AV175" s="103">
        <f>IF(全车数据表!BO176="","",全车数据表!BO176)</f>
        <v>1</v>
      </c>
      <c r="AW175" s="103" t="str">
        <f>IF(全车数据表!BP176="","",全车数据表!BP176)</f>
        <v/>
      </c>
      <c r="AX175" s="103" t="str">
        <f>IF(全车数据表!BQ176="","",全车数据表!BQ176)</f>
        <v/>
      </c>
      <c r="AY175" s="103" t="str">
        <f>IF(全车数据表!BR176="","",全车数据表!BR176)</f>
        <v/>
      </c>
      <c r="AZ175" s="103" t="str">
        <f>IF(全车数据表!BS176="","",全车数据表!BS176)</f>
        <v>布加迪 奇龙 肥龙 胖龙 凯龙</v>
      </c>
      <c r="BA175" s="103">
        <f>IF(全车数据表!AW176="","",全车数据表!AW176)</f>
        <v>19</v>
      </c>
    </row>
    <row r="176" spans="1:53">
      <c r="A176" s="103">
        <f>全车数据表!A177</f>
        <v>175</v>
      </c>
      <c r="B176" s="103" t="str">
        <f>全车数据表!B177</f>
        <v>BXR Bailey Blade GT1</v>
      </c>
      <c r="C176" s="104" t="str">
        <f>全车数据表!D177</f>
        <v>bxr</v>
      </c>
      <c r="D176" s="103" t="str">
        <f>IF(全车数据表!C177="","",全车数据表!C177)</f>
        <v>BXR</v>
      </c>
      <c r="E176" s="104" t="str">
        <f>全车数据表!H177</f>
        <v>2.7</v>
      </c>
      <c r="F176" s="104" t="str">
        <f>全车数据表!E177</f>
        <v>BXR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40</v>
      </c>
      <c r="K176" s="103">
        <f>全车数据表!R177</f>
        <v>30</v>
      </c>
      <c r="L176" s="103">
        <f>全车数据表!S177</f>
        <v>35</v>
      </c>
      <c r="M176" s="103">
        <f>全车数据表!T177</f>
        <v>40</v>
      </c>
      <c r="N176" s="103">
        <f>全车数据表!U177</f>
        <v>50</v>
      </c>
      <c r="O176" s="103">
        <f>全车数据表!V177</f>
        <v>55</v>
      </c>
      <c r="P176" s="103">
        <f>全车数据表!J177</f>
        <v>4759</v>
      </c>
      <c r="Q176" s="103">
        <f>全车数据表!K177</f>
        <v>449</v>
      </c>
      <c r="R176" s="103">
        <f>全车数据表!L177</f>
        <v>80.510000000000005</v>
      </c>
      <c r="S176" s="103">
        <f>全车数据表!M177</f>
        <v>46.84</v>
      </c>
      <c r="T176" s="103">
        <f>全车数据表!N177</f>
        <v>70.64</v>
      </c>
      <c r="U176" s="103">
        <f>全车数据表!O177</f>
        <v>5.97</v>
      </c>
      <c r="V176" s="103">
        <f>全车数据表!AK177</f>
        <v>0</v>
      </c>
      <c r="W176" s="103">
        <f>全车数据表!AR177</f>
        <v>0</v>
      </c>
      <c r="X176" s="103">
        <f>全车数据表!AS177</f>
        <v>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473</v>
      </c>
      <c r="AC176" s="103">
        <f>全车数据表!AU177</f>
        <v>0</v>
      </c>
      <c r="AD176" s="103">
        <f>全车数据表!AV177</f>
        <v>582</v>
      </c>
      <c r="AE176" s="103" t="str">
        <f>IF(全车数据表!AX177="","",全车数据表!AX177)</f>
        <v>充值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 t="str">
        <f>IF(全车数据表!BI177="","",全车数据表!BI177)</f>
        <v/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 t="str">
        <f>IF(全车数据表!BM177="","",全车数据表!BM177)</f>
        <v/>
      </c>
      <c r="AU176" s="103" t="str">
        <f>IF(全车数据表!BN177="","",全车数据表!BN177)</f>
        <v>熔岩贴纸</v>
      </c>
      <c r="AV176" s="103" t="str">
        <f>IF(全车数据表!BO177="","",全车数据表!BO177)</f>
        <v/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鞋拔子 鼻息肉</v>
      </c>
      <c r="BA176" s="103" t="str">
        <f>IF(全车数据表!AW177="","",全车数据表!AW177)</f>
        <v/>
      </c>
    </row>
    <row r="177" spans="1:53">
      <c r="A177" s="103">
        <f>全车数据表!A178</f>
        <v>176</v>
      </c>
      <c r="B177" s="103" t="str">
        <f>全车数据表!B178</f>
        <v>Tushek TS 900 Racer Pro</v>
      </c>
      <c r="C177" s="104" t="str">
        <f>全车数据表!D178</f>
        <v>ts900</v>
      </c>
      <c r="D177" s="103" t="str">
        <f>IF(全车数据表!C178="","",全车数据表!C178)</f>
        <v>Tushek</v>
      </c>
      <c r="E177" s="104" t="str">
        <f>全车数据表!H178</f>
        <v>3.5</v>
      </c>
      <c r="F177" s="104" t="str">
        <f>全车数据表!E178</f>
        <v>TS900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>
        <f>全车数据表!Q178</f>
        <v>85</v>
      </c>
      <c r="K177" s="103">
        <f>全车数据表!R178</f>
        <v>25</v>
      </c>
      <c r="L177" s="103">
        <f>全车数据表!S178</f>
        <v>29</v>
      </c>
      <c r="M177" s="103">
        <f>全车数据表!T178</f>
        <v>38</v>
      </c>
      <c r="N177" s="103">
        <f>全车数据表!U178</f>
        <v>54</v>
      </c>
      <c r="O177" s="103">
        <f>全车数据表!V178</f>
        <v>69</v>
      </c>
      <c r="P177" s="103">
        <f>全车数据表!J178</f>
        <v>4782</v>
      </c>
      <c r="Q177" s="103">
        <f>全车数据表!K178</f>
        <v>395</v>
      </c>
      <c r="R177" s="103">
        <f>全车数据表!L178</f>
        <v>86.02</v>
      </c>
      <c r="S177" s="103">
        <f>全车数据表!M178</f>
        <v>73.760000000000005</v>
      </c>
      <c r="T177" s="103">
        <f>全车数据表!N178</f>
        <v>61.52</v>
      </c>
      <c r="U177" s="103">
        <f>全车数据表!O178</f>
        <v>0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410</v>
      </c>
      <c r="AC177" s="103">
        <f>全车数据表!AU178</f>
        <v>0</v>
      </c>
      <c r="AD177" s="103">
        <f>全车数据表!AV178</f>
        <v>552</v>
      </c>
      <c r="AE177" s="103" t="str">
        <f>IF(全车数据表!AX178="","",全车数据表!AX178)</f>
        <v>特殊赛事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2款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>
        <f>IF(全车数据表!BQ178="","",全车数据表!BQ178)</f>
        <v>1</v>
      </c>
      <c r="AY177" s="103" t="str">
        <f>IF(全车数据表!BR178="","",全车数据表!BR178)</f>
        <v/>
      </c>
      <c r="AZ177" s="103" t="str">
        <f>IF(全车数据表!BS178="","",全车数据表!BS178)</f>
        <v/>
      </c>
      <c r="BA177" s="103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Mazzanti Evantra Millecavalli</v>
      </c>
      <c r="C178" s="104" t="str">
        <f>全车数据表!D179</f>
        <v>millecavalli</v>
      </c>
      <c r="D178" s="103" t="str">
        <f>IF(全车数据表!C179="","",全车数据表!C179)</f>
        <v>Mazzanti</v>
      </c>
      <c r="E178" s="104" t="str">
        <f>全车数据表!H179</f>
        <v>2.9</v>
      </c>
      <c r="F178" s="104" t="str">
        <f>全车数据表!E179</f>
        <v>皇后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4790</v>
      </c>
      <c r="Q178" s="103">
        <f>全车数据表!K179</f>
        <v>412.3</v>
      </c>
      <c r="R178" s="103">
        <f>全车数据表!L179</f>
        <v>82.6</v>
      </c>
      <c r="S178" s="103">
        <f>全车数据表!M179</f>
        <v>63.85</v>
      </c>
      <c r="T178" s="103">
        <f>全车数据表!N179</f>
        <v>64.81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432</v>
      </c>
      <c r="AC178" s="103">
        <f>全车数据表!AU179</f>
        <v>0</v>
      </c>
      <c r="AD178" s="103">
        <f>全车数据表!AV179</f>
        <v>563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>
        <f>IF(全车数据表!BI179="","",全车数据表!BI179)</f>
        <v>1</v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有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>马赞蒂</v>
      </c>
      <c r="BA178" s="103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Toroidion 1MW</v>
      </c>
      <c r="C179" s="104" t="str">
        <f>全车数据表!D180</f>
        <v>1mw</v>
      </c>
      <c r="D179" s="103" t="str">
        <f>IF(全车数据表!C180="","",全车数据表!C180)</f>
        <v>Toroidion</v>
      </c>
      <c r="E179" s="104" t="str">
        <f>全车数据表!H180</f>
        <v>3.1</v>
      </c>
      <c r="F179" s="104" t="str">
        <f>全车数据表!E180</f>
        <v>1MW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4808</v>
      </c>
      <c r="Q179" s="103">
        <f>全车数据表!K180</f>
        <v>460.4</v>
      </c>
      <c r="R179" s="103">
        <f>全车数据表!L180</f>
        <v>81.28</v>
      </c>
      <c r="S179" s="103">
        <f>全车数据表!M180</f>
        <v>60.34</v>
      </c>
      <c r="T179" s="103">
        <f>全车数据表!N180</f>
        <v>54.16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485</v>
      </c>
      <c r="AC179" s="103">
        <f>全车数据表!AU180</f>
        <v>0</v>
      </c>
      <c r="AD179" s="103">
        <f>全车数据表!AV180</f>
        <v>587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/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百万马力</v>
      </c>
      <c r="BA179" s="103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Inferno Settimo Cerchio</v>
      </c>
      <c r="C180" s="104" t="str">
        <f>全车数据表!D181</f>
        <v>settimo</v>
      </c>
      <c r="D180" s="103" t="str">
        <f>IF(全车数据表!C181="","",全车数据表!C181)</f>
        <v>Inferno</v>
      </c>
      <c r="E180" s="104" t="str">
        <f>全车数据表!H181</f>
        <v>0.0</v>
      </c>
      <c r="F180" s="104" t="str">
        <f>全车数据表!E181</f>
        <v>第七狱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 t="str">
        <f>全车数据表!Q181</f>
        <v>?</v>
      </c>
      <c r="K180" s="103" t="str">
        <f>全车数据表!R181</f>
        <v>?</v>
      </c>
      <c r="L180" s="103" t="str">
        <f>全车数据表!S181</f>
        <v>?</v>
      </c>
      <c r="M180" s="103" t="str">
        <f>全车数据表!T181</f>
        <v>?</v>
      </c>
      <c r="N180" s="103" t="str">
        <f>全车数据表!U181</f>
        <v>?</v>
      </c>
      <c r="O180" s="103" t="str">
        <f>全车数据表!V181</f>
        <v>?</v>
      </c>
      <c r="P180" s="103">
        <f>全车数据表!J181</f>
        <v>4817</v>
      </c>
      <c r="Q180" s="103">
        <f>全车数据表!K181</f>
        <v>447.1</v>
      </c>
      <c r="R180" s="103">
        <f>全车数据表!L181</f>
        <v>84.34</v>
      </c>
      <c r="S180" s="103">
        <f>全车数据表!M181</f>
        <v>61.43</v>
      </c>
      <c r="T180" s="103">
        <f>全车数据表!N181</f>
        <v>39.21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0</v>
      </c>
      <c r="Z180" s="103">
        <f>全车数据表!AO181</f>
        <v>0</v>
      </c>
      <c r="AA180" s="103">
        <f>全车数据表!AQ181</f>
        <v>0</v>
      </c>
      <c r="AB180" s="103">
        <f>全车数据表!AT181</f>
        <v>0</v>
      </c>
      <c r="AC180" s="103">
        <f>全车数据表!AU181</f>
        <v>0</v>
      </c>
      <c r="AD180" s="103">
        <f>全车数据表!AV181</f>
        <v>0</v>
      </c>
      <c r="AE180" s="103" t="str">
        <f>IF(全车数据表!AX181="","",全车数据表!AX181)</f>
        <v/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 t="str">
        <f>IF(全车数据表!BI181="","",全车数据表!BI181)</f>
        <v/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 t="str">
        <f>IF(全车数据表!BQ181="","",全车数据表!BQ181)</f>
        <v/>
      </c>
      <c r="AY180" s="103" t="str">
        <f>IF(全车数据表!BR181="","",全车数据表!BR181)</f>
        <v/>
      </c>
      <c r="AZ180" s="103" t="str">
        <f>IF(全车数据表!BS181="","",全车数据表!BS181)</f>
        <v/>
      </c>
      <c r="BA180" s="103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Koenigsegg Jesko🔑</v>
      </c>
      <c r="C181" s="104" t="str">
        <f>全车数据表!D182</f>
        <v>jesko</v>
      </c>
      <c r="D181" s="103" t="str">
        <f>IF(全车数据表!C182="","",全车数据表!C182)</f>
        <v>Koenigsegg</v>
      </c>
      <c r="E181" s="104" t="str">
        <f>全车数据表!H182</f>
        <v>1.8</v>
      </c>
      <c r="F181" s="104" t="str">
        <f>全车数据表!E182</f>
        <v>Jesko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🔑</v>
      </c>
      <c r="K181" s="103">
        <f>全车数据表!R182</f>
        <v>40</v>
      </c>
      <c r="L181" s="103">
        <f>全车数据表!S182</f>
        <v>45</v>
      </c>
      <c r="M181" s="103">
        <f>全车数据表!T182</f>
        <v>60</v>
      </c>
      <c r="N181" s="103">
        <f>全车数据表!U182</f>
        <v>70</v>
      </c>
      <c r="O181" s="103">
        <f>全车数据表!V182</f>
        <v>85</v>
      </c>
      <c r="P181" s="103">
        <f>全车数据表!J182</f>
        <v>4824</v>
      </c>
      <c r="Q181" s="103">
        <f>全车数据表!K182</f>
        <v>496.6</v>
      </c>
      <c r="R181" s="103">
        <f>全车数据表!L182</f>
        <v>80.069999999999993</v>
      </c>
      <c r="S181" s="103">
        <f>全车数据表!M182</f>
        <v>48.19</v>
      </c>
      <c r="T181" s="103">
        <f>全车数据表!N182</f>
        <v>58.23</v>
      </c>
      <c r="U181" s="103">
        <f>全车数据表!O182</f>
        <v>4.8</v>
      </c>
      <c r="V181" s="103">
        <f>全车数据表!AK182</f>
        <v>24997400</v>
      </c>
      <c r="W181" s="103">
        <f>全车数据表!AR182</f>
        <v>16400000</v>
      </c>
      <c r="X181" s="103">
        <f>全车数据表!AS182</f>
        <v>41397400</v>
      </c>
      <c r="Y181" s="103">
        <f>全车数据表!AM182</f>
        <v>7</v>
      </c>
      <c r="Z181" s="103">
        <f>全车数据表!AO182</f>
        <v>5</v>
      </c>
      <c r="AA181" s="103">
        <f>全车数据表!AQ182</f>
        <v>4</v>
      </c>
      <c r="AB181" s="103">
        <f>全车数据表!AT182</f>
        <v>522</v>
      </c>
      <c r="AC181" s="103">
        <f>全车数据表!AU182</f>
        <v>0</v>
      </c>
      <c r="AD181" s="103">
        <f>全车数据表!AV182</f>
        <v>600</v>
      </c>
      <c r="AE181" s="103" t="str">
        <f>IF(全车数据表!AX182="","",全车数据表!AX182)</f>
        <v>联会赛事</v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>
        <f>IF(全车数据表!BK182="","",全车数据表!BK182)</f>
        <v>1</v>
      </c>
      <c r="AS181" s="103">
        <f>IF(全车数据表!BL182="","",全车数据表!BL182)</f>
        <v>1</v>
      </c>
      <c r="AT181" s="103">
        <f>IF(全车数据表!BM182="","",全车数据表!BM182)</f>
        <v>1</v>
      </c>
      <c r="AU181" s="103" t="str">
        <f>IF(全车数据表!BN182="","",全车数据表!BN182)</f>
        <v>3款</v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>杰哥 柯尼塞格</v>
      </c>
      <c r="BA181" s="103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Bugatti Centodieci🔑</v>
      </c>
      <c r="C182" s="104" t="str">
        <f>全车数据表!D183</f>
        <v>centodieci</v>
      </c>
      <c r="D182" s="103" t="str">
        <f>IF(全车数据表!C183="","",全车数据表!C183)</f>
        <v>Bugatti</v>
      </c>
      <c r="E182" s="104" t="str">
        <f>全车数据表!H183</f>
        <v>0.0</v>
      </c>
      <c r="F182" s="104" t="str">
        <f>全车数据表!E183</f>
        <v>白龙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 t="str">
        <f>全车数据表!R183</f>
        <v>?</v>
      </c>
      <c r="L182" s="103" t="str">
        <f>全车数据表!S183</f>
        <v>?</v>
      </c>
      <c r="M182" s="103" t="str">
        <f>全车数据表!T183</f>
        <v>?</v>
      </c>
      <c r="N182" s="103" t="str">
        <f>全车数据表!U183</f>
        <v>?</v>
      </c>
      <c r="O182" s="103" t="str">
        <f>全车数据表!V183</f>
        <v>?</v>
      </c>
      <c r="P182" s="103">
        <f>全车数据表!J183</f>
        <v>4843</v>
      </c>
      <c r="Q182" s="103">
        <f>全车数据表!K183</f>
        <v>402.7</v>
      </c>
      <c r="R182" s="103">
        <f>全车数据表!L183</f>
        <v>86.51</v>
      </c>
      <c r="S182" s="103">
        <f>全车数据表!M183</f>
        <v>62.58</v>
      </c>
      <c r="T182" s="103">
        <f>全车数据表!N183</f>
        <v>77.09</v>
      </c>
      <c r="U182" s="103">
        <f>全车数据表!O183</f>
        <v>0</v>
      </c>
      <c r="V182" s="103">
        <f>全车数据表!AK183</f>
        <v>0</v>
      </c>
      <c r="W182" s="103">
        <f>全车数据表!AR183</f>
        <v>0</v>
      </c>
      <c r="X182" s="103">
        <f>全车数据表!AS183</f>
        <v>0</v>
      </c>
      <c r="Y182" s="103">
        <f>全车数据表!AM183</f>
        <v>0</v>
      </c>
      <c r="Z182" s="103">
        <f>全车数据表!AO183</f>
        <v>0</v>
      </c>
      <c r="AA182" s="103">
        <f>全车数据表!AQ183</f>
        <v>0</v>
      </c>
      <c r="AB182" s="103">
        <f>全车数据表!AT183</f>
        <v>0</v>
      </c>
      <c r="AC182" s="103">
        <f>全车数据表!AU183</f>
        <v>0</v>
      </c>
      <c r="AD182" s="103">
        <f>全车数据表!AV183</f>
        <v>0</v>
      </c>
      <c r="AE182" s="103" t="str">
        <f>IF(全车数据表!AX183="","",全车数据表!AX183)</f>
        <v/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 t="str">
        <f>IF(全车数据表!BK183="","",全车数据表!BK183)</f>
        <v/>
      </c>
      <c r="AS182" s="103" t="str">
        <f>IF(全车数据表!BL183="","",全车数据表!BL183)</f>
        <v/>
      </c>
      <c r="AT182" s="103" t="str">
        <f>IF(全车数据表!BM183="","",全车数据表!BM183)</f>
        <v/>
      </c>
      <c r="AU182" s="103" t="str">
        <f>IF(全车数据表!BN183="","",全车数据表!BN183)</f>
        <v/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/>
      </c>
      <c r="BA182" s="103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Lamborghini Sian FKP 37🔑</v>
      </c>
      <c r="C183" s="104" t="str">
        <f>全车数据表!D184</f>
        <v>sian</v>
      </c>
      <c r="D183" s="103" t="str">
        <f>IF(全车数据表!C184="","",全车数据表!C184)</f>
        <v>Lamborghini</v>
      </c>
      <c r="E183" s="104" t="str">
        <f>全车数据表!H184</f>
        <v>2.4</v>
      </c>
      <c r="F183" s="104" t="str">
        <f>全车数据表!E184</f>
        <v>Sian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>
        <f>全车数据表!R184</f>
        <v>40</v>
      </c>
      <c r="L183" s="103">
        <f>全车数据表!S184</f>
        <v>45</v>
      </c>
      <c r="M183" s="103">
        <f>全车数据表!T184</f>
        <v>60</v>
      </c>
      <c r="N183" s="103">
        <f>全车数据表!U184</f>
        <v>70</v>
      </c>
      <c r="O183" s="103">
        <f>全车数据表!V184</f>
        <v>85</v>
      </c>
      <c r="P183" s="103">
        <f>全车数据表!J184</f>
        <v>4860</v>
      </c>
      <c r="Q183" s="103">
        <f>全车数据表!K184</f>
        <v>374</v>
      </c>
      <c r="R183" s="103">
        <f>全车数据表!L184</f>
        <v>82.06</v>
      </c>
      <c r="S183" s="103">
        <f>全车数据表!M184</f>
        <v>92.32</v>
      </c>
      <c r="T183" s="103">
        <f>全车数据表!N184</f>
        <v>81.150000000000006</v>
      </c>
      <c r="U183" s="103">
        <f>全车数据表!O184</f>
        <v>9.36</v>
      </c>
      <c r="V183" s="103">
        <f>全车数据表!AK184</f>
        <v>24997400</v>
      </c>
      <c r="W183" s="103">
        <f>全车数据表!AR184</f>
        <v>16400000</v>
      </c>
      <c r="X183" s="103">
        <f>全车数据表!AS184</f>
        <v>41397400</v>
      </c>
      <c r="Y183" s="103">
        <f>全车数据表!AM184</f>
        <v>7</v>
      </c>
      <c r="Z183" s="103">
        <f>全车数据表!AO184</f>
        <v>5</v>
      </c>
      <c r="AA183" s="103">
        <f>全车数据表!AQ184</f>
        <v>4</v>
      </c>
      <c r="AB183" s="103">
        <f>全车数据表!AT184</f>
        <v>389</v>
      </c>
      <c r="AC183" s="103">
        <f>全车数据表!AU184</f>
        <v>399</v>
      </c>
      <c r="AD183" s="103">
        <f>全车数据表!AV184</f>
        <v>534</v>
      </c>
      <c r="AE183" s="103" t="str">
        <f>IF(全车数据表!AX184="","",全车数据表!AX184)</f>
        <v>惊艳亮相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>
        <f>IF(全车数据表!BF184="","",全车数据表!BF184)</f>
        <v>1</v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>
        <f>IF(全车数据表!BL184="","",全车数据表!BL184)</f>
        <v>1</v>
      </c>
      <c r="AT183" s="103">
        <f>IF(全车数据表!BM184="","",全车数据表!BM184)</f>
        <v>1</v>
      </c>
      <c r="AU183" s="103" t="str">
        <f>IF(全车数据表!BN184="","",全车数据表!BN184)</f>
        <v>有</v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>
        <f>IF(全车数据表!BQ184="","",全车数据表!BQ184)</f>
        <v>1</v>
      </c>
      <c r="AY183" s="103" t="str">
        <f>IF(全车数据表!BR184="","",全车数据表!BR184)</f>
        <v/>
      </c>
      <c r="AZ183" s="103" t="str">
        <f>IF(全车数据表!BS184="","",全车数据表!BS184)</f>
        <v>兰博基尼 西安</v>
      </c>
      <c r="BA183" s="103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Aspark Owl</v>
      </c>
      <c r="C184" s="104" t="str">
        <f>全车数据表!D185</f>
        <v>owl</v>
      </c>
      <c r="D184" s="103" t="str">
        <f>IF(全车数据表!C185="","",全车数据表!C185)</f>
        <v>Aspark</v>
      </c>
      <c r="E184" s="104" t="str">
        <f>全车数据表!H185</f>
        <v>2.8</v>
      </c>
      <c r="F184" s="104" t="str">
        <f>全车数据表!E185</f>
        <v>猫头鹰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>
        <f>全车数据表!Q185</f>
        <v>85</v>
      </c>
      <c r="K184" s="103">
        <f>全车数据表!R185</f>
        <v>25</v>
      </c>
      <c r="L184" s="103">
        <f>全车数据表!S185</f>
        <v>29</v>
      </c>
      <c r="M184" s="103">
        <f>全车数据表!T185</f>
        <v>38</v>
      </c>
      <c r="N184" s="103">
        <f>全车数据表!U185</f>
        <v>54</v>
      </c>
      <c r="O184" s="103">
        <f>全车数据表!V185</f>
        <v>69</v>
      </c>
      <c r="P184" s="103">
        <f>全车数据表!J185</f>
        <v>4861</v>
      </c>
      <c r="Q184" s="103">
        <f>全车数据表!K185</f>
        <v>414.8</v>
      </c>
      <c r="R184" s="103">
        <f>全车数据表!L185</f>
        <v>89.34</v>
      </c>
      <c r="S184" s="103">
        <f>全车数据表!M185</f>
        <v>51.72</v>
      </c>
      <c r="T184" s="103">
        <f>全车数据表!N185</f>
        <v>51.29</v>
      </c>
      <c r="U184" s="103">
        <f>全车数据表!O185</f>
        <v>0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435</v>
      </c>
      <c r="AC184" s="103">
        <f>全车数据表!AU185</f>
        <v>0</v>
      </c>
      <c r="AD184" s="103">
        <f>全车数据表!AV185</f>
        <v>565</v>
      </c>
      <c r="AE184" s="103" t="str">
        <f>IF(全车数据表!AX185="","",全车数据表!AX185)</f>
        <v>特殊赛事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 t="str">
        <f>IF(全车数据表!BF185="","",全车数据表!BF185)</f>
        <v/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>
        <f>IF(全车数据表!BI185="","",全车数据表!BI185)</f>
        <v>1</v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 t="str">
        <f>IF(全车数据表!BL185="","",全车数据表!BL185)</f>
        <v/>
      </c>
      <c r="AT184" s="103">
        <f>IF(全车数据表!BM185="","",全车数据表!BM185)</f>
        <v>1</v>
      </c>
      <c r="AU184" s="103" t="str">
        <f>IF(全车数据表!BN185="","",全车数据表!BN185)</f>
        <v/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猫头鹰</v>
      </c>
      <c r="BA184" s="103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Rimac Nevera🔑</v>
      </c>
      <c r="C185" s="104" t="str">
        <f>全车数据表!D186</f>
        <v>c2</v>
      </c>
      <c r="D185" s="103" t="str">
        <f>IF(全车数据表!C186="","",全车数据表!C186)</f>
        <v>Rimac</v>
      </c>
      <c r="E185" s="104" t="str">
        <f>全车数据表!H186</f>
        <v>2.1</v>
      </c>
      <c r="F185" s="104" t="str">
        <f>全车数据表!E186</f>
        <v>C2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 t="str">
        <f>全车数据表!Q186</f>
        <v>🔑</v>
      </c>
      <c r="K185" s="103">
        <f>全车数据表!R186</f>
        <v>40</v>
      </c>
      <c r="L185" s="103">
        <f>全车数据表!S186</f>
        <v>45</v>
      </c>
      <c r="M185" s="103">
        <f>全车数据表!T186</f>
        <v>60</v>
      </c>
      <c r="N185" s="103">
        <f>全车数据表!U186</f>
        <v>70</v>
      </c>
      <c r="O185" s="103">
        <f>全车数据表!V186</f>
        <v>85</v>
      </c>
      <c r="P185" s="103">
        <f>全车数据表!J186</f>
        <v>4897</v>
      </c>
      <c r="Q185" s="103">
        <f>全车数据表!K186</f>
        <v>421.6</v>
      </c>
      <c r="R185" s="103">
        <f>全车数据表!L186</f>
        <v>87.71</v>
      </c>
      <c r="S185" s="103">
        <f>全车数据表!M186</f>
        <v>51.33</v>
      </c>
      <c r="T185" s="103">
        <f>全车数据表!N186</f>
        <v>56.51</v>
      </c>
      <c r="U185" s="103">
        <f>全车数据表!O186</f>
        <v>5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444</v>
      </c>
      <c r="AC185" s="103">
        <f>全车数据表!AU186</f>
        <v>0</v>
      </c>
      <c r="AD185" s="103">
        <f>全车数据表!AV186</f>
        <v>569</v>
      </c>
      <c r="AE185" s="103" t="str">
        <f>IF(全车数据表!AX186="","",全车数据表!AX186)</f>
        <v>联会赛事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 t="str">
        <f>IF(全车数据表!BI186="","",全车数据表!BI186)</f>
        <v/>
      </c>
      <c r="AQ185" s="103" t="str">
        <f>IF(全车数据表!BJ186="","",全车数据表!BJ186)</f>
        <v/>
      </c>
      <c r="AR185" s="103">
        <f>IF(全车数据表!BK186="","",全车数据表!BK186)</f>
        <v>1</v>
      </c>
      <c r="AS185" s="103">
        <f>IF(全车数据表!BL186="","",全车数据表!BL186)</f>
        <v>1</v>
      </c>
      <c r="AT185" s="103">
        <f>IF(全车数据表!BM186="","",全车数据表!BM186)</f>
        <v>1</v>
      </c>
      <c r="AU185" s="103" t="str">
        <f>IF(全车数据表!BN186="","",全车数据表!BN186)</f>
        <v>2款</v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兔子 c2</v>
      </c>
      <c r="BA185" s="103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Koenigsegg Agera RS</v>
      </c>
      <c r="C186" s="104" t="str">
        <f>全车数据表!D187</f>
        <v>agerars</v>
      </c>
      <c r="D186" s="103" t="str">
        <f>IF(全车数据表!C187="","",全车数据表!C187)</f>
        <v>Koenigsegg</v>
      </c>
      <c r="E186" s="104" t="str">
        <f>全车数据表!H187</f>
        <v>0.0</v>
      </c>
      <c r="F186" s="104" t="str">
        <f>全车数据表!E187</f>
        <v>Agera RS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?</v>
      </c>
      <c r="K186" s="103" t="str">
        <f>全车数据表!R187</f>
        <v>?</v>
      </c>
      <c r="L186" s="103" t="str">
        <f>全车数据表!S187</f>
        <v>?</v>
      </c>
      <c r="M186" s="103" t="str">
        <f>全车数据表!T187</f>
        <v>?</v>
      </c>
      <c r="N186" s="103" t="str">
        <f>全车数据表!U187</f>
        <v>?</v>
      </c>
      <c r="O186" s="103" t="str">
        <f>全车数据表!V187</f>
        <v>?</v>
      </c>
      <c r="P186" s="103">
        <f>全车数据表!J187</f>
        <v>4940</v>
      </c>
      <c r="Q186" s="103">
        <f>全车数据表!K187</f>
        <v>484.8</v>
      </c>
      <c r="R186" s="103">
        <f>全车数据表!L187</f>
        <v>79.67</v>
      </c>
      <c r="S186" s="103">
        <f>全车数据表!M187</f>
        <v>60.03</v>
      </c>
      <c r="T186" s="103">
        <f>全车数据表!N187</f>
        <v>58.86</v>
      </c>
      <c r="U186" s="103">
        <f>全车数据表!O187</f>
        <v>0</v>
      </c>
      <c r="V186" s="103">
        <f>全车数据表!AK187</f>
        <v>0</v>
      </c>
      <c r="W186" s="103">
        <f>全车数据表!AR187</f>
        <v>0</v>
      </c>
      <c r="X186" s="103">
        <f>全车数据表!AS187</f>
        <v>0</v>
      </c>
      <c r="Y186" s="103">
        <f>全车数据表!AM187</f>
        <v>0</v>
      </c>
      <c r="Z186" s="103">
        <f>全车数据表!AO187</f>
        <v>0</v>
      </c>
      <c r="AA186" s="103">
        <f>全车数据表!AQ187</f>
        <v>0</v>
      </c>
      <c r="AB186" s="103">
        <f>全车数据表!AT187</f>
        <v>0</v>
      </c>
      <c r="AC186" s="103">
        <f>全车数据表!AU187</f>
        <v>0</v>
      </c>
      <c r="AD186" s="103">
        <f>全车数据表!AV187</f>
        <v>0</v>
      </c>
      <c r="AE186" s="103" t="str">
        <f>IF(全车数据表!AX187="","",全车数据表!AX187)</f>
        <v/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 t="str">
        <f>IF(全车数据表!BK187="","",全车数据表!BK187)</f>
        <v/>
      </c>
      <c r="AS186" s="103" t="str">
        <f>IF(全车数据表!BL187="","",全车数据表!BL187)</f>
        <v/>
      </c>
      <c r="AT186" s="103" t="str">
        <f>IF(全车数据表!BM187="","",全车数据表!BM187)</f>
        <v/>
      </c>
      <c r="AU186" s="103" t="str">
        <f>IF(全车数据表!BN187="","",全车数据表!BN187)</f>
        <v/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 t="str">
        <f>IF(全车数据表!BQ187="","",全车数据表!BQ187)</f>
        <v/>
      </c>
      <c r="AY186" s="103" t="str">
        <f>IF(全车数据表!BR187="","",全车数据表!BR187)</f>
        <v/>
      </c>
      <c r="AZ186" s="103" t="str">
        <f>IF(全车数据表!BS187="","",全车数据表!BS187)</f>
        <v/>
      </c>
      <c r="BA186" s="103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SSC Tuatara</v>
      </c>
      <c r="C187" s="104" t="str">
        <f>全车数据表!D188</f>
        <v>ssc</v>
      </c>
      <c r="D187" s="103" t="str">
        <f>IF(全车数据表!C188="","",全车数据表!C188)</f>
        <v>SSC</v>
      </c>
      <c r="E187" s="104" t="str">
        <f>全车数据表!H188</f>
        <v>2.7</v>
      </c>
      <c r="F187" s="104" t="str">
        <f>全车数据表!E188</f>
        <v>大蜥蜴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>
        <f>全车数据表!Q188</f>
        <v>40</v>
      </c>
      <c r="K187" s="103">
        <f>全车数据表!R188</f>
        <v>45</v>
      </c>
      <c r="L187" s="103">
        <f>全车数据表!S188</f>
        <v>55</v>
      </c>
      <c r="M187" s="103">
        <f>全车数据表!T188</f>
        <v>48</v>
      </c>
      <c r="N187" s="103">
        <f>全车数据表!U188</f>
        <v>56</v>
      </c>
      <c r="O187" s="103">
        <f>全车数据表!V188</f>
        <v>56</v>
      </c>
      <c r="P187" s="103">
        <f>全车数据表!J188</f>
        <v>4930</v>
      </c>
      <c r="Q187" s="103">
        <f>全车数据表!K188</f>
        <v>487</v>
      </c>
      <c r="R187" s="103">
        <f>全车数据表!L188</f>
        <v>82.51</v>
      </c>
      <c r="S187" s="103">
        <f>全车数据表!M188</f>
        <v>48.74</v>
      </c>
      <c r="T187" s="103">
        <f>全车数据表!N188</f>
        <v>62.05</v>
      </c>
      <c r="U187" s="103">
        <f>全车数据表!O188</f>
        <v>5.17</v>
      </c>
      <c r="V187" s="103">
        <f>全车数据表!AK188</f>
        <v>0</v>
      </c>
      <c r="W187" s="103">
        <f>全车数据表!AR188</f>
        <v>0</v>
      </c>
      <c r="X187" s="103">
        <f>全车数据表!AS188</f>
        <v>0</v>
      </c>
      <c r="Y187" s="103">
        <f>全车数据表!AM188</f>
        <v>7</v>
      </c>
      <c r="Z187" s="103">
        <f>全车数据表!AO188</f>
        <v>5</v>
      </c>
      <c r="AA187" s="103">
        <f>全车数据表!AQ188</f>
        <v>4</v>
      </c>
      <c r="AB187" s="103">
        <f>全车数据表!AT188</f>
        <v>512</v>
      </c>
      <c r="AC187" s="103">
        <f>全车数据表!AU188</f>
        <v>0</v>
      </c>
      <c r="AD187" s="103">
        <f>全车数据表!AV188</f>
        <v>599</v>
      </c>
      <c r="AE187" s="103" t="str">
        <f>IF(全车数据表!AX188="","",全车数据表!AX188)</f>
        <v>多人</v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>
        <f>IF(全车数据表!BG188="","",全车数据表!BG188)</f>
        <v>1</v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>
        <f>IF(全车数据表!BM188="","",全车数据表!BM188)</f>
        <v>1</v>
      </c>
      <c r="AU187" s="103" t="str">
        <f>IF(全车数据表!BN188="","",全车数据表!BN188)</f>
        <v>2款</v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>大蜥蜴</v>
      </c>
      <c r="BA187" s="103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W Motors Lykan Security</v>
      </c>
      <c r="C188" s="104" t="str">
        <f>全车数据表!D189</f>
        <v>lykansecurity</v>
      </c>
      <c r="D188" s="103" t="str">
        <f>IF(全车数据表!C189="","",全车数据表!C189)</f>
        <v>W Motors</v>
      </c>
      <c r="E188" s="104" t="str">
        <f>全车数据表!H189</f>
        <v>0.0</v>
      </c>
      <c r="F188" s="104" t="str">
        <f>全车数据表!E189</f>
        <v>狼崽安全车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 t="str">
        <f>全车数据表!Q189</f>
        <v>?</v>
      </c>
      <c r="K188" s="103" t="str">
        <f>全车数据表!R189</f>
        <v>?</v>
      </c>
      <c r="L188" s="103" t="str">
        <f>全车数据表!S189</f>
        <v>?</v>
      </c>
      <c r="M188" s="103" t="str">
        <f>全车数据表!T189</f>
        <v>?</v>
      </c>
      <c r="N188" s="103" t="str">
        <f>全车数据表!U189</f>
        <v>?</v>
      </c>
      <c r="O188" s="103" t="str">
        <f>全车数据表!V189</f>
        <v>?</v>
      </c>
      <c r="P188" s="103">
        <f>全车数据表!J189</f>
        <v>4977</v>
      </c>
      <c r="Q188" s="103">
        <f>全车数据表!K189</f>
        <v>445.8</v>
      </c>
      <c r="R188" s="103">
        <f>全车数据表!L189</f>
        <v>86.33</v>
      </c>
      <c r="S188" s="103">
        <f>全车数据表!M189</f>
        <v>61.08</v>
      </c>
      <c r="T188" s="103">
        <f>全车数据表!N189</f>
        <v>29.38</v>
      </c>
      <c r="U188" s="103">
        <f>全车数据表!O189</f>
        <v>0</v>
      </c>
      <c r="V188" s="103">
        <f>全车数据表!AK189</f>
        <v>0</v>
      </c>
      <c r="W188" s="103">
        <f>全车数据表!AR189</f>
        <v>0</v>
      </c>
      <c r="X188" s="103">
        <f>全车数据表!AS189</f>
        <v>0</v>
      </c>
      <c r="Y188" s="103">
        <f>全车数据表!AM189</f>
        <v>0</v>
      </c>
      <c r="Z188" s="103">
        <f>全车数据表!AO189</f>
        <v>0</v>
      </c>
      <c r="AA188" s="103">
        <f>全车数据表!AQ189</f>
        <v>0</v>
      </c>
      <c r="AB188" s="103">
        <f>全车数据表!AT189</f>
        <v>0</v>
      </c>
      <c r="AC188" s="103">
        <f>全车数据表!AU189</f>
        <v>0</v>
      </c>
      <c r="AD188" s="103">
        <f>全车数据表!AV189</f>
        <v>0</v>
      </c>
      <c r="AE188" s="103" t="str">
        <f>IF(全车数据表!AX189="","",全车数据表!AX189)</f>
        <v/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 t="str">
        <f>IF(全车数据表!BG189="","",全车数据表!BG189)</f>
        <v/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 t="str">
        <f>IF(全车数据表!BM189="","",全车数据表!BM189)</f>
        <v/>
      </c>
      <c r="AU188" s="103" t="str">
        <f>IF(全车数据表!BN189="","",全车数据表!BN189)</f>
        <v/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/>
      </c>
      <c r="BA188" s="103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Bugatti LA Voiture Noire🔑</v>
      </c>
      <c r="C189" s="104" t="str">
        <f>全车数据表!D190</f>
        <v>lvn</v>
      </c>
      <c r="D189" s="103" t="str">
        <f>IF(全车数据表!C190="","",全车数据表!C190)</f>
        <v>Bugatti</v>
      </c>
      <c r="E189" s="104" t="str">
        <f>全车数据表!H190</f>
        <v>2.7</v>
      </c>
      <c r="F189" s="104" t="str">
        <f>全车数据表!E190</f>
        <v>黑龙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🔑</v>
      </c>
      <c r="K189" s="103">
        <f>全车数据表!R190</f>
        <v>38</v>
      </c>
      <c r="L189" s="103">
        <f>全车数据表!S190</f>
        <v>53</v>
      </c>
      <c r="M189" s="103">
        <f>全车数据表!T190</f>
        <v>58</v>
      </c>
      <c r="N189" s="103">
        <f>全车数据表!U190</f>
        <v>68</v>
      </c>
      <c r="O189" s="103">
        <f>全车数据表!V190</f>
        <v>83</v>
      </c>
      <c r="P189" s="103">
        <f>全车数据表!J190</f>
        <v>5055</v>
      </c>
      <c r="Q189" s="103">
        <f>全车数据表!K190</f>
        <v>443.2</v>
      </c>
      <c r="R189" s="103">
        <f>全车数据表!L190</f>
        <v>84.88</v>
      </c>
      <c r="S189" s="103">
        <f>全车数据表!M190</f>
        <v>54.68</v>
      </c>
      <c r="T189" s="103">
        <f>全车数据表!N190</f>
        <v>63.8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7</v>
      </c>
      <c r="Z189" s="103">
        <f>全车数据表!AO190</f>
        <v>5</v>
      </c>
      <c r="AA189" s="103">
        <f>全车数据表!AQ190</f>
        <v>4</v>
      </c>
      <c r="AB189" s="103">
        <f>全车数据表!AT190</f>
        <v>467</v>
      </c>
      <c r="AC189" s="103">
        <f>全车数据表!AU190</f>
        <v>0</v>
      </c>
      <c r="AD189" s="103">
        <f>全车数据表!AV190</f>
        <v>579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>
        <f>IF(全车数据表!BK190="","",全车数据表!BK190)</f>
        <v>1</v>
      </c>
      <c r="AS189" s="103">
        <f>IF(全车数据表!BL190="","",全车数据表!BL190)</f>
        <v>1</v>
      </c>
      <c r="AT189" s="103">
        <f>IF(全车数据表!BM190="","",全车数据表!BM190)</f>
        <v>1</v>
      </c>
      <c r="AU189" s="103" t="str">
        <f>IF(全车数据表!BN190="","",全车数据表!BN190)</f>
        <v>1款</v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>
        <f>IF(全车数据表!BQ190="","",全车数据表!BQ190)</f>
        <v>1</v>
      </c>
      <c r="AY189" s="103" t="str">
        <f>IF(全车数据表!BR190="","",全车数据表!BR190)</f>
        <v/>
      </c>
      <c r="AZ189" s="103" t="str">
        <f>IF(全车数据表!BS190="","",全车数据表!BS190)</f>
        <v>黑龙 lvn</v>
      </c>
      <c r="BA189" s="103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Koenigsegg Gemera🔑</v>
      </c>
      <c r="C190" s="104" t="str">
        <f>全车数据表!D191</f>
        <v>gemera</v>
      </c>
      <c r="D190" s="103" t="str">
        <f>IF(全车数据表!C191="","",全车数据表!C191)</f>
        <v>Koenigsegg</v>
      </c>
      <c r="E190" s="104" t="str">
        <f>全车数据表!H191</f>
        <v>3.3</v>
      </c>
      <c r="F190" s="104" t="str">
        <f>全车数据表!E191</f>
        <v>Gemera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5092</v>
      </c>
      <c r="Q190" s="103">
        <f>全车数据表!K191</f>
        <v>413.1</v>
      </c>
      <c r="R190" s="103">
        <f>全车数据表!L191</f>
        <v>88.58</v>
      </c>
      <c r="S190" s="103">
        <f>全车数据表!M191</f>
        <v>66.06</v>
      </c>
      <c r="T190" s="103">
        <f>全车数据表!N191</f>
        <v>48.36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433</v>
      </c>
      <c r="AC190" s="103">
        <f>全车数据表!AU191</f>
        <v>0</v>
      </c>
      <c r="AD190" s="103">
        <f>全车数据表!AV191</f>
        <v>564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/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杰弟</v>
      </c>
      <c r="BA190" s="103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Hennessey Venom F5</v>
      </c>
      <c r="C191" s="104" t="str">
        <f>全车数据表!D192</f>
        <v>venomf5</v>
      </c>
      <c r="D191" s="103" t="str">
        <f>IF(全车数据表!C192="","",全车数据表!C192)</f>
        <v>Hennessey</v>
      </c>
      <c r="E191" s="104" t="str">
        <f>全车数据表!H192</f>
        <v>3.2</v>
      </c>
      <c r="F191" s="104" t="str">
        <f>全车数据表!E192</f>
        <v>毒液F5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>
        <f>全车数据表!Q192</f>
        <v>85</v>
      </c>
      <c r="K191" s="103">
        <f>全车数据表!R192</f>
        <v>25</v>
      </c>
      <c r="L191" s="103">
        <f>全车数据表!S192</f>
        <v>29</v>
      </c>
      <c r="M191" s="103">
        <f>全车数据表!T192</f>
        <v>38</v>
      </c>
      <c r="N191" s="103">
        <f>全车数据表!U192</f>
        <v>54</v>
      </c>
      <c r="O191" s="103">
        <f>全车数据表!V192</f>
        <v>69</v>
      </c>
      <c r="P191" s="103">
        <f>全车数据表!J192</f>
        <v>5128</v>
      </c>
      <c r="Q191" s="103">
        <f>全车数据表!K192</f>
        <v>512.4</v>
      </c>
      <c r="R191" s="103">
        <f>全车数据表!L192</f>
        <v>80.680000000000007</v>
      </c>
      <c r="S191" s="103">
        <f>全车数据表!M192</f>
        <v>49.02</v>
      </c>
      <c r="T191" s="103">
        <f>全车数据表!N192</f>
        <v>49.52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538</v>
      </c>
      <c r="AC191" s="103">
        <f>全车数据表!AU192</f>
        <v>0</v>
      </c>
      <c r="AD191" s="103">
        <f>全车数据表!AV192</f>
        <v>600</v>
      </c>
      <c r="AE191" s="103" t="str">
        <f>IF(全车数据表!AX192="","",全车数据表!AX192)</f>
        <v>特殊赛事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>
        <f>IF(全车数据表!BI192="","",全车数据表!BI192)</f>
        <v>1</v>
      </c>
      <c r="AQ191" s="103" t="str">
        <f>IF(全车数据表!BJ192="","",全车数据表!BJ192)</f>
        <v/>
      </c>
      <c r="AR191" s="103" t="str">
        <f>IF(全车数据表!BK192="","",全车数据表!BK192)</f>
        <v/>
      </c>
      <c r="AS191" s="103" t="str">
        <f>IF(全车数据表!BL192="","",全车数据表!BL192)</f>
        <v/>
      </c>
      <c r="AT191" s="103" t="str">
        <f>IF(全车数据表!BM192="","",全车数据表!BM192)</f>
        <v/>
      </c>
      <c r="AU191" s="103" t="str">
        <f>IF(全车数据表!BN192="","",全车数据表!BN192)</f>
        <v>1款</v>
      </c>
      <c r="AV191" s="103" t="str">
        <f>IF(全车数据表!BO192="","",全车数据表!BO192)</f>
        <v/>
      </c>
      <c r="AW191" s="103" t="str">
        <f>IF(全车数据表!BP192="","",全车数据表!BP192)</f>
        <v>无顶</v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轩尼诗</v>
      </c>
      <c r="BA191" s="103" t="str">
        <f>IF(全车数据表!AW192="","",全车数据表!AW192)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30" t="s">
        <v>429</v>
      </c>
      <c r="B1" s="119" t="s">
        <v>513</v>
      </c>
      <c r="C1" s="127" t="s">
        <v>31</v>
      </c>
      <c r="D1" s="128"/>
      <c r="E1" s="128"/>
      <c r="F1" s="129"/>
      <c r="G1" s="54" t="s">
        <v>33</v>
      </c>
      <c r="H1" s="119" t="s">
        <v>431</v>
      </c>
      <c r="I1" s="119" t="s">
        <v>521</v>
      </c>
      <c r="J1" s="119" t="s">
        <v>522</v>
      </c>
    </row>
    <row r="2" spans="1:10" ht="21" customHeight="1">
      <c r="A2" s="131"/>
      <c r="B2" s="120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0"/>
      <c r="I2" s="120"/>
      <c r="J2" s="120"/>
    </row>
    <row r="3" spans="1:10" ht="21" customHeight="1">
      <c r="A3" s="132" t="s">
        <v>486</v>
      </c>
      <c r="B3" s="133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1"/>
      <c r="B4" s="122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1"/>
      <c r="B5" s="122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1"/>
      <c r="B6" s="122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1"/>
      <c r="B7" s="122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1"/>
      <c r="B8" s="122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1"/>
      <c r="B9" s="122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1"/>
      <c r="B10" s="122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1"/>
      <c r="B11" s="122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1"/>
      <c r="B12" s="122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1"/>
      <c r="B13" s="122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1"/>
      <c r="B14" s="122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1"/>
      <c r="B15" s="122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1"/>
      <c r="B16" s="122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1"/>
      <c r="B17" s="122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1"/>
      <c r="B18" s="122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1"/>
      <c r="B19" s="122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1"/>
      <c r="B20" s="122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1"/>
      <c r="B21" s="122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1" t="s">
        <v>447</v>
      </c>
      <c r="B22" s="122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1"/>
      <c r="B23" s="122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1"/>
      <c r="B24" s="122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1"/>
      <c r="B25" s="122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1"/>
      <c r="B26" s="122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1"/>
      <c r="B27" s="122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1"/>
      <c r="B28" s="122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1"/>
      <c r="B29" s="122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1"/>
      <c r="B30" s="122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1"/>
      <c r="B31" s="122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1"/>
      <c r="B32" s="122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1"/>
      <c r="B33" s="122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1" t="s">
        <v>498</v>
      </c>
      <c r="B34" s="122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1"/>
      <c r="B35" s="122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1"/>
      <c r="B36" s="122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1"/>
      <c r="B37" s="122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1"/>
      <c r="B38" s="122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6"/>
      <c r="B39" s="122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23" t="s">
        <v>463</v>
      </c>
      <c r="B40" s="117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24"/>
      <c r="B41" s="117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24"/>
      <c r="B42" s="117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24"/>
      <c r="B43" s="117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24"/>
      <c r="B44" s="117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24"/>
      <c r="B45" s="117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24"/>
      <c r="B46" s="117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24"/>
      <c r="B47" s="117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24"/>
      <c r="B48" s="117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24"/>
      <c r="B49" s="117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24"/>
      <c r="B50" s="117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24"/>
      <c r="B51" s="117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24"/>
      <c r="B52" s="117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24"/>
      <c r="B53" s="117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25"/>
      <c r="B54" s="118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23" t="s">
        <v>496</v>
      </c>
      <c r="B55" s="116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24"/>
      <c r="B56" s="117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24"/>
      <c r="B57" s="117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25"/>
      <c r="B58" s="118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1" t="s">
        <v>485</v>
      </c>
      <c r="B59" s="122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1"/>
      <c r="B60" s="122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1"/>
      <c r="B61" s="122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1"/>
      <c r="B62" s="122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1"/>
      <c r="B63" s="122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1"/>
      <c r="B64" s="122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1"/>
      <c r="B65" s="122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1"/>
      <c r="B66" s="122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1"/>
      <c r="B67" s="122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1"/>
      <c r="B68" s="122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1"/>
      <c r="B69" s="122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1"/>
      <c r="B70" s="122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1"/>
      <c r="B71" s="122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1"/>
      <c r="B72" s="122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1"/>
      <c r="B73" s="122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1"/>
      <c r="B74" s="122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1" t="s">
        <v>442</v>
      </c>
      <c r="B75" s="122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1"/>
      <c r="B76" s="122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1"/>
      <c r="B77" s="122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1"/>
      <c r="B78" s="122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1"/>
      <c r="B79" s="122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23" t="s">
        <v>433</v>
      </c>
      <c r="B80" s="117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24"/>
      <c r="B81" s="117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24"/>
      <c r="B82" s="117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24"/>
      <c r="B83" s="117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24"/>
      <c r="B84" s="117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24"/>
      <c r="B85" s="117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24"/>
      <c r="B86" s="117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24"/>
      <c r="B87" s="117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24"/>
      <c r="B88" s="117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24"/>
      <c r="B89" s="117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24"/>
      <c r="B90" s="117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25"/>
      <c r="B91" s="118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23" t="s">
        <v>441</v>
      </c>
      <c r="B92" s="116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24"/>
      <c r="B93" s="117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24"/>
      <c r="B94" s="117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24"/>
      <c r="B95" s="117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25"/>
      <c r="B96" s="117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1" t="s">
        <v>484</v>
      </c>
      <c r="B97" s="122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1"/>
      <c r="B98" s="122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1"/>
      <c r="B99" s="122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1"/>
      <c r="B100" s="122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1"/>
      <c r="B101" s="122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1"/>
      <c r="B102" s="122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1"/>
      <c r="B103" s="122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1"/>
      <c r="B104" s="122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1"/>
      <c r="B105" s="122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1"/>
      <c r="B106" s="122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1"/>
      <c r="B107" s="122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1"/>
      <c r="B108" s="122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1"/>
      <c r="B109" s="122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1"/>
      <c r="B110" s="122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1"/>
      <c r="B111" s="122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1"/>
      <c r="B112" s="122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5"/>
  <sheetViews>
    <sheetView topLeftCell="A19" workbookViewId="0">
      <selection activeCell="C26" sqref="C26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1009</v>
      </c>
      <c r="C21" s="81" t="s">
        <v>1010</v>
      </c>
    </row>
    <row r="22" spans="1:3" ht="27" customHeight="1">
      <c r="A22" s="83">
        <v>20</v>
      </c>
      <c r="B22" s="81" t="s">
        <v>1012</v>
      </c>
      <c r="C22" s="81" t="s">
        <v>1013</v>
      </c>
    </row>
    <row r="23" spans="1:3" ht="27" customHeight="1">
      <c r="A23" s="82">
        <v>21</v>
      </c>
      <c r="B23" s="81" t="s">
        <v>1038</v>
      </c>
      <c r="C23" s="81" t="s">
        <v>1039</v>
      </c>
    </row>
    <row r="24" spans="1:3" ht="27" customHeight="1">
      <c r="A24" s="82">
        <v>22</v>
      </c>
      <c r="B24" s="81" t="s">
        <v>1080</v>
      </c>
      <c r="C24" s="81" t="s">
        <v>1081</v>
      </c>
    </row>
    <row r="25" spans="1:3" ht="27" customHeight="1">
      <c r="A25" s="82">
        <v>23</v>
      </c>
      <c r="B25" s="81" t="s">
        <v>1082</v>
      </c>
      <c r="C25" s="81" t="s">
        <v>1083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2022-12-15T15:01:31Z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