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BE06A175-2633-4C5E-BAFE-C04642139180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9" i="7" l="1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F2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<sst xmlns="http://schemas.openxmlformats.org/spreadsheetml/2006/main" count="3187" uniqueCount="1233">
  <si>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</si>
  <si>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</si>
  <si>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</si>
  <si>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</si>
  <si>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</si>
  <si>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</si>
  <si>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</si>
  <si>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</si>
  <si>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</si>
  <si>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</si>
  <si>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</si>
  <si>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</si>
  <si>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</si>
  <si>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</si>
  <si>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</si>
  <si>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</si>
  <si>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</si>
  <si>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</si>
  <si>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</si>
  <si>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</si>
  <si>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</si>
  <si>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</si>
  <si>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</si>
  <si>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</si>
  <si>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</si>
  <si>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</si>
  <si>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</si>
  <si>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</si>
  <si>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</si>
  <si>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</si>
  <si>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</si>
  <si>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</si>
  <si>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</si>
  <si>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</si>
  <si>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</si>
  <si>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</si>
  <si>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</si>
  <si>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</si>
  <si>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</si>
  <si>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</si>
  <si>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</si>
  <si>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</si>
  <si>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</si>
  <si>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</si>
  <si>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</si>
  <si>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</si>
  <si>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</si>
  <si>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</si>
  <si>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</si>
  <si>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</si>
  <si>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</si>
  <si>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</si>
  <si>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</si>
  <si>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</si>
  <si>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</si>
  <si>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</si>
  <si>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</si>
  <si>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</si>
  <si>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</si>
  <si>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</si>
  <si>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</si>
  <si>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</si>
  <si>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</si>
  <si>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</si>
  <si>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</si>
  <si>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</si>
  <si>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</si>
  <si>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</si>
  <si>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</si>
  <si>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</si>
  <si>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</si>
  <si>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</si>
  <si>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</si>
  <si>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</si>
  <si>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</si>
  <si>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</si>
  <si>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</si>
  <si>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</si>
  <si>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</si>
  <si>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</si>
  <si>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</si>
  <si>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</si>
  <si>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</si>
  <si>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</si>
  <si>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</si>
  <si>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</si>
  <si>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</si>
  <si>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</si>
  <si>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</si>
  <si>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</si>
  <si>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</si>
  <si>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</si>
  <si>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</si>
  <si>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</si>
  <si>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</si>
  <si>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</si>
  <si>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</si>
  <si>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</si>
  <si>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</si>
  <si>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</si>
  <si>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</si>
  <si>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</si>
  <si>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</si>
  <si>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</si>
  <si>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</si>
  <si>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</si>
  <si>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</si>
  <si>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</si>
  <si>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</si>
  <si>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</si>
  <si>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</si>
  <si>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</si>
  <si>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</si>
  <si>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</si>
  <si>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</si>
  <si>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</si>
  <si>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</si>
  <si>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</si>
  <si>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</si>
  <si>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</si>
  <si>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</si>
  <si>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</si>
  <si>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</si>
  <si>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</si>
  <si>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</si>
  <si>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</si>
  <si>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</si>
  <si>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</si>
  <si>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</si>
  <si>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</si>
  <si>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</si>
  <si>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</si>
  <si>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</si>
  <si>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</si>
  <si>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</si>
  <si>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</si>
  <si>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</si>
  <si>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</si>
  <si>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</si>
  <si>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</si>
  <si>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</si>
  <si>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</si>
  <si>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</si>
  <si>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</si>
  <si>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</si>
  <si>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</si>
  <si>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</si>
  <si>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</si>
  <si>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</si>
  <si>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</si>
  <si>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</si>
  <si>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</si>
  <si>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</si>
  <si>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</si>
  <si>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</si>
  <si>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</si>
  <si>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</si>
  <si>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</si>
  <si>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</si>
  <si>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</si>
  <si>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</si>
  <si>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</si>
  <si>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</si>
  <si>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</si>
  <si>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</si>
  <si>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</si>
  <si>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</si>
  <si>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</si>
  <si>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</si>
  <si>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</si>
  <si>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</si>
  <si>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</si>
  <si>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</si>
  <si>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</si>
  <si>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</si>
  <si>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</si>
  <si>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</si>
  <si>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</si>
  <si>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</si>
  <si>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</si>
  <si>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</si>
  <si>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</si>
  <si>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</si>
  <si>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</si>
  <si>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</si>
  <si>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</si>
  <si>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</si>
  <si>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</si>
  <si>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</si>
  <si>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</si>
  <si>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</si>
  <si>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</si>
  <si>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</si>
  <si>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</si>
  <si>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</si>
  <si>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</si>
  <si>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</si>
  <si>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</si>
  <si>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</si>
  <si>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</si>
  <si>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</si>
  <si>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</si>
  <si>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</si>
  <si>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</si>
  <si>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</si>
  <si>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</si>
  <si>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</si>
  <si>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</si>
  <si>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</si>
  <si>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</si>
  <si>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</si>
  <si>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</si>
  <si>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</si>
  <si>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</si>
  <si>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</si>
  <si>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</si>
  <si>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</si>
  <si>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</si>
  <si>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</si>
  <si>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</si>
  <si>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</si>
  <si>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</si>
  <si>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</si>
  <si>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</si>
  <si>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</si>
  <si>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</si>
  <si>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</si>
  <si>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</si>
  <si>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</si>
  <si>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</si>
  <si>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</si>
  <si>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</si>
  <si>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</si>
  <si>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</si>
  <si>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</si>
  <si>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</si>
  <si>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</si>
  <si>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</si>
  <si>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</si>
  <si>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</si>
  <si>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</si>
  <si>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</si>
  <si>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</si>
  <si>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</si>
  <si>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</si>
  <si>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</si>
  <si>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</si>
  <si>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</si>
  <si>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</si>
  <si>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</si>
  <si>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</si>
  <si>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</si>
  <si>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</si>
  <si>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</si>
  <si>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</si>
  <si>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</si>
  <si>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</si>
  <si>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</si>
  <si>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</si>
  <si>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</si>
  <si>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</si>
  <si>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</si>
  <si>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</si>
  <si>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</si>
  <si>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</si>
  <si>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</si>
  <si>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</si>
  <si>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</si>
  <si>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</si>
  <si>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</si>
  <si>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</si>
  <si>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</si>
  <si>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</si>
  <si>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</si>
  <si>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</si>
  <si>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</si>
  <si>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</si>
  <si>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</si>
  <si>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</si>
  <si>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</si>
  <si>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</si>
  <si>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</si>
  <si>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</si>
  <si>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</si>
  <si>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</si>
  <si>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</si>
  <si>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</si>
  <si>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</si>
  <si>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</si>
  <si>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</si>
  <si>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</si>
  <si>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</si>
  <si>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</si>
  <si>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</si>
  <si>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</si>
  <si>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</si>
  <si>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</si>
  <si>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</si>
  <si>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</si>
  <si>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</si>
  <si>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</si>
  <si>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</si>
  <si>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</si>
  <si>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</si>
  <si>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</si>
  <si>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</si>
  <si>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</si>
  <si>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</si>
  <si>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</si>
  <si>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</si>
  <si>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</si>
  <si>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</si>
  <si>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</si>
  <si>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</si>
  <si>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</si>
  <si>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</si>
  <si>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</si>
  <si>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</si>
  <si>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</si>
  <si>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</si>
  <si>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</si>
  <si>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</si>
  <si>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</si>
  <si>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</si>
  <si>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</si>
  <si>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</si>
  <si>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</si>
  <si>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</si>
  <si>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</si>
  <si>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</si>
  <si>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</si>
  <si>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</si>
  <si>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</si>
  <si>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</si>
  <si>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</si>
  <si>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</si>
  <si>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</si>
  <si>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</si>
  <si>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</si>
  <si>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</si>
  <si>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</si>
  <si>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</si>
  <si>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</si>
  <si>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</si>
  <si>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</si>
  <si>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</si>
  <si>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</si>
  <si>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</si>
  <si>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</si>
  <si>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</si>
  <si>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</si>
  <si>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</si>
  <si>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</si>
  <si>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</si>
  <si>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</si>
  <si>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</si>
  <si>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</si>
  <si>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</si>
  <si>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</si>
  <si>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</si>
  <si>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</si>
  <si>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</si>
  <si>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</si>
  <si>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</si>
  <si>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</si>
  <si>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</si>
  <si>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</si>
  <si>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</si>
  <si>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</si>
  <si>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</si>
  <si>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</si>
  <si>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</si>
  <si>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</si>
  <si>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</si>
  <si>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</si>
  <si>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</si>
  <si>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</si>
  <si>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</si>
  <si>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</si>
  <si>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</si>
  <si>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</si>
  <si>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</si>
  <si>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</si>
  <si>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</si>
  <si>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</si>
  <si>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</si>
  <si>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</si>
  <si>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</si>
  <si>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</si>
  <si>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</si>
  <si>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</si>
  <si>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</si>
  <si>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</si>
  <si>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</si>
  <si>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</si>
  <si>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</si>
  <si>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</si>
  <si>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</si>
  <si>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</si>
  <si>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</si>
  <si>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</si>
  <si>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</si>
  <si>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</si>
  <si>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</si>
  <si>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</si>
  <si>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</si>
  <si>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</si>
  <si>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</si>
  <si>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</si>
  <si>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</si>
  <si>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</si>
  <si>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</si>
  <si>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</si>
  <si>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</si>
  <si>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</si>
  <si>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</si>
  <si>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</si>
  <si>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</si>
  <si>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</si>
  <si>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</si>
  <si>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</si>
  <si>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</si>
  <si>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</si>
  <si>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</si>
  <si>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</si>
  <si>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</si>
  <si>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</si>
  <si>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</si>
  <si>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</si>
  <si>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</si>
  <si>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</si>
  <si>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</si>
  <si>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</si>
  <si>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</si>
  <si>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</si>
  <si>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</si>
  <si>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</si>
  <si>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</si>
  <si>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</si>
  <si>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</si>
  <si>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</si>
  <si>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</si>
  <si>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</si>
  <si>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</si>
  <si>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</si>
  <si>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</si>
  <si>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</si>
  <si>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</si>
  <si>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</si>
  <si>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</si>
  <si>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</si>
  <si>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</si>
  <si>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</si>
  <si>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</si>
  <si>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</si>
  <si>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</si>
  <si>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</si>
  <si>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</si>
  <si>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</si>
  <si>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</si>
  <si>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</si>
  <si>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</si>
  <si>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</si>
  <si>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</si>
  <si>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</si>
  <si>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</si>
  <si>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</si>
  <si>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</si>
  <si>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</si>
  <si>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</si>
  <si>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</si>
  <si>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</si>
  <si>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</si>
  <si>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</si>
  <si>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</si>
  <si>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</si>
  <si>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</si>
  <si>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</si>
  <si>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</si>
  <si>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</si>
  <si>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</si>
  <si>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</si>
  <si>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</si>
  <si>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</si>
  <si>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</si>
  <si>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</si>
  <si>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</si>
  <si>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</si>
  <si>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</si>
  <si>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</si>
  <si>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</si>
  <si>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</si>
  <si>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</si>
  <si>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</si>
  <si>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</si>
  <si>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</si>
  <si>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</si>
  <si>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</si>
  <si>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</si>
  <si>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</si>
  <si>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</si>
  <si>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</si>
  <si>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</si>
  <si>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</si>
  <si>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</si>
  <si>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</si>
  <si>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</si>
  <si>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</si>
  <si>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</si>
  <si>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</si>
  <si>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</si>
  <si>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</si>
  <si>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</si>
  <si>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</si>
  <si>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</si>
  <si>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</si>
  <si>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</si>
  <si>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</si>
  <si>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</si>
  <si>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</si>
  <si>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</si>
  <si>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</si>
  <si>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</si>
  <si>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</si>
  <si>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</si>
  <si>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</si>
  <si>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</si>
  <si>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</si>
  <si>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</si>
  <si>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</si>
  <si>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</si>
  <si>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</si>
  <si>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</si>
  <si>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</si>
  <si>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</si>
  <si>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</si>
  <si>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</si>
  <si>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</si>
  <si>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</si>
  <si>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</si>
  <si>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</si>
  <si>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</si>
  <si>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</si>
  <si>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</si>
  <si>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</si>
  <si>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</si>
  <si>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</si>
  <si>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</si>
  <si>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</si>
  <si>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</si>
  <si>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</si>
  <si>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</si>
  <si>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</si>
  <si>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</si>
  <si>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</si>
  <si>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</si>
  <si>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</si>
  <si>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</si>
  <si>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</si>
  <si>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</si>
  <si>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</si>
  <si>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</si>
  <si>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</si>
  <si>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</si>
  <si>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</si>
  <si>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</si>
  <si>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</si>
  <si>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</si>
  <si>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</si>
  <si>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</si>
  <si>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</si>
  <si>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</si>
  <si>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</si>
  <si>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</si>
  <si>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</si>
  <si>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</si>
  <si>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</si>
  <si>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</si>
  <si>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</si>
  <si>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</si>
  <si>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</si>
  <si>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</si>
  <si>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</si>
  <si>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</si>
  <si>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</si>
  <si>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</si>
  <si>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</si>
  <si>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</si>
  <si>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</si>
  <si>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</si>
  <si>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</si>
  <si>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</si>
  <si>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</si>
  <si>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</si>
  <si>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</si>
  <si>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</si>
  <si>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</si>
  <si>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</si>
  <si>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</si>
  <si>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</si>
  <si>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</si>
  <si>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</si>
  <si>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</si>
  <si>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</si>
  <si>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</si>
  <si>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</si>
  <si>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</si>
  <si>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</si>
  <si>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</si>
  <si>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</si>
  <si>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</si>
  <si>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</si>
  <si>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</si>
  <si>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</si>
  <si>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</si>
  <si>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</si>
  <si>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</si>
  <si>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</si>
  <si>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</si>
  <si>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</si>
  <si>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</si>
  <si>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</si>
  <si>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</si>
  <si>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</si>
  <si>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</si>
  <si>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</si>
  <si>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</si>
  <si>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</si>
  <si>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</si>
  <si>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</si>
  <si>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</si>
  <si>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</si>
  <si>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</si>
  <si>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</si>
  <si>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</si>
  <si>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</si>
  <si>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</si>
  <si>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</si>
  <si>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</si>
  <si>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</si>
  <si>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</si>
  <si>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</si>
  <si>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</si>
  <si>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</si>
  <si>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</si>
  <si>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</si>
  <si>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</si>
  <si>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</si>
  <si>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</si>
  <si>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</si>
  <si>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</si>
  <si>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</si>
  <si>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</si>
  <si>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</si>
  <si>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</si>
  <si>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</si>
  <si>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</si>
  <si>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</si>
  <si>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</si>
  <si>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</si>
  <si>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</si>
  <si>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</si>
  <si>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</si>
  <si>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</si>
  <si>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</si>
  <si>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</si>
  <si>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</si>
  <si>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</si>
  <si>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</si>
  <si>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</si>
  <si>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</si>
  <si>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</si>
  <si>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</si>
  <si>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</si>
  <si>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</si>
  <si>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</si>
  <si>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</si>
  <si>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</si>
  <si>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</si>
  <si>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</si>
  <si>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</si>
  <si>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</si>
  <si>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</si>
  <si>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</si>
  <si>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</si>
  <si>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</si>
  <si>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</si>
  <si>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</si>
  <si>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</si>
  <si>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</si>
  <si>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</si>
  <si>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</si>
  <si>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</si>
  <si>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</si>
  <si>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</si>
  <si>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</si>
  <si>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</si>
  <si>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</si>
  <si>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</si>
  <si>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</si>
  <si>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</si>
  <si>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</si>
  <si>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</si>
  <si>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</si>
  <si>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</si>
  <si>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</si>
  <si>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</si>
  <si>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</si>
  <si>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</si>
  <si>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</si>
  <si>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</si>
  <si>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</si>
  <si>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</si>
  <si>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</si>
  <si>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</si>
  <si>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</si>
  <si>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</si>
  <si>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</si>
  <si>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</si>
  <si>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</si>
  <si>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</si>
  <si>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</si>
  <si>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</si>
  <si>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</si>
  <si>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</si>
  <si>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</si>
  <si>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</si>
  <si>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</si>
  <si>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</si>
  <si>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</si>
  <si>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</si>
  <si>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</si>
  <si>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</si>
  <si>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</si>
  <si>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</si>
  <si>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</si>
  <si>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</si>
  <si>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</si>
  <si>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</si>
  <si>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</si>
  <si>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</si>
  <si>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</si>
  <si>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</si>
  <si>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</si>
  <si>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</si>
  <si>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</si>
  <si>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</si>
  <si>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</si>
  <si>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</si>
  <si>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</si>
  <si>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</si>
  <si>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</si>
  <si>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</si>
  <si>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</si>
  <si>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</si>
  <si>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</si>
  <si>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</si>
  <si>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</si>
  <si>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</si>
  <si>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</si>
  <si>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</si>
  <si>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</si>
  <si>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</si>
  <si>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</si>
  <si>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</si>
  <si>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</si>
  <si>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</si>
  <si>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</si>
  <si>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</si>
  <si>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</si>
  <si>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</si>
  <si>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</si>
  <si>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</si>
  <si>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</si>
  <si>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</si>
  <si>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</si>
  <si>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</si>
  <si>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</si>
  <si>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</si>
  <si>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</si>
  <si>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</si>
  <si>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</si>
  <si>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</si>
  <si>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</si>
  <si>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</si>
  <si>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</si>
  <si>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</si>
  <si>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</si>
  <si>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</si>
  <si>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</si>
  <si>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</si>
  <si>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</si>
  <si>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</si>
  <si>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</si>
  <si>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</si>
  <si>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</si>
  <si>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</si>
  <si>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</si>
  <si>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</si>
  <si>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</si>
  <si>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</si>
  <si>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</si>
  <si>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</si>
  <si>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</si>
  <si>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</si>
  <si>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</si>
  <si>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</si>
  <si>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</si>
  <si>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</si>
  <si>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</si>
  <si>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</si>
  <si>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</si>
  <si>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</si>
  <si>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</si>
  <si>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</si>
  <si>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</si>
  <si>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</si>
  <si>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</si>
  <si>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</si>
  <si>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</si>
  <si>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</si>
  <si>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</si>
  <si>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</si>
  <si>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</si>
  <si>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</si>
  <si>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</si>
  <si>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</si>
  <si>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</si>
  <si>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</si>
  <si>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</si>
  <si>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</si>
  <si>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</si>
  <si>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</si>
  <si>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</si>
  <si>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</si>
  <si>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</si>
  <si>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</si>
  <si>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</si>
  <si>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</si>
  <si>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</si>
  <si>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</si>
  <si>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</si>
  <si>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</si>
  <si>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</si>
  <si>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</si>
  <si>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</si>
  <si>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</si>
  <si>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</si>
  <si>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</si>
  <si>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</si>
  <si>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</si>
  <si>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</si>
  <si>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</si>
  <si>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</si>
  <si>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</si>
  <si>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</si>
  <si>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</si>
  <si>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</si>
  <si>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</si>
  <si>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</si>
  <si>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</si>
  <si>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</si>
  <si>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</si>
  <si>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</si>
  <si>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</si>
  <si>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</si>
  <si>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</si>
  <si>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</si>
  <si>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</si>
  <si>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</si>
  <si>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</si>
  <si>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</si>
  <si>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</si>
  <si>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</si>
  <si>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</si>
  <si>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</si>
  <si>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</si>
  <si>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</si>
  <si>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</si>
  <si>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</si>
  <si>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</si>
  <si>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</si>
  <si>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</si>
  <si>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</si>
  <si>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</si>
  <si>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</si>
  <si>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</si>
  <si>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</si>
  <si>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</si>
  <si>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</si>
  <si>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</si>
  <si>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</si>
  <si>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</si>
  <si>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</si>
  <si>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</si>
  <si>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</si>
  <si>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</si>
  <si>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</si>
  <si>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</si>
  <si>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</si>
  <si>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</si>
  <si>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</si>
  <si>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</si>
  <si>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</si>
  <si>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</si>
  <si>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</si>
  <si>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</si>
  <si>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</si>
  <si>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</si>
  <si>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</si>
  <si>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</si>
  <si>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</si>
  <si>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</si>
  <si>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</si>
  <si>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</si>
  <si>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</si>
  <si>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</si>
  <si>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</si>
  <si>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</si>
  <si>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</si>
  <si>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</si>
  <si>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</si>
  <si>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</si>
  <si>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</si>
  <si>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</si>
  <si>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</si>
  <si>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</si>
  <si>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</si>
  <si>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</si>
  <si>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</si>
  <si>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</si>
  <si>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</si>
  <si>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</si>
  <si>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</si>
  <si>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</si>
  <si>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</si>
  <si>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</si>
  <si>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</si>
  <si>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</si>
  <si>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</si>
  <si>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</si>
  <si>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</si>
  <si>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</si>
  <si>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</si>
  <si>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</si>
  <si>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</si>
  <si>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</si>
  <si>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</si>
  <si>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</si>
  <si>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</si>
  <si>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</si>
  <si>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</si>
  <si>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</si>
  <si>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</si>
  <si>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</si>
  <si>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</si>
  <si>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</si>
  <si>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</si>
  <si>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</si>
  <si>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</si>
  <si>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</si>
  <si>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</si>
  <si>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</si>
  <si>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</si>
  <si>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</si>
  <si>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</si>
  <si>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</si>
  <si>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</si>
  <si>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</si>
  <si>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</si>
  <si>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</si>
  <si>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</si>
  <si>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</si>
  <si>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</si>
  <si>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</si>
  <si>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</si>
  <si>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</si>
  <si>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</si>
  <si>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</si>
  <si>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</si>
  <si>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</si>
  <si>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</si>
  <si>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</si>
  <si>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</si>
  <si>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</si>
  <si>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</si>
  <si>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</si>
  <si>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</si>
  <si>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</si>
  <si>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</si>
  <si>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</si>
  <si>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</si>
  <si>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</si>
  <si>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</si>
  <si>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</si>
  <si>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</si>
  <si>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</si>
  <si>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</si>
  <si>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</si>
  <si>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</si>
  <si>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</si>
  <si>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</si>
  <si>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</si>
  <si>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</si>
  <si>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</si>
  <si>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</si>
  <si>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</si>
  <si>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</si>
  <si>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</si>
  <si>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</si>
  <si>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</si>
  <si>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</si>
  <si>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</si>
  <si>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</si>
  <si>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</si>
  <si>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</si>
  <si>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</si>
  <si>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</si>
  <si>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</si>
  <si>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</si>
  <si>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</si>
  <si>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</si>
  <si>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</si>
  <si>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</si>
  <si>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</si>
  <si>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</si>
  <si>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</si>
  <si>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</si>
  <si>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</si>
  <si>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</si>
  <si>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</si>
  <si>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</si>
  <si>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</si>
  <si>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</si>
  <si>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</si>
  <si>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</si>
  <si>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</si>
  <si>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</si>
  <si>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</si>
  <si>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</si>
  <si>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</si>
  <si>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</si>
  <si>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</si>
  <si>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</si>
  <si>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</si>
  <si>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</si>
  <si>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</si>
  <si>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</si>
  <si>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</si>
  <si>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</si>
  <si>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</si>
  <si>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</si>
  <si>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</si>
  <si>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</si>
  <si>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</si>
  <si>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</si>
  <si>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</si>
  <si>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</si>
  <si>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</si>
  <si>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</si>
  <si>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</si>
  <si>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</si>
  <si>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</si>
  <si>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</si>
  <si>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</si>
  <si>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</si>
  <si>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</si>
  <si>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</si>
  <si>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</si>
  <si>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</si>
  <si>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</si>
  <si>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</si>
  <si>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</si>
  <si>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</si>
  <si>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</si>
  <si>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</si>
  <si>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</si>
  <si>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</si>
  <si>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</si>
  <si>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</si>
  <si>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</si>
  <si>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</si>
  <si>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</si>
  <si>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</si>
  <si>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</si>
  <si>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</si>
  <si>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</si>
  <si>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</si>
  <si>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</si>
  <si>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</si>
  <si>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</si>
  <si>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</si>
  <si>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</si>
  <si>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</si>
  <si>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</si>
  <si>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</si>
  <si>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</si>
  <si>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</si>
  <si>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</si>
  <si>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</si>
  <si>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</si>
  <si>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</si>
  <si>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</si>
  <si>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</si>
  <si>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</si>
  <si>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</si>
  <si>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</si>
  <si>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</si>
  <si>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</si>
  <si>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</si>
  <si>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</si>
  <si>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</si>
  <si>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</si>
  <si>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</si>
  <si>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</si>
  <si>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</si>
  <si>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</si>
  <si>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</si>
  <si>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</si>
  <si>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</si>
  <si>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</si>
  <si>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</si>
  <si>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</si>
  <si>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</si>
  <si>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</si>
  <si>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</si>
  <si>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</si>
  <si>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</si>
  <si>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</si>
  <si>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</si>
  <si>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</si>
  <si>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</si>
  <si>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</si>
  <si>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</si>
  <si>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</si>
  <si>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</si>
  <si>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</si>
  <si>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</si>
  <si>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</si>
  <si>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</si>
  <si>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</si>
  <si>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</si>
  <si>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</si>
  <si>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</si>
  <si>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</si>
  <si>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</si>
  <si>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</si>
  <si>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</si>
  <si>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</si>
  <si>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</si>
  <si>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</si>
  <si>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</si>
  <si>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</si>
  <si>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</si>
  <si>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</si>
  <si>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</si>
  <si>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</si>
  <si>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</si>
  <si>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</si>
  <si>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</si>
  <si>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</si>
  <si>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</si>
  <si>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</si>
  <si>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</si>
  <si>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</si>
  <si>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</si>
  <si>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</si>
  <si>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</si>
  <si>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</si>
  <si>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</si>
  <si>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</si>
  <si>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</si>
  <si>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</si>
  <si>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</si>
  <si>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</si>
  <si>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</si>
  <si>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</si>
  <si>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</si>
  <si>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</si>
  <si>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</si>
  <si>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</si>
  <si>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</si>
  <si>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</si>
  <si>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</si>
  <si>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</si>
  <si>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</si>
  <si>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</si>
  <si>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</si>
  <si>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</si>
  <si>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</si>
  <si>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</si>
  <si>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</si>
  <si>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114500
</t>
  </si>
  <si>
    <t xml:space="preserve">
</t>
  </si>
  <si>
    <t>Victor</t>
  </si>
  <si>
    <t>Torino Design Super Sport🔑</t>
  </si>
  <si>
    <t>KTM X-Bow GTX</t>
  </si>
  <si>
    <t>GTX</t>
  </si>
  <si>
    <t>KTM</t>
  </si>
  <si>
    <t>gtx</t>
  </si>
  <si>
    <t>4.1</t>
  </si>
  <si>
    <t>Maserati MC12</t>
  </si>
  <si>
    <t>MC12</t>
  </si>
  <si>
    <t>mc12</t>
  </si>
  <si>
    <t>Kepler Motion</t>
  </si>
  <si>
    <t>开普勒</t>
  </si>
  <si>
    <t>Kepler</t>
  </si>
  <si>
    <t>motion</t>
  </si>
  <si>
    <t>Lamborghini Revuelto</t>
  </si>
  <si>
    <t>R牛</t>
  </si>
  <si>
    <t>revuelto</t>
  </si>
  <si>
    <t>狂飙寻宝</t>
  </si>
  <si>
    <t>兰博基尼 大牛 橙牛</t>
  </si>
  <si>
    <t>Jaguar XJR-9</t>
  </si>
  <si>
    <t>XJR-9</t>
  </si>
  <si>
    <t>xjr</t>
  </si>
  <si>
    <t>FV</t>
  </si>
  <si>
    <t>FV Frangivento</t>
  </si>
  <si>
    <t>sorpasso</t>
  </si>
  <si>
    <t>废物</t>
  </si>
  <si>
    <t>CCXR</t>
  </si>
  <si>
    <t>ccxr</t>
  </si>
  <si>
    <t>杰弟 柯尼塞格</t>
  </si>
  <si>
    <t>传奇</t>
  </si>
  <si>
    <t>Koenigsegg Jesko Absolut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</si>
  <si>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</si>
  <si>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</si>
  <si>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</si>
  <si>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</si>
  <si>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</si>
  <si>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</si>
  <si>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FV Frangivento Sorpasso GT3🔑</t>
  </si>
  <si>
    <t>Koenigsegg CCXR🔑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</si>
</sst>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18"/>
  <sheetViews>
    <sheetView tabSelected="1" zoomScaleNormal="100" zoomScaleSheetLayoutView="100" workbookViewId="0">
      <pane xSplit="2" ySplit="2" topLeftCell="C3" activePane="bottomRight" state="frozen"/>
      <selection pane="topRight"/>
      <selection pane="bottomLeft"/>
      <selection pane="bottomRight" sqref="A1:BW318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0" t="s">
        <v>31</v>
      </c>
      <c r="C1" s="121"/>
      <c r="D1" s="121"/>
      <c r="E1" s="121"/>
      <c r="F1" s="121"/>
      <c r="G1" s="121"/>
      <c r="H1" s="122"/>
      <c r="I1" s="93" t="s">
        <v>32</v>
      </c>
      <c r="J1" s="120" t="s">
        <v>33</v>
      </c>
      <c r="K1" s="121"/>
      <c r="L1" s="121"/>
      <c r="M1" s="121"/>
      <c r="N1" s="122"/>
      <c r="O1" s="10" t="s">
        <v>34</v>
      </c>
      <c r="P1" s="123" t="s">
        <v>35</v>
      </c>
      <c r="Q1" s="124"/>
      <c r="R1" s="124"/>
      <c r="S1" s="124"/>
      <c r="T1" s="124"/>
      <c r="U1" s="124"/>
      <c r="V1" s="124"/>
      <c r="W1" s="125"/>
      <c r="X1" s="120" t="s">
        <v>36</v>
      </c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16" t="s">
        <v>37</v>
      </c>
      <c r="AM1" s="116"/>
      <c r="AN1" s="116"/>
      <c r="AO1" s="116"/>
      <c r="AP1" s="116"/>
      <c r="AQ1" s="116"/>
      <c r="AR1" s="116"/>
      <c r="AS1" s="126"/>
      <c r="AT1" s="117" t="s">
        <v>706</v>
      </c>
      <c r="AU1" s="118"/>
      <c r="AV1" s="119"/>
      <c r="AW1" s="89" t="s">
        <v>723</v>
      </c>
      <c r="AX1" s="89" t="s">
        <v>748</v>
      </c>
      <c r="AY1" s="116" t="s">
        <v>652</v>
      </c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 t="s">
        <v>776</v>
      </c>
      <c r="BM1" s="116"/>
      <c r="BN1" s="116"/>
      <c r="BO1" s="116"/>
      <c r="BP1" s="116"/>
      <c r="BQ1" s="116"/>
      <c r="BR1" s="116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1122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6">
        <v>35000</v>
      </c>
      <c r="AH3" s="106"/>
      <c r="AI3" s="106"/>
      <c r="AJ3" s="106"/>
      <c r="AK3" s="38">
        <v>555000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695000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6">
        <v>4850</v>
      </c>
      <c r="Y6" s="106">
        <v>5200</v>
      </c>
      <c r="Z6" s="106">
        <v>5600</v>
      </c>
      <c r="AA6" s="106">
        <v>6200</v>
      </c>
      <c r="AB6" s="106">
        <v>6900</v>
      </c>
      <c r="AC6" s="106">
        <v>10500</v>
      </c>
      <c r="AD6" s="106">
        <v>14500</v>
      </c>
      <c r="AE6" s="106">
        <v>22000</v>
      </c>
      <c r="AF6" s="106">
        <v>28000</v>
      </c>
      <c r="AG6" s="106">
        <v>35000</v>
      </c>
      <c r="AH6" s="106"/>
      <c r="AI6" s="106"/>
      <c r="AJ6" s="106"/>
      <c r="AK6" s="38">
        <v>555000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695000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6">
        <v>4850</v>
      </c>
      <c r="Y7" s="106">
        <v>5200</v>
      </c>
      <c r="Z7" s="106">
        <v>5600</v>
      </c>
      <c r="AA7" s="106">
        <v>6200</v>
      </c>
      <c r="AB7" s="106">
        <v>6900</v>
      </c>
      <c r="AC7" s="106">
        <v>10500</v>
      </c>
      <c r="AD7" s="106">
        <v>14500</v>
      </c>
      <c r="AE7" s="106">
        <v>22000</v>
      </c>
      <c r="AF7" s="106">
        <v>28000</v>
      </c>
      <c r="AG7" s="106">
        <v>35000</v>
      </c>
      <c r="AH7" s="106"/>
      <c r="AI7" s="106"/>
      <c r="AJ7" s="106"/>
      <c r="AK7" s="38">
        <v>555000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695000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1196</v>
      </c>
      <c r="C8" s="40" t="s">
        <v>1197</v>
      </c>
      <c r="D8" s="39" t="s">
        <v>1198</v>
      </c>
      <c r="E8" s="40" t="s">
        <v>1199</v>
      </c>
      <c r="F8" s="40" t="s">
        <v>65</v>
      </c>
      <c r="G8" s="13" t="s">
        <v>66</v>
      </c>
      <c r="H8" s="41" t="s">
        <v>1200</v>
      </c>
      <c r="I8" s="14">
        <v>1738</v>
      </c>
      <c r="J8" s="15">
        <v>1738</v>
      </c>
      <c r="K8" s="16">
        <v>247.7</v>
      </c>
      <c r="L8" s="17">
        <v>83.84</v>
      </c>
      <c r="M8" s="17">
        <v>64.989999999999995</v>
      </c>
      <c r="N8" s="17">
        <v>66.989999999999995</v>
      </c>
      <c r="O8" s="17"/>
      <c r="P8" s="25" t="s">
        <v>416</v>
      </c>
      <c r="Q8" s="18">
        <v>20</v>
      </c>
      <c r="R8" s="18">
        <v>25</v>
      </c>
      <c r="S8" s="18">
        <v>30</v>
      </c>
      <c r="T8" s="33"/>
      <c r="U8" s="33"/>
      <c r="V8" s="33"/>
      <c r="W8" s="33">
        <v>75</v>
      </c>
      <c r="X8" s="106">
        <v>6000</v>
      </c>
      <c r="Y8" s="106">
        <v>6500</v>
      </c>
      <c r="Z8" s="106">
        <v>7000</v>
      </c>
      <c r="AA8" s="106">
        <v>8000</v>
      </c>
      <c r="AB8" s="106">
        <v>9000</v>
      </c>
      <c r="AC8" s="106">
        <v>14000</v>
      </c>
      <c r="AD8" s="106">
        <v>19000</v>
      </c>
      <c r="AE8" s="106">
        <v>29000</v>
      </c>
      <c r="AF8" s="106"/>
      <c r="AG8" s="106"/>
      <c r="AH8" s="106"/>
      <c r="AI8" s="106"/>
      <c r="AJ8" s="106"/>
      <c r="AK8" s="38"/>
      <c r="AL8" s="107">
        <v>6000</v>
      </c>
      <c r="AM8" s="107">
        <v>5</v>
      </c>
      <c r="AN8" s="108">
        <v>12000</v>
      </c>
      <c r="AO8" s="108">
        <v>1</v>
      </c>
      <c r="AP8" s="109"/>
      <c r="AQ8" s="109"/>
      <c r="AR8" s="38"/>
      <c r="AS8" s="38"/>
      <c r="AT8" s="38">
        <v>258</v>
      </c>
      <c r="AU8" s="38">
        <v>274</v>
      </c>
      <c r="AV8" s="38">
        <v>350</v>
      </c>
      <c r="AW8" s="38"/>
      <c r="AX8" s="38" t="s">
        <v>1064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79</v>
      </c>
      <c r="C9" s="40" t="s">
        <v>80</v>
      </c>
      <c r="D9" s="39" t="s">
        <v>683</v>
      </c>
      <c r="E9" s="40" t="s">
        <v>312</v>
      </c>
      <c r="F9" s="40" t="s">
        <v>65</v>
      </c>
      <c r="G9" s="13" t="s">
        <v>66</v>
      </c>
      <c r="H9" s="41" t="s">
        <v>298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416</v>
      </c>
      <c r="Q9" s="18">
        <v>15</v>
      </c>
      <c r="R9" s="18">
        <v>20</v>
      </c>
      <c r="S9" s="18">
        <v>30</v>
      </c>
      <c r="T9" s="33"/>
      <c r="U9" s="33"/>
      <c r="V9" s="33"/>
      <c r="W9" s="33">
        <v>65</v>
      </c>
      <c r="X9" s="106">
        <v>6350</v>
      </c>
      <c r="Y9" s="106">
        <v>6800</v>
      </c>
      <c r="Z9" s="106">
        <v>7300</v>
      </c>
      <c r="AA9" s="106">
        <v>8200</v>
      </c>
      <c r="AB9" s="106">
        <v>9100</v>
      </c>
      <c r="AC9" s="106">
        <v>13500</v>
      </c>
      <c r="AD9" s="106">
        <v>19000</v>
      </c>
      <c r="AE9" s="106">
        <v>29000</v>
      </c>
      <c r="AF9" s="106">
        <v>36500</v>
      </c>
      <c r="AG9" s="106">
        <v>46000</v>
      </c>
      <c r="AH9" s="106"/>
      <c r="AI9" s="106"/>
      <c r="AJ9" s="106"/>
      <c r="AK9" s="38">
        <v>727000</v>
      </c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>
        <v>937000</v>
      </c>
      <c r="AT9" s="38">
        <v>303</v>
      </c>
      <c r="AU9" s="38"/>
      <c r="AV9" s="38">
        <v>389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80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659</v>
      </c>
      <c r="C10" s="40" t="s">
        <v>82</v>
      </c>
      <c r="D10" s="39" t="s">
        <v>68</v>
      </c>
      <c r="E10" s="40" t="s">
        <v>313</v>
      </c>
      <c r="F10" s="40" t="s">
        <v>65</v>
      </c>
      <c r="G10" s="13" t="s">
        <v>66</v>
      </c>
      <c r="H10" s="41" t="s">
        <v>298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>
        <v>6350</v>
      </c>
      <c r="Y10" s="106">
        <v>6800</v>
      </c>
      <c r="Z10" s="106">
        <v>7300</v>
      </c>
      <c r="AA10" s="106">
        <v>8200</v>
      </c>
      <c r="AB10" s="106">
        <v>9100</v>
      </c>
      <c r="AC10" s="106">
        <v>13500</v>
      </c>
      <c r="AD10" s="106">
        <v>19000</v>
      </c>
      <c r="AE10" s="106">
        <v>29000</v>
      </c>
      <c r="AF10" s="106">
        <v>36500</v>
      </c>
      <c r="AG10" s="106">
        <v>46000</v>
      </c>
      <c r="AH10" s="106"/>
      <c r="AI10" s="106"/>
      <c r="AJ10" s="106"/>
      <c r="AK10" s="38">
        <v>727000</v>
      </c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>
        <v>937000</v>
      </c>
      <c r="AT10" s="38">
        <v>310</v>
      </c>
      <c r="AU10" s="38"/>
      <c r="AV10" s="38">
        <v>396</v>
      </c>
      <c r="AW10" s="38">
        <v>1</v>
      </c>
      <c r="AX10" s="38" t="s">
        <v>655</v>
      </c>
      <c r="AY10" s="38"/>
      <c r="AZ10" s="38"/>
      <c r="BA10" s="38">
        <v>1</v>
      </c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91" t="s">
        <v>785</v>
      </c>
      <c r="BT10" s="38"/>
      <c r="BU10" s="38"/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83</v>
      </c>
      <c r="C11" s="40" t="s">
        <v>84</v>
      </c>
      <c r="D11" s="39" t="s">
        <v>71</v>
      </c>
      <c r="E11" s="40" t="s">
        <v>84</v>
      </c>
      <c r="F11" s="40" t="s">
        <v>65</v>
      </c>
      <c r="G11" s="13" t="s">
        <v>66</v>
      </c>
      <c r="H11" s="41" t="s">
        <v>298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416</v>
      </c>
      <c r="Q11" s="18">
        <v>20</v>
      </c>
      <c r="R11" s="18">
        <v>20</v>
      </c>
      <c r="S11" s="18">
        <v>30</v>
      </c>
      <c r="T11" s="33"/>
      <c r="U11" s="33"/>
      <c r="V11" s="33"/>
      <c r="W11" s="33">
        <v>70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284</v>
      </c>
      <c r="AU11" s="38"/>
      <c r="AV11" s="38">
        <v>365</v>
      </c>
      <c r="AW11" s="38">
        <v>8</v>
      </c>
      <c r="AX11" s="38" t="s">
        <v>656</v>
      </c>
      <c r="AY11" s="38"/>
      <c r="AZ11" s="38"/>
      <c r="BA11" s="38"/>
      <c r="BB11" s="38">
        <v>1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915</v>
      </c>
      <c r="BO11" s="38">
        <v>1</v>
      </c>
      <c r="BP11" s="38"/>
      <c r="BQ11" s="38"/>
      <c r="BR11" s="38"/>
      <c r="BS11" s="91" t="s">
        <v>789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85</v>
      </c>
      <c r="C12" s="40" t="s">
        <v>86</v>
      </c>
      <c r="D12" s="39" t="s">
        <v>866</v>
      </c>
      <c r="E12" s="40" t="s">
        <v>314</v>
      </c>
      <c r="F12" s="40" t="s">
        <v>65</v>
      </c>
      <c r="G12" s="13" t="s">
        <v>66</v>
      </c>
      <c r="H12" s="41" t="s">
        <v>298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416</v>
      </c>
      <c r="Q12" s="18">
        <v>20</v>
      </c>
      <c r="R12" s="18">
        <v>25</v>
      </c>
      <c r="S12" s="18">
        <v>30</v>
      </c>
      <c r="T12" s="33"/>
      <c r="U12" s="33"/>
      <c r="V12" s="33"/>
      <c r="W12" s="33">
        <v>75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>
        <v>7500</v>
      </c>
      <c r="AM12" s="107">
        <v>5</v>
      </c>
      <c r="AN12" s="108">
        <v>15000</v>
      </c>
      <c r="AO12" s="108">
        <v>1</v>
      </c>
      <c r="AP12" s="109"/>
      <c r="AQ12" s="109"/>
      <c r="AR12" s="38">
        <v>210000</v>
      </c>
      <c r="AS12" s="38"/>
      <c r="AT12" s="38">
        <v>282</v>
      </c>
      <c r="AU12" s="38"/>
      <c r="AV12" s="38">
        <v>363</v>
      </c>
      <c r="AW12" s="38">
        <v>8</v>
      </c>
      <c r="AX12" s="38" t="s">
        <v>655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 t="s">
        <v>958</v>
      </c>
      <c r="BO12" s="38"/>
      <c r="BP12" s="38"/>
      <c r="BQ12" s="38"/>
      <c r="BR12" s="38"/>
      <c r="BS12" s="91" t="s">
        <v>790</v>
      </c>
      <c r="BT12" s="38"/>
      <c r="BU12" s="38">
        <v>1</v>
      </c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1124</v>
      </c>
      <c r="C13" s="40" t="s">
        <v>1126</v>
      </c>
      <c r="D13" s="39" t="s">
        <v>99</v>
      </c>
      <c r="E13" s="40" t="s">
        <v>1125</v>
      </c>
      <c r="F13" s="40" t="s">
        <v>65</v>
      </c>
      <c r="G13" s="20" t="s">
        <v>89</v>
      </c>
      <c r="H13" s="41" t="s">
        <v>1127</v>
      </c>
      <c r="I13" s="14">
        <v>1844</v>
      </c>
      <c r="J13" s="15">
        <v>1985</v>
      </c>
      <c r="K13" s="16">
        <v>298.7</v>
      </c>
      <c r="L13" s="17">
        <v>72.12</v>
      </c>
      <c r="M13" s="17">
        <v>46.1</v>
      </c>
      <c r="N13" s="17">
        <v>54.35</v>
      </c>
      <c r="O13" s="17"/>
      <c r="P13" s="49" t="s">
        <v>417</v>
      </c>
      <c r="Q13" s="18">
        <v>20</v>
      </c>
      <c r="R13" s="18">
        <v>30</v>
      </c>
      <c r="S13" s="44">
        <v>41</v>
      </c>
      <c r="T13" s="44">
        <v>45</v>
      </c>
      <c r="U13" s="33"/>
      <c r="V13" s="33"/>
      <c r="W13" s="33">
        <v>136</v>
      </c>
      <c r="X13" s="106">
        <v>10150</v>
      </c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38"/>
      <c r="AL13" s="107"/>
      <c r="AM13" s="107">
        <v>7</v>
      </c>
      <c r="AN13" s="108"/>
      <c r="AO13" s="108">
        <v>2</v>
      </c>
      <c r="AP13" s="109"/>
      <c r="AQ13" s="109">
        <v>1</v>
      </c>
      <c r="AR13" s="38"/>
      <c r="AS13" s="38"/>
      <c r="AT13" s="38">
        <v>311</v>
      </c>
      <c r="AU13" s="38"/>
      <c r="AV13" s="38">
        <v>398</v>
      </c>
      <c r="AW13" s="38"/>
      <c r="AX13" s="38" t="s">
        <v>1064</v>
      </c>
      <c r="AY13" s="38"/>
      <c r="AZ13" s="38"/>
      <c r="BA13" s="38"/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795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90</v>
      </c>
      <c r="C14" s="40" t="s">
        <v>91</v>
      </c>
      <c r="D14" s="39" t="s">
        <v>74</v>
      </c>
      <c r="E14" s="40" t="s">
        <v>316</v>
      </c>
      <c r="F14" s="40" t="s">
        <v>65</v>
      </c>
      <c r="G14" s="20" t="s">
        <v>89</v>
      </c>
      <c r="H14" s="41" t="s">
        <v>300</v>
      </c>
      <c r="I14" s="14">
        <v>1569</v>
      </c>
      <c r="J14" s="15">
        <v>2101</v>
      </c>
      <c r="K14" s="16">
        <v>250.6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416</v>
      </c>
      <c r="Q14" s="18">
        <v>30</v>
      </c>
      <c r="R14" s="18">
        <v>12</v>
      </c>
      <c r="S14" s="18">
        <v>18</v>
      </c>
      <c r="T14" s="18">
        <v>28</v>
      </c>
      <c r="U14" s="33"/>
      <c r="V14" s="33"/>
      <c r="W14" s="33">
        <v>88</v>
      </c>
      <c r="X14" s="106">
        <v>6950</v>
      </c>
      <c r="Y14" s="106">
        <v>7600</v>
      </c>
      <c r="Z14" s="106">
        <v>9000</v>
      </c>
      <c r="AA14" s="106">
        <v>11100</v>
      </c>
      <c r="AB14" s="106">
        <v>16700</v>
      </c>
      <c r="AC14" s="106">
        <v>22000</v>
      </c>
      <c r="AD14" s="106">
        <v>31000</v>
      </c>
      <c r="AE14" s="106">
        <v>38000</v>
      </c>
      <c r="AF14" s="106">
        <v>41500</v>
      </c>
      <c r="AG14" s="106">
        <v>46000</v>
      </c>
      <c r="AH14" s="106">
        <v>47000</v>
      </c>
      <c r="AI14" s="106"/>
      <c r="AJ14" s="106"/>
      <c r="AK14" s="38">
        <v>1107400</v>
      </c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>
        <v>1719400</v>
      </c>
      <c r="AT14" s="38">
        <v>261</v>
      </c>
      <c r="AU14" s="38">
        <v>284</v>
      </c>
      <c r="AV14" s="38">
        <v>361</v>
      </c>
      <c r="AW14" s="38">
        <v>1</v>
      </c>
      <c r="AX14" s="38" t="s">
        <v>657</v>
      </c>
      <c r="AY14" s="38"/>
      <c r="AZ14" s="38"/>
      <c r="BA14" s="38">
        <v>1</v>
      </c>
      <c r="BB14" s="38"/>
      <c r="BC14" s="38"/>
      <c r="BD14" s="38">
        <v>1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91" t="s">
        <v>791</v>
      </c>
      <c r="BT14" s="87"/>
      <c r="BU14" s="87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703</v>
      </c>
      <c r="C15" s="40" t="s">
        <v>531</v>
      </c>
      <c r="D15" s="39" t="s">
        <v>68</v>
      </c>
      <c r="E15" s="40" t="s">
        <v>531</v>
      </c>
      <c r="F15" s="40" t="s">
        <v>65</v>
      </c>
      <c r="G15" s="20" t="s">
        <v>89</v>
      </c>
      <c r="H15" s="41" t="s">
        <v>699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416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15750</v>
      </c>
      <c r="Y15" s="106">
        <v>19700</v>
      </c>
      <c r="Z15" s="106">
        <v>25600</v>
      </c>
      <c r="AA15" s="106">
        <v>33400</v>
      </c>
      <c r="AB15" s="106">
        <v>47200</v>
      </c>
      <c r="AC15" s="106">
        <v>63000</v>
      </c>
      <c r="AD15" s="106">
        <v>88500</v>
      </c>
      <c r="AE15" s="106"/>
      <c r="AF15" s="106"/>
      <c r="AG15" s="106"/>
      <c r="AH15" s="106"/>
      <c r="AI15" s="106"/>
      <c r="AJ15" s="106"/>
      <c r="AK15" s="38"/>
      <c r="AL15" s="107">
        <v>9000</v>
      </c>
      <c r="AM15" s="107">
        <v>7</v>
      </c>
      <c r="AN15" s="108">
        <v>18000</v>
      </c>
      <c r="AO15" s="108">
        <v>2</v>
      </c>
      <c r="AP15" s="109">
        <v>54000</v>
      </c>
      <c r="AQ15" s="109">
        <v>1</v>
      </c>
      <c r="AR15" s="38">
        <v>612000</v>
      </c>
      <c r="AS15" s="38"/>
      <c r="AT15" s="38">
        <v>285</v>
      </c>
      <c r="AU15" s="38">
        <v>294</v>
      </c>
      <c r="AV15" s="38">
        <v>375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 t="s">
        <v>673</v>
      </c>
      <c r="BQ15" s="38"/>
      <c r="BR15" s="38"/>
      <c r="BS15" s="91" t="s">
        <v>785</v>
      </c>
      <c r="BT15" s="38"/>
      <c r="BU15" s="38">
        <v>1</v>
      </c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622</v>
      </c>
      <c r="C16" s="40" t="s">
        <v>625</v>
      </c>
      <c r="D16" s="39" t="s">
        <v>623</v>
      </c>
      <c r="E16" s="40" t="s">
        <v>624</v>
      </c>
      <c r="F16" s="40" t="s">
        <v>65</v>
      </c>
      <c r="G16" s="20" t="s">
        <v>89</v>
      </c>
      <c r="H16" s="41" t="s">
        <v>916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9" t="s">
        <v>417</v>
      </c>
      <c r="Q16" s="44">
        <v>20</v>
      </c>
      <c r="R16" s="44">
        <v>30</v>
      </c>
      <c r="S16" s="44">
        <v>41</v>
      </c>
      <c r="T16" s="44">
        <v>45</v>
      </c>
      <c r="U16" s="33"/>
      <c r="V16" s="33"/>
      <c r="W16" s="33">
        <v>136</v>
      </c>
      <c r="X16" s="106">
        <v>12600</v>
      </c>
      <c r="Y16" s="106">
        <v>13800</v>
      </c>
      <c r="Z16" s="106">
        <v>16400</v>
      </c>
      <c r="AA16" s="106">
        <v>20100</v>
      </c>
      <c r="AB16" s="106">
        <v>30200</v>
      </c>
      <c r="AC16" s="106">
        <v>40500</v>
      </c>
      <c r="AD16" s="106">
        <v>56500</v>
      </c>
      <c r="AE16" s="106">
        <v>69000</v>
      </c>
      <c r="AF16" s="106">
        <v>75500</v>
      </c>
      <c r="AG16" s="106"/>
      <c r="AH16" s="106"/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290</v>
      </c>
      <c r="AU16" s="38"/>
      <c r="AV16" s="38">
        <v>372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792</v>
      </c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1033</v>
      </c>
      <c r="C17" s="40" t="s">
        <v>1035</v>
      </c>
      <c r="D17" s="39" t="s">
        <v>893</v>
      </c>
      <c r="E17" s="40" t="s">
        <v>1034</v>
      </c>
      <c r="F17" s="40" t="s">
        <v>65</v>
      </c>
      <c r="G17" s="20" t="s">
        <v>89</v>
      </c>
      <c r="H17" s="41" t="s">
        <v>1103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6">
        <v>8900</v>
      </c>
      <c r="Y17" s="106">
        <v>11100</v>
      </c>
      <c r="Z17" s="106">
        <v>14400</v>
      </c>
      <c r="AA17" s="106">
        <v>18900</v>
      </c>
      <c r="AB17" s="106"/>
      <c r="AC17" s="106"/>
      <c r="AD17" s="106">
        <v>61000</v>
      </c>
      <c r="AE17" s="106"/>
      <c r="AF17" s="106"/>
      <c r="AG17" s="106">
        <v>73000</v>
      </c>
      <c r="AH17" s="106">
        <v>77000</v>
      </c>
      <c r="AI17" s="106"/>
      <c r="AJ17" s="106"/>
      <c r="AK17" s="38"/>
      <c r="AL17" s="107">
        <v>10000</v>
      </c>
      <c r="AM17" s="107">
        <v>7</v>
      </c>
      <c r="AN17" s="108">
        <v>20000</v>
      </c>
      <c r="AO17" s="108">
        <v>2</v>
      </c>
      <c r="AP17" s="109">
        <v>60000</v>
      </c>
      <c r="AQ17" s="109">
        <v>1</v>
      </c>
      <c r="AR17" s="38">
        <v>680000</v>
      </c>
      <c r="AS17" s="38"/>
      <c r="AT17" s="38">
        <v>306</v>
      </c>
      <c r="AU17" s="38"/>
      <c r="AV17" s="38">
        <v>391</v>
      </c>
      <c r="AW17" s="38"/>
      <c r="AX17" s="38" t="s">
        <v>665</v>
      </c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>
        <v>1</v>
      </c>
      <c r="BL17" s="38"/>
      <c r="BM17" s="38"/>
      <c r="BN17" s="38"/>
      <c r="BO17" s="38"/>
      <c r="BP17" s="38"/>
      <c r="BQ17" s="38"/>
      <c r="BR17" s="38"/>
      <c r="BS17" s="91" t="s">
        <v>953</v>
      </c>
      <c r="BT17" s="38"/>
      <c r="BU17" s="38">
        <v>1</v>
      </c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1074</v>
      </c>
      <c r="C18" s="40" t="s">
        <v>1076</v>
      </c>
      <c r="D18" s="39" t="s">
        <v>536</v>
      </c>
      <c r="E18" s="40" t="s">
        <v>1075</v>
      </c>
      <c r="F18" s="40" t="s">
        <v>65</v>
      </c>
      <c r="G18" s="20" t="s">
        <v>89</v>
      </c>
      <c r="H18" s="41" t="s">
        <v>1118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9" t="s">
        <v>417</v>
      </c>
      <c r="Q18" s="18">
        <v>25</v>
      </c>
      <c r="R18" s="18">
        <v>32</v>
      </c>
      <c r="S18" s="18">
        <v>40</v>
      </c>
      <c r="T18" s="18">
        <v>48</v>
      </c>
      <c r="U18" s="33"/>
      <c r="V18" s="33"/>
      <c r="W18" s="33">
        <v>145</v>
      </c>
      <c r="X18" s="106">
        <v>11850</v>
      </c>
      <c r="Y18" s="106">
        <v>14800</v>
      </c>
      <c r="Z18" s="106">
        <v>19300</v>
      </c>
      <c r="AA18" s="106">
        <v>25200</v>
      </c>
      <c r="AB18" s="106">
        <v>35600</v>
      </c>
      <c r="AC18" s="106">
        <v>47500</v>
      </c>
      <c r="AD18" s="106">
        <v>66500</v>
      </c>
      <c r="AE18" s="106">
        <v>81500</v>
      </c>
      <c r="AF18" s="106">
        <v>90500</v>
      </c>
      <c r="AG18" s="106">
        <v>98000</v>
      </c>
      <c r="AH18" s="106">
        <v>102000</v>
      </c>
      <c r="AI18" s="106"/>
      <c r="AJ18" s="106"/>
      <c r="AK18" s="38">
        <v>2371000</v>
      </c>
      <c r="AL18" s="107">
        <v>20000</v>
      </c>
      <c r="AM18" s="107">
        <v>7</v>
      </c>
      <c r="AN18" s="108">
        <v>40000</v>
      </c>
      <c r="AO18" s="108">
        <v>2</v>
      </c>
      <c r="AP18" s="109">
        <v>120000</v>
      </c>
      <c r="AQ18" s="109">
        <v>1</v>
      </c>
      <c r="AR18" s="38">
        <v>1360000</v>
      </c>
      <c r="AS18" s="38">
        <v>3731000</v>
      </c>
      <c r="AT18" s="38">
        <v>323</v>
      </c>
      <c r="AU18" s="38"/>
      <c r="AV18" s="38">
        <v>412</v>
      </c>
      <c r="AW18" s="38"/>
      <c r="AX18" s="92" t="s">
        <v>1064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538</v>
      </c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548</v>
      </c>
      <c r="C19" s="40" t="s">
        <v>550</v>
      </c>
      <c r="D19" s="39" t="s">
        <v>868</v>
      </c>
      <c r="E19" s="40" t="s">
        <v>549</v>
      </c>
      <c r="F19" s="40" t="s">
        <v>65</v>
      </c>
      <c r="G19" s="20" t="s">
        <v>89</v>
      </c>
      <c r="H19" s="41" t="s">
        <v>781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9" t="s">
        <v>417</v>
      </c>
      <c r="Q19" s="18">
        <v>30</v>
      </c>
      <c r="R19" s="18">
        <v>23</v>
      </c>
      <c r="S19" s="18">
        <v>33</v>
      </c>
      <c r="T19" s="84">
        <v>42</v>
      </c>
      <c r="U19" s="33"/>
      <c r="V19" s="33"/>
      <c r="W19" s="33">
        <v>128</v>
      </c>
      <c r="X19" s="106">
        <v>17800</v>
      </c>
      <c r="Y19" s="106">
        <v>19600</v>
      </c>
      <c r="Z19" s="106">
        <v>23100</v>
      </c>
      <c r="AA19" s="106">
        <v>28400</v>
      </c>
      <c r="AB19" s="106">
        <v>42700</v>
      </c>
      <c r="AC19" s="106">
        <v>57000</v>
      </c>
      <c r="AD19" s="106">
        <v>80000</v>
      </c>
      <c r="AE19" s="106">
        <v>98000</v>
      </c>
      <c r="AF19" s="106">
        <v>106500</v>
      </c>
      <c r="AG19" s="106">
        <v>117000</v>
      </c>
      <c r="AH19" s="106">
        <v>121000</v>
      </c>
      <c r="AI19" s="106"/>
      <c r="AJ19" s="106"/>
      <c r="AK19" s="38">
        <v>2844400</v>
      </c>
      <c r="AL19" s="107">
        <v>10000</v>
      </c>
      <c r="AM19" s="107">
        <v>7</v>
      </c>
      <c r="AN19" s="108">
        <v>20000</v>
      </c>
      <c r="AO19" s="108">
        <v>2</v>
      </c>
      <c r="AP19" s="109">
        <v>60000</v>
      </c>
      <c r="AQ19" s="109">
        <v>1</v>
      </c>
      <c r="AR19" s="38">
        <v>680000</v>
      </c>
      <c r="AS19" s="38">
        <v>3524400</v>
      </c>
      <c r="AT19" s="38">
        <v>293</v>
      </c>
      <c r="AU19" s="38"/>
      <c r="AV19" s="38">
        <v>377</v>
      </c>
      <c r="AW19" s="38"/>
      <c r="AX19" s="38" t="s">
        <v>657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91" t="s">
        <v>550</v>
      </c>
      <c r="BT19" s="38"/>
      <c r="BU19" s="38">
        <v>1</v>
      </c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961</v>
      </c>
      <c r="C20" s="40" t="s">
        <v>963</v>
      </c>
      <c r="D20" s="39" t="s">
        <v>93</v>
      </c>
      <c r="E20" s="40" t="s">
        <v>962</v>
      </c>
      <c r="F20" s="40" t="s">
        <v>65</v>
      </c>
      <c r="G20" s="20" t="s">
        <v>89</v>
      </c>
      <c r="H20" s="41" t="s">
        <v>1063</v>
      </c>
      <c r="I20" s="14">
        <v>2611</v>
      </c>
      <c r="J20" s="21">
        <v>2612</v>
      </c>
      <c r="K20" s="22">
        <v>307.39999999999998</v>
      </c>
      <c r="L20" s="23">
        <v>70.86</v>
      </c>
      <c r="M20" s="23">
        <v>57.47</v>
      </c>
      <c r="N20" s="23">
        <v>53.42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38"/>
      <c r="AL20" s="107"/>
      <c r="AM20" s="107">
        <v>7</v>
      </c>
      <c r="AN20" s="108"/>
      <c r="AO20" s="108">
        <v>2</v>
      </c>
      <c r="AP20" s="109"/>
      <c r="AQ20" s="109">
        <v>1</v>
      </c>
      <c r="AR20" s="38"/>
      <c r="AS20" s="38"/>
      <c r="AT20" s="38">
        <v>320</v>
      </c>
      <c r="AU20" s="38"/>
      <c r="AV20" s="38">
        <v>409</v>
      </c>
      <c r="AW20" s="38"/>
      <c r="AX20" s="92" t="s">
        <v>1064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 t="s">
        <v>915</v>
      </c>
      <c r="BO20" s="38"/>
      <c r="BP20" s="38"/>
      <c r="BQ20" s="38"/>
      <c r="BR20" s="38"/>
      <c r="BS20" s="38" t="s">
        <v>1065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1012</v>
      </c>
      <c r="C21" s="40" t="s">
        <v>1014</v>
      </c>
      <c r="D21" s="39" t="s">
        <v>142</v>
      </c>
      <c r="E21" s="40" t="s">
        <v>1013</v>
      </c>
      <c r="F21" s="40" t="s">
        <v>65</v>
      </c>
      <c r="G21" s="20" t="s">
        <v>89</v>
      </c>
      <c r="H21" s="41" t="s">
        <v>1112</v>
      </c>
      <c r="I21" s="14">
        <v>2498</v>
      </c>
      <c r="J21" s="21">
        <v>2618</v>
      </c>
      <c r="K21" s="22">
        <v>305.39999999999998</v>
      </c>
      <c r="L21" s="23">
        <v>71.430000000000007</v>
      </c>
      <c r="M21" s="23">
        <v>65.58</v>
      </c>
      <c r="N21" s="23">
        <v>48.39</v>
      </c>
      <c r="O21" s="23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>
        <v>145</v>
      </c>
      <c r="X21" s="106"/>
      <c r="Y21" s="106"/>
      <c r="Z21" s="106"/>
      <c r="AA21" s="106"/>
      <c r="AB21" s="106"/>
      <c r="AC21" s="106"/>
      <c r="AD21" s="106"/>
      <c r="AE21" s="106">
        <v>82500</v>
      </c>
      <c r="AF21" s="106">
        <v>90000</v>
      </c>
      <c r="AG21" s="106">
        <v>99000</v>
      </c>
      <c r="AH21" s="106">
        <v>102000</v>
      </c>
      <c r="AI21" s="106"/>
      <c r="AJ21" s="106"/>
      <c r="AK21" s="38"/>
      <c r="AL21" s="107">
        <v>20000</v>
      </c>
      <c r="AM21" s="107">
        <v>7</v>
      </c>
      <c r="AN21" s="108">
        <v>40000</v>
      </c>
      <c r="AO21" s="108">
        <v>2</v>
      </c>
      <c r="AP21" s="109">
        <v>120000</v>
      </c>
      <c r="AQ21" s="109">
        <v>1</v>
      </c>
      <c r="AR21" s="38">
        <v>1360000</v>
      </c>
      <c r="AS21" s="38"/>
      <c r="AT21" s="38">
        <v>318</v>
      </c>
      <c r="AU21" s="38"/>
      <c r="AV21" s="38">
        <v>406</v>
      </c>
      <c r="AW21" s="38"/>
      <c r="AX21" s="92" t="s">
        <v>1064</v>
      </c>
      <c r="AY21" s="38"/>
      <c r="AZ21" s="38"/>
      <c r="BA21" s="38"/>
      <c r="BB21" s="38"/>
      <c r="BC21" s="38"/>
      <c r="BD21" s="38">
        <v>1</v>
      </c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 t="s">
        <v>921</v>
      </c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1128</v>
      </c>
      <c r="C22" s="40" t="s">
        <v>1129</v>
      </c>
      <c r="D22" s="39" t="s">
        <v>1129</v>
      </c>
      <c r="E22" s="40" t="s">
        <v>1130</v>
      </c>
      <c r="F22" s="40" t="s">
        <v>65</v>
      </c>
      <c r="G22" s="20" t="s">
        <v>89</v>
      </c>
      <c r="H22" s="41" t="s">
        <v>1127</v>
      </c>
      <c r="I22" s="14">
        <v>2624</v>
      </c>
      <c r="J22" s="15">
        <v>2624</v>
      </c>
      <c r="K22" s="16">
        <v>283.3</v>
      </c>
      <c r="L22" s="17">
        <v>87.8</v>
      </c>
      <c r="M22" s="17">
        <v>62.25</v>
      </c>
      <c r="N22" s="17">
        <v>60.92</v>
      </c>
      <c r="O22" s="17"/>
      <c r="P22" s="49" t="s">
        <v>417</v>
      </c>
      <c r="Q22" s="18">
        <v>25</v>
      </c>
      <c r="R22" s="18">
        <v>32</v>
      </c>
      <c r="S22" s="18">
        <v>40</v>
      </c>
      <c r="T22" s="18">
        <v>48</v>
      </c>
      <c r="U22" s="33"/>
      <c r="V22" s="33"/>
      <c r="W22" s="33"/>
      <c r="X22" s="106">
        <v>15750</v>
      </c>
      <c r="Y22" s="106">
        <v>19700</v>
      </c>
      <c r="Z22" s="106">
        <v>25600</v>
      </c>
      <c r="AA22" s="106">
        <v>33400</v>
      </c>
      <c r="AB22" s="106">
        <v>47200</v>
      </c>
      <c r="AC22" s="106">
        <v>63000</v>
      </c>
      <c r="AD22" s="106">
        <v>88500</v>
      </c>
      <c r="AE22" s="106">
        <v>108000</v>
      </c>
      <c r="AF22" s="106">
        <v>120000</v>
      </c>
      <c r="AG22" s="106">
        <v>130000</v>
      </c>
      <c r="AH22" s="106">
        <v>136000</v>
      </c>
      <c r="AI22" s="106"/>
      <c r="AJ22" s="106"/>
      <c r="AK22" s="38">
        <v>3148600</v>
      </c>
      <c r="AL22" s="107">
        <v>22500</v>
      </c>
      <c r="AM22" s="107">
        <v>7</v>
      </c>
      <c r="AN22" s="108">
        <v>45000</v>
      </c>
      <c r="AO22" s="108">
        <v>2</v>
      </c>
      <c r="AP22" s="109">
        <v>135000</v>
      </c>
      <c r="AQ22" s="109">
        <v>1</v>
      </c>
      <c r="AR22" s="38">
        <v>1530000</v>
      </c>
      <c r="AS22" s="38">
        <v>4678600</v>
      </c>
      <c r="AT22" s="38">
        <v>295</v>
      </c>
      <c r="AU22" s="38"/>
      <c r="AV22" s="38">
        <v>379</v>
      </c>
      <c r="AW22" s="38"/>
      <c r="AX22" s="38" t="s">
        <v>665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>
        <v>1</v>
      </c>
      <c r="BL22" s="38"/>
      <c r="BM22" s="38"/>
      <c r="BN22" s="38"/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87</v>
      </c>
      <c r="C23" s="40" t="s">
        <v>88</v>
      </c>
      <c r="D23" s="39" t="s">
        <v>867</v>
      </c>
      <c r="E23" s="40" t="s">
        <v>315</v>
      </c>
      <c r="F23" s="40" t="s">
        <v>65</v>
      </c>
      <c r="G23" s="20" t="s">
        <v>89</v>
      </c>
      <c r="H23" s="41" t="s">
        <v>299</v>
      </c>
      <c r="I23" s="14">
        <v>2646</v>
      </c>
      <c r="J23" s="15">
        <v>2632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416</v>
      </c>
      <c r="Q23" s="18">
        <v>30</v>
      </c>
      <c r="R23" s="18">
        <v>32</v>
      </c>
      <c r="S23" s="18">
        <v>40</v>
      </c>
      <c r="T23" s="18">
        <v>50</v>
      </c>
      <c r="U23" s="33"/>
      <c r="V23" s="33"/>
      <c r="W23" s="33">
        <v>152</v>
      </c>
      <c r="X23" s="106">
        <v>12050</v>
      </c>
      <c r="Y23" s="106">
        <v>15000</v>
      </c>
      <c r="Z23" s="106">
        <v>19500</v>
      </c>
      <c r="AA23" s="106">
        <v>25600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38"/>
      <c r="AL23" s="107">
        <v>12500</v>
      </c>
      <c r="AM23" s="107">
        <v>7</v>
      </c>
      <c r="AN23" s="108">
        <v>25000</v>
      </c>
      <c r="AO23" s="108">
        <v>2</v>
      </c>
      <c r="AP23" s="109">
        <v>75000</v>
      </c>
      <c r="AQ23" s="109">
        <v>1</v>
      </c>
      <c r="AR23" s="38">
        <v>850000</v>
      </c>
      <c r="AS23" s="38"/>
      <c r="AT23" s="38">
        <v>303</v>
      </c>
      <c r="AU23" s="38"/>
      <c r="AV23" s="38">
        <v>388</v>
      </c>
      <c r="AW23" s="38"/>
      <c r="AX23" s="38" t="s">
        <v>657</v>
      </c>
      <c r="AY23" s="38"/>
      <c r="AZ23" s="38"/>
      <c r="BA23" s="38"/>
      <c r="BB23" s="38"/>
      <c r="BC23" s="38"/>
      <c r="BD23" s="38">
        <v>1</v>
      </c>
      <c r="BE23" s="38"/>
      <c r="BF23" s="38"/>
      <c r="BG23" s="38"/>
      <c r="BH23" s="38"/>
      <c r="BI23" s="38"/>
      <c r="BJ23" s="38"/>
      <c r="BK23" s="38"/>
      <c r="BL23" s="38"/>
      <c r="BM23" s="38"/>
      <c r="BN23" s="38" t="s">
        <v>915</v>
      </c>
      <c r="BO23" s="38"/>
      <c r="BP23" s="38"/>
      <c r="BQ23" s="38"/>
      <c r="BR23" s="38"/>
      <c r="BS23" s="91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39" t="s">
        <v>1077</v>
      </c>
      <c r="C24" s="40" t="s">
        <v>1080</v>
      </c>
      <c r="D24" s="39" t="s">
        <v>1078</v>
      </c>
      <c r="E24" s="40" t="s">
        <v>1079</v>
      </c>
      <c r="F24" s="40" t="s">
        <v>65</v>
      </c>
      <c r="G24" s="29" t="s">
        <v>165</v>
      </c>
      <c r="H24" s="41" t="s">
        <v>1118</v>
      </c>
      <c r="I24" s="14">
        <v>3075</v>
      </c>
      <c r="J24" s="21">
        <v>2840</v>
      </c>
      <c r="K24" s="22">
        <v>311.2</v>
      </c>
      <c r="L24" s="23">
        <v>76.75</v>
      </c>
      <c r="M24" s="23">
        <v>56.89</v>
      </c>
      <c r="N24" s="23">
        <v>60.87</v>
      </c>
      <c r="O24" s="23"/>
      <c r="P24" s="50" t="s">
        <v>422</v>
      </c>
      <c r="Q24" s="18" t="s">
        <v>272</v>
      </c>
      <c r="R24" s="18">
        <v>30</v>
      </c>
      <c r="S24" s="18">
        <v>35</v>
      </c>
      <c r="T24" s="18">
        <v>42</v>
      </c>
      <c r="U24" s="18">
        <v>50</v>
      </c>
      <c r="V24" s="33"/>
      <c r="W24" s="33">
        <v>157</v>
      </c>
      <c r="X24" s="106">
        <v>21900</v>
      </c>
      <c r="Y24" s="106">
        <v>25000</v>
      </c>
      <c r="Z24" s="106">
        <v>31300</v>
      </c>
      <c r="AA24" s="106">
        <v>40700</v>
      </c>
      <c r="AB24" s="106">
        <v>56300</v>
      </c>
      <c r="AC24" s="106">
        <v>75000</v>
      </c>
      <c r="AD24" s="106">
        <v>106500</v>
      </c>
      <c r="AE24" s="106">
        <v>144000</v>
      </c>
      <c r="AF24" s="106">
        <v>169000</v>
      </c>
      <c r="AG24" s="106">
        <v>188000</v>
      </c>
      <c r="AH24" s="106">
        <v>194000</v>
      </c>
      <c r="AI24" s="106">
        <v>200000</v>
      </c>
      <c r="AJ24" s="106"/>
      <c r="AK24" s="38">
        <v>5006800</v>
      </c>
      <c r="AL24" s="107">
        <v>22500</v>
      </c>
      <c r="AM24" s="107">
        <v>8</v>
      </c>
      <c r="AN24" s="108">
        <v>45000</v>
      </c>
      <c r="AO24" s="108">
        <v>5</v>
      </c>
      <c r="AP24" s="109">
        <v>135000</v>
      </c>
      <c r="AQ24" s="109">
        <v>3</v>
      </c>
      <c r="AR24" s="38">
        <v>3240000</v>
      </c>
      <c r="AS24" s="38">
        <v>8246800</v>
      </c>
      <c r="AT24" s="38">
        <v>324</v>
      </c>
      <c r="AU24" s="38"/>
      <c r="AV24" s="38">
        <v>413</v>
      </c>
      <c r="AW24" s="38"/>
      <c r="AX24" s="92" t="s">
        <v>664</v>
      </c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>
        <v>1</v>
      </c>
      <c r="BK24" s="38"/>
      <c r="BL24" s="38">
        <v>1</v>
      </c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26" t="s">
        <v>92</v>
      </c>
      <c r="C25" s="40" t="s">
        <v>596</v>
      </c>
      <c r="D25" s="39" t="s">
        <v>93</v>
      </c>
      <c r="E25" s="40" t="s">
        <v>317</v>
      </c>
      <c r="F25" s="40" t="s">
        <v>95</v>
      </c>
      <c r="G25" s="13" t="s">
        <v>66</v>
      </c>
      <c r="H25" s="41" t="s">
        <v>298</v>
      </c>
      <c r="I25" s="14">
        <v>2123</v>
      </c>
      <c r="J25" s="15">
        <v>2123</v>
      </c>
      <c r="K25" s="16">
        <v>317.7</v>
      </c>
      <c r="L25" s="17">
        <v>71.7</v>
      </c>
      <c r="M25" s="17">
        <v>50.92</v>
      </c>
      <c r="N25" s="17">
        <v>47.05</v>
      </c>
      <c r="O25" s="17">
        <v>5.133</v>
      </c>
      <c r="P25" s="25" t="s">
        <v>416</v>
      </c>
      <c r="Q25" s="18">
        <v>20</v>
      </c>
      <c r="R25" s="18">
        <v>30</v>
      </c>
      <c r="S25" s="18">
        <v>50</v>
      </c>
      <c r="T25" s="33"/>
      <c r="U25" s="33"/>
      <c r="V25" s="33"/>
      <c r="W25" s="33">
        <v>100</v>
      </c>
      <c r="X25" s="106">
        <v>8100</v>
      </c>
      <c r="Y25" s="106">
        <v>8700</v>
      </c>
      <c r="Z25" s="106">
        <v>9300</v>
      </c>
      <c r="AA25" s="106">
        <v>10400</v>
      </c>
      <c r="AB25" s="106">
        <v>11600</v>
      </c>
      <c r="AC25" s="106">
        <v>17500</v>
      </c>
      <c r="AD25" s="106">
        <v>24500</v>
      </c>
      <c r="AE25" s="106">
        <v>37000</v>
      </c>
      <c r="AF25" s="106">
        <v>46500</v>
      </c>
      <c r="AG25" s="106">
        <v>58000</v>
      </c>
      <c r="AH25" s="106"/>
      <c r="AI25" s="106"/>
      <c r="AJ25" s="106"/>
      <c r="AK25" s="38">
        <v>926400</v>
      </c>
      <c r="AL25" s="107">
        <v>9000</v>
      </c>
      <c r="AM25" s="107">
        <v>4</v>
      </c>
      <c r="AN25" s="108">
        <v>18000</v>
      </c>
      <c r="AO25" s="108">
        <v>1</v>
      </c>
      <c r="AP25" s="109">
        <v>54000</v>
      </c>
      <c r="AQ25" s="109">
        <v>1</v>
      </c>
      <c r="AR25" s="38">
        <v>432000</v>
      </c>
      <c r="AS25" s="38">
        <v>1358400</v>
      </c>
      <c r="AT25" s="38">
        <v>331</v>
      </c>
      <c r="AU25" s="38"/>
      <c r="AV25" s="38">
        <v>422</v>
      </c>
      <c r="AW25" s="38">
        <v>1</v>
      </c>
      <c r="AX25" s="38" t="s">
        <v>655</v>
      </c>
      <c r="AY25" s="38">
        <v>1</v>
      </c>
      <c r="AZ25" s="38"/>
      <c r="BA25" s="38">
        <v>1</v>
      </c>
      <c r="BB25" s="38">
        <v>1</v>
      </c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>
        <v>1</v>
      </c>
      <c r="BS25" s="91" t="s">
        <v>793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96</v>
      </c>
      <c r="C26" s="40" t="s">
        <v>97</v>
      </c>
      <c r="D26" s="39" t="s">
        <v>77</v>
      </c>
      <c r="E26" s="40" t="s">
        <v>97</v>
      </c>
      <c r="F26" s="40" t="s">
        <v>95</v>
      </c>
      <c r="G26" s="13" t="s">
        <v>66</v>
      </c>
      <c r="H26" s="41" t="s">
        <v>298</v>
      </c>
      <c r="I26" s="14">
        <v>2144</v>
      </c>
      <c r="J26" s="15">
        <v>2152</v>
      </c>
      <c r="K26" s="16">
        <v>302.7</v>
      </c>
      <c r="L26" s="17">
        <v>73.64</v>
      </c>
      <c r="M26" s="17">
        <v>43.57</v>
      </c>
      <c r="N26" s="17">
        <v>62.82</v>
      </c>
      <c r="O26" s="17">
        <v>7.48</v>
      </c>
      <c r="P26" s="25" t="s">
        <v>416</v>
      </c>
      <c r="Q26" s="18">
        <v>20</v>
      </c>
      <c r="R26" s="18">
        <v>30</v>
      </c>
      <c r="S26" s="18">
        <v>50</v>
      </c>
      <c r="T26" s="33"/>
      <c r="U26" s="33"/>
      <c r="V26" s="33"/>
      <c r="W26" s="33">
        <v>100</v>
      </c>
      <c r="X26" s="106">
        <v>8100</v>
      </c>
      <c r="Y26" s="106">
        <v>8700</v>
      </c>
      <c r="Z26" s="106">
        <v>9300</v>
      </c>
      <c r="AA26" s="106">
        <v>10400</v>
      </c>
      <c r="AB26" s="106">
        <v>11600</v>
      </c>
      <c r="AC26" s="106">
        <v>17500</v>
      </c>
      <c r="AD26" s="106">
        <v>24500</v>
      </c>
      <c r="AE26" s="106">
        <v>37000</v>
      </c>
      <c r="AF26" s="106">
        <v>46500</v>
      </c>
      <c r="AG26" s="106">
        <v>58000</v>
      </c>
      <c r="AH26" s="106"/>
      <c r="AI26" s="106"/>
      <c r="AJ26" s="106"/>
      <c r="AK26" s="38">
        <v>926400</v>
      </c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>
        <v>1358400</v>
      </c>
      <c r="AT26" s="38">
        <v>315</v>
      </c>
      <c r="AU26" s="38"/>
      <c r="AV26" s="38">
        <v>403</v>
      </c>
      <c r="AW26" s="38">
        <v>1</v>
      </c>
      <c r="AX26" s="38" t="s">
        <v>655</v>
      </c>
      <c r="AY26" s="38"/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>
        <v>1</v>
      </c>
      <c r="BS26" s="91" t="s">
        <v>794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98</v>
      </c>
      <c r="C27" s="40" t="s">
        <v>100</v>
      </c>
      <c r="D27" s="39" t="s">
        <v>99</v>
      </c>
      <c r="E27" s="40" t="s">
        <v>318</v>
      </c>
      <c r="F27" s="40" t="s">
        <v>95</v>
      </c>
      <c r="G27" s="13" t="s">
        <v>66</v>
      </c>
      <c r="H27" s="41" t="s">
        <v>298</v>
      </c>
      <c r="I27" s="14">
        <v>2186</v>
      </c>
      <c r="J27" s="15">
        <v>2185</v>
      </c>
      <c r="K27" s="16">
        <v>328.7</v>
      </c>
      <c r="L27" s="17">
        <v>71.209999999999994</v>
      </c>
      <c r="M27" s="17">
        <v>45.84</v>
      </c>
      <c r="N27" s="17">
        <v>56.6</v>
      </c>
      <c r="O27" s="17">
        <v>5.9829999999999997</v>
      </c>
      <c r="P27" s="25" t="s">
        <v>416</v>
      </c>
      <c r="Q27" s="18">
        <v>25</v>
      </c>
      <c r="R27" s="18">
        <v>30</v>
      </c>
      <c r="S27" s="18">
        <v>50</v>
      </c>
      <c r="T27" s="33"/>
      <c r="U27" s="33"/>
      <c r="V27" s="33"/>
      <c r="W27" s="33">
        <v>105</v>
      </c>
      <c r="X27" s="106">
        <v>8100</v>
      </c>
      <c r="Y27" s="106">
        <v>8700</v>
      </c>
      <c r="Z27" s="106">
        <v>9300</v>
      </c>
      <c r="AA27" s="106">
        <v>10400</v>
      </c>
      <c r="AB27" s="106">
        <v>11600</v>
      </c>
      <c r="AC27" s="106">
        <v>17500</v>
      </c>
      <c r="AD27" s="106">
        <v>24500</v>
      </c>
      <c r="AE27" s="106">
        <v>37000</v>
      </c>
      <c r="AF27" s="106">
        <v>46500</v>
      </c>
      <c r="AG27" s="106">
        <v>58000</v>
      </c>
      <c r="AH27" s="106"/>
      <c r="AI27" s="106"/>
      <c r="AJ27" s="106"/>
      <c r="AK27" s="38">
        <v>926400</v>
      </c>
      <c r="AL27" s="107">
        <v>9000</v>
      </c>
      <c r="AM27" s="107">
        <v>4</v>
      </c>
      <c r="AN27" s="108">
        <v>18000</v>
      </c>
      <c r="AO27" s="108">
        <v>1</v>
      </c>
      <c r="AP27" s="109">
        <v>54000</v>
      </c>
      <c r="AQ27" s="109">
        <v>1</v>
      </c>
      <c r="AR27" s="38">
        <v>432000</v>
      </c>
      <c r="AS27" s="38">
        <v>1358400</v>
      </c>
      <c r="AT27" s="38">
        <v>342</v>
      </c>
      <c r="AU27" s="38"/>
      <c r="AV27" s="38">
        <v>441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>
        <v>1</v>
      </c>
      <c r="BP27" s="38"/>
      <c r="BQ27" s="38"/>
      <c r="BR27" s="38">
        <v>1</v>
      </c>
      <c r="BS27" s="91" t="s">
        <v>795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101</v>
      </c>
      <c r="C28" s="40" t="s">
        <v>597</v>
      </c>
      <c r="D28" s="39" t="s">
        <v>102</v>
      </c>
      <c r="E28" s="40" t="s">
        <v>319</v>
      </c>
      <c r="F28" s="40" t="s">
        <v>95</v>
      </c>
      <c r="G28" s="13" t="s">
        <v>66</v>
      </c>
      <c r="H28" s="41" t="s">
        <v>298</v>
      </c>
      <c r="I28" s="14">
        <v>2281</v>
      </c>
      <c r="J28" s="15">
        <v>2281</v>
      </c>
      <c r="K28" s="16">
        <v>329.4</v>
      </c>
      <c r="L28" s="17">
        <v>71.34</v>
      </c>
      <c r="M28" s="17">
        <v>42.69</v>
      </c>
      <c r="N28" s="17">
        <v>54.66</v>
      </c>
      <c r="O28" s="17">
        <v>5.7489999999999997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10350</v>
      </c>
      <c r="Y28" s="106">
        <v>11100</v>
      </c>
      <c r="Z28" s="106">
        <v>11900</v>
      </c>
      <c r="AA28" s="106">
        <v>13300</v>
      </c>
      <c r="AB28" s="106">
        <v>14800</v>
      </c>
      <c r="AC28" s="106">
        <v>22000</v>
      </c>
      <c r="AD28" s="106">
        <v>31000</v>
      </c>
      <c r="AE28" s="106">
        <v>47500</v>
      </c>
      <c r="AF28" s="106">
        <v>59500</v>
      </c>
      <c r="AG28" s="106">
        <v>75000</v>
      </c>
      <c r="AH28" s="106"/>
      <c r="AI28" s="106"/>
      <c r="AJ28" s="106"/>
      <c r="AK28" s="38">
        <v>1185800</v>
      </c>
      <c r="AL28" s="107">
        <v>10000</v>
      </c>
      <c r="AM28" s="107">
        <v>4</v>
      </c>
      <c r="AN28" s="108">
        <v>20000</v>
      </c>
      <c r="AO28" s="108">
        <v>1</v>
      </c>
      <c r="AP28" s="109">
        <v>60000</v>
      </c>
      <c r="AQ28" s="109">
        <v>1</v>
      </c>
      <c r="AR28" s="38">
        <v>480000</v>
      </c>
      <c r="AS28" s="38">
        <v>1665800</v>
      </c>
      <c r="AT28" s="38">
        <v>343</v>
      </c>
      <c r="AU28" s="38"/>
      <c r="AV28" s="38">
        <v>442</v>
      </c>
      <c r="AW28" s="38">
        <v>1</v>
      </c>
      <c r="AX28" s="38" t="s">
        <v>655</v>
      </c>
      <c r="AY28" s="38"/>
      <c r="AZ28" s="38"/>
      <c r="BA28" s="38">
        <v>1</v>
      </c>
      <c r="BB28" s="38">
        <v>1</v>
      </c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>
        <v>1</v>
      </c>
      <c r="BP28" s="38"/>
      <c r="BQ28" s="38"/>
      <c r="BR28" s="38">
        <v>1</v>
      </c>
      <c r="BS28" s="91" t="s">
        <v>103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104</v>
      </c>
      <c r="C29" s="40" t="s">
        <v>598</v>
      </c>
      <c r="D29" s="39" t="s">
        <v>105</v>
      </c>
      <c r="E29" s="40" t="s">
        <v>106</v>
      </c>
      <c r="F29" s="40" t="s">
        <v>95</v>
      </c>
      <c r="G29" s="13" t="s">
        <v>66</v>
      </c>
      <c r="H29" s="41" t="s">
        <v>298</v>
      </c>
      <c r="I29" s="14">
        <v>2330</v>
      </c>
      <c r="J29" s="15">
        <v>2330</v>
      </c>
      <c r="K29" s="16">
        <v>340.4</v>
      </c>
      <c r="L29" s="17">
        <v>74.2</v>
      </c>
      <c r="M29" s="17">
        <v>43.21</v>
      </c>
      <c r="N29" s="17">
        <v>55.4</v>
      </c>
      <c r="O29" s="17">
        <v>5.6660000000000004</v>
      </c>
      <c r="P29" s="25" t="s">
        <v>416</v>
      </c>
      <c r="Q29" s="18">
        <v>25</v>
      </c>
      <c r="R29" s="18">
        <v>30</v>
      </c>
      <c r="S29" s="18">
        <v>50</v>
      </c>
      <c r="T29" s="33"/>
      <c r="U29" s="33"/>
      <c r="V29" s="33"/>
      <c r="W29" s="33">
        <v>105</v>
      </c>
      <c r="X29" s="106">
        <v>10350</v>
      </c>
      <c r="Y29" s="106">
        <v>11100</v>
      </c>
      <c r="Z29" s="106">
        <v>11900</v>
      </c>
      <c r="AA29" s="106">
        <v>13300</v>
      </c>
      <c r="AB29" s="106">
        <v>14800</v>
      </c>
      <c r="AC29" s="106">
        <v>22000</v>
      </c>
      <c r="AD29" s="106">
        <v>31000</v>
      </c>
      <c r="AE29" s="106">
        <v>47500</v>
      </c>
      <c r="AF29" s="106">
        <v>59500</v>
      </c>
      <c r="AG29" s="106">
        <v>75000</v>
      </c>
      <c r="AH29" s="106"/>
      <c r="AI29" s="106"/>
      <c r="AJ29" s="106"/>
      <c r="AK29" s="38">
        <v>1185800</v>
      </c>
      <c r="AL29" s="107">
        <v>10000</v>
      </c>
      <c r="AM29" s="107">
        <v>4</v>
      </c>
      <c r="AN29" s="108">
        <v>20000</v>
      </c>
      <c r="AO29" s="108">
        <v>1</v>
      </c>
      <c r="AP29" s="109">
        <v>60000</v>
      </c>
      <c r="AQ29" s="109">
        <v>1</v>
      </c>
      <c r="AR29" s="38">
        <v>480000</v>
      </c>
      <c r="AS29" s="38">
        <v>1665800</v>
      </c>
      <c r="AT29" s="38">
        <v>354</v>
      </c>
      <c r="AU29" s="38"/>
      <c r="AV29" s="38">
        <v>462</v>
      </c>
      <c r="AW29" s="38">
        <v>1</v>
      </c>
      <c r="AX29" s="38" t="s">
        <v>655</v>
      </c>
      <c r="AY29" s="38"/>
      <c r="AZ29" s="38"/>
      <c r="BA29" s="38"/>
      <c r="BB29" s="38">
        <v>1</v>
      </c>
      <c r="BC29" s="38"/>
      <c r="BD29" s="38">
        <v>1</v>
      </c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>
        <v>1</v>
      </c>
      <c r="BS29" s="91" t="s">
        <v>796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107</v>
      </c>
      <c r="C30" s="40" t="s">
        <v>108</v>
      </c>
      <c r="D30" s="39" t="s">
        <v>99</v>
      </c>
      <c r="E30" s="40" t="s">
        <v>108</v>
      </c>
      <c r="F30" s="40" t="s">
        <v>95</v>
      </c>
      <c r="G30" s="20" t="s">
        <v>89</v>
      </c>
      <c r="H30" s="41" t="s">
        <v>298</v>
      </c>
      <c r="I30" s="14">
        <v>2360</v>
      </c>
      <c r="J30" s="15">
        <v>2344</v>
      </c>
      <c r="K30" s="16">
        <v>295.60000000000002</v>
      </c>
      <c r="L30" s="17">
        <v>70.52</v>
      </c>
      <c r="M30" s="17">
        <v>61.9</v>
      </c>
      <c r="N30" s="17">
        <v>60.28</v>
      </c>
      <c r="O30" s="17">
        <v>7.17</v>
      </c>
      <c r="P30" s="25" t="s">
        <v>416</v>
      </c>
      <c r="Q30" s="18">
        <v>25</v>
      </c>
      <c r="R30" s="18">
        <v>18</v>
      </c>
      <c r="S30" s="18">
        <v>21</v>
      </c>
      <c r="T30" s="18">
        <v>32</v>
      </c>
      <c r="U30" s="33"/>
      <c r="V30" s="33"/>
      <c r="W30" s="33">
        <v>96</v>
      </c>
      <c r="X30" s="106">
        <v>7400</v>
      </c>
      <c r="Y30" s="106">
        <v>8100</v>
      </c>
      <c r="Z30" s="106">
        <v>9600</v>
      </c>
      <c r="AA30" s="106">
        <v>11900</v>
      </c>
      <c r="AB30" s="106">
        <v>17800</v>
      </c>
      <c r="AC30" s="106">
        <v>23500</v>
      </c>
      <c r="AD30" s="106">
        <v>33500</v>
      </c>
      <c r="AE30" s="106">
        <v>40500</v>
      </c>
      <c r="AF30" s="106">
        <v>44500</v>
      </c>
      <c r="AG30" s="106">
        <v>49000</v>
      </c>
      <c r="AH30" s="106">
        <v>50000</v>
      </c>
      <c r="AI30" s="106"/>
      <c r="AJ30" s="106"/>
      <c r="AK30" s="38">
        <v>1183200</v>
      </c>
      <c r="AL30" s="107">
        <v>10000</v>
      </c>
      <c r="AM30" s="107">
        <v>6</v>
      </c>
      <c r="AN30" s="108">
        <v>20000</v>
      </c>
      <c r="AO30" s="108">
        <v>3</v>
      </c>
      <c r="AP30" s="109">
        <v>60000</v>
      </c>
      <c r="AQ30" s="109">
        <v>1</v>
      </c>
      <c r="AR30" s="38">
        <v>720000</v>
      </c>
      <c r="AS30" s="38">
        <v>1903200</v>
      </c>
      <c r="AT30" s="38">
        <v>308</v>
      </c>
      <c r="AU30" s="38"/>
      <c r="AV30" s="38">
        <v>394</v>
      </c>
      <c r="AW30" s="38">
        <v>1</v>
      </c>
      <c r="AX30" s="38" t="s">
        <v>655</v>
      </c>
      <c r="AY30" s="38"/>
      <c r="AZ30" s="38"/>
      <c r="BA30" s="38">
        <v>1</v>
      </c>
      <c r="BB30" s="38">
        <v>1</v>
      </c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>
        <v>1</v>
      </c>
      <c r="BP30" s="38"/>
      <c r="BQ30" s="38"/>
      <c r="BR30" s="38">
        <v>1</v>
      </c>
      <c r="BS30" s="91" t="s">
        <v>795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109</v>
      </c>
      <c r="C31" s="40" t="s">
        <v>110</v>
      </c>
      <c r="D31" s="39" t="s">
        <v>93</v>
      </c>
      <c r="E31" s="40" t="s">
        <v>320</v>
      </c>
      <c r="F31" s="40" t="s">
        <v>95</v>
      </c>
      <c r="G31" s="20" t="s">
        <v>89</v>
      </c>
      <c r="H31" s="41" t="s">
        <v>298</v>
      </c>
      <c r="I31" s="14">
        <v>2390</v>
      </c>
      <c r="J31" s="15">
        <v>2363</v>
      </c>
      <c r="K31" s="16">
        <v>269.5</v>
      </c>
      <c r="L31" s="17">
        <v>82.25</v>
      </c>
      <c r="M31" s="17">
        <v>83.47</v>
      </c>
      <c r="N31" s="17">
        <v>72.709999999999994</v>
      </c>
      <c r="O31" s="17">
        <v>13.382</v>
      </c>
      <c r="P31" s="25" t="s">
        <v>416</v>
      </c>
      <c r="Q31" s="18">
        <v>25</v>
      </c>
      <c r="R31" s="18">
        <v>18</v>
      </c>
      <c r="S31" s="18">
        <v>21</v>
      </c>
      <c r="T31" s="18">
        <v>32</v>
      </c>
      <c r="U31" s="33"/>
      <c r="V31" s="33"/>
      <c r="W31" s="33">
        <v>96</v>
      </c>
      <c r="X31" s="106">
        <v>7400</v>
      </c>
      <c r="Y31" s="106">
        <v>8100</v>
      </c>
      <c r="Z31" s="106">
        <v>9600</v>
      </c>
      <c r="AA31" s="106">
        <v>11900</v>
      </c>
      <c r="AB31" s="106">
        <v>17800</v>
      </c>
      <c r="AC31" s="106">
        <v>23500</v>
      </c>
      <c r="AD31" s="106">
        <v>33500</v>
      </c>
      <c r="AE31" s="106">
        <v>40500</v>
      </c>
      <c r="AF31" s="106">
        <v>44500</v>
      </c>
      <c r="AG31" s="106">
        <v>49000</v>
      </c>
      <c r="AH31" s="106">
        <v>50000</v>
      </c>
      <c r="AI31" s="106"/>
      <c r="AJ31" s="106"/>
      <c r="AK31" s="38">
        <v>1183200</v>
      </c>
      <c r="AL31" s="107">
        <v>10000</v>
      </c>
      <c r="AM31" s="107">
        <v>6</v>
      </c>
      <c r="AN31" s="108">
        <v>20000</v>
      </c>
      <c r="AO31" s="108">
        <v>3</v>
      </c>
      <c r="AP31" s="109">
        <v>60000</v>
      </c>
      <c r="AQ31" s="109">
        <v>1</v>
      </c>
      <c r="AR31" s="38">
        <v>720000</v>
      </c>
      <c r="AS31" s="38">
        <v>1903200</v>
      </c>
      <c r="AT31" s="38">
        <v>282</v>
      </c>
      <c r="AU31" s="38"/>
      <c r="AV31" s="38">
        <v>363</v>
      </c>
      <c r="AW31" s="38">
        <v>5</v>
      </c>
      <c r="AX31" s="38" t="s">
        <v>657</v>
      </c>
      <c r="AY31" s="38"/>
      <c r="AZ31" s="38"/>
      <c r="BA31" s="38">
        <v>1</v>
      </c>
      <c r="BB31" s="38"/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 t="s">
        <v>915</v>
      </c>
      <c r="BO31" s="38"/>
      <c r="BP31" s="38"/>
      <c r="BQ31" s="38"/>
      <c r="BR31" s="38"/>
      <c r="BS31" s="91" t="s">
        <v>797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111</v>
      </c>
      <c r="C32" s="40" t="s">
        <v>112</v>
      </c>
      <c r="D32" s="39" t="s">
        <v>68</v>
      </c>
      <c r="E32" s="40" t="s">
        <v>112</v>
      </c>
      <c r="F32" s="40" t="s">
        <v>95</v>
      </c>
      <c r="G32" s="13" t="s">
        <v>66</v>
      </c>
      <c r="H32" s="41" t="s">
        <v>298</v>
      </c>
      <c r="I32" s="14">
        <v>2447</v>
      </c>
      <c r="J32" s="15">
        <v>2447</v>
      </c>
      <c r="K32" s="16">
        <v>326.5</v>
      </c>
      <c r="L32" s="17">
        <v>73.72</v>
      </c>
      <c r="M32" s="17">
        <v>51.19</v>
      </c>
      <c r="N32" s="17">
        <v>52.48</v>
      </c>
      <c r="O32" s="17">
        <v>5.5490000000000004</v>
      </c>
      <c r="P32" s="25" t="s">
        <v>416</v>
      </c>
      <c r="Q32" s="18">
        <v>25</v>
      </c>
      <c r="R32" s="18">
        <v>30</v>
      </c>
      <c r="S32" s="18">
        <v>50</v>
      </c>
      <c r="T32" s="33"/>
      <c r="U32" s="33"/>
      <c r="V32" s="33"/>
      <c r="W32" s="33">
        <v>105</v>
      </c>
      <c r="X32" s="106">
        <v>13150</v>
      </c>
      <c r="Y32" s="106">
        <v>14100</v>
      </c>
      <c r="Z32" s="106">
        <v>15000</v>
      </c>
      <c r="AA32" s="106">
        <v>16900</v>
      </c>
      <c r="AB32" s="106">
        <v>18800</v>
      </c>
      <c r="AC32" s="106">
        <v>28000</v>
      </c>
      <c r="AD32" s="106">
        <v>39500</v>
      </c>
      <c r="AE32" s="106">
        <v>60000</v>
      </c>
      <c r="AF32" s="106">
        <v>75000</v>
      </c>
      <c r="AG32" s="106">
        <v>95000</v>
      </c>
      <c r="AH32" s="106"/>
      <c r="AI32" s="106"/>
      <c r="AJ32" s="106"/>
      <c r="AK32" s="38">
        <v>1501800</v>
      </c>
      <c r="AL32" s="107">
        <v>10000</v>
      </c>
      <c r="AM32" s="107">
        <v>4</v>
      </c>
      <c r="AN32" s="108">
        <v>20000</v>
      </c>
      <c r="AO32" s="108">
        <v>1</v>
      </c>
      <c r="AP32" s="109">
        <v>60000</v>
      </c>
      <c r="AQ32" s="109">
        <v>1</v>
      </c>
      <c r="AR32" s="38">
        <v>480000</v>
      </c>
      <c r="AS32" s="38">
        <v>1981800</v>
      </c>
      <c r="AT32" s="38">
        <v>340</v>
      </c>
      <c r="AU32" s="38"/>
      <c r="AV32" s="38">
        <v>437</v>
      </c>
      <c r="AW32" s="38">
        <v>1</v>
      </c>
      <c r="AX32" s="38" t="s">
        <v>655</v>
      </c>
      <c r="AY32" s="38"/>
      <c r="AZ32" s="38"/>
      <c r="BA32" s="38">
        <v>1</v>
      </c>
      <c r="BB32" s="38">
        <v>1</v>
      </c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>
        <v>1</v>
      </c>
      <c r="BS32" s="91" t="s">
        <v>785</v>
      </c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660</v>
      </c>
      <c r="C33" s="40" t="s">
        <v>114</v>
      </c>
      <c r="D33" s="39" t="s">
        <v>275</v>
      </c>
      <c r="E33" s="40" t="s">
        <v>321</v>
      </c>
      <c r="F33" s="40" t="s">
        <v>95</v>
      </c>
      <c r="G33" s="20" t="s">
        <v>89</v>
      </c>
      <c r="H33" s="41" t="s">
        <v>298</v>
      </c>
      <c r="I33" s="14">
        <v>2500</v>
      </c>
      <c r="J33" s="15">
        <v>2487</v>
      </c>
      <c r="K33" s="16">
        <v>340.3</v>
      </c>
      <c r="L33" s="17">
        <v>75.55</v>
      </c>
      <c r="M33" s="17">
        <v>49.28</v>
      </c>
      <c r="N33" s="17">
        <v>50.12</v>
      </c>
      <c r="O33" s="17">
        <v>5.1660000000000004</v>
      </c>
      <c r="P33" s="25" t="s">
        <v>416</v>
      </c>
      <c r="Q33" s="18">
        <v>30</v>
      </c>
      <c r="R33" s="18">
        <v>18</v>
      </c>
      <c r="S33" s="18">
        <v>21</v>
      </c>
      <c r="T33" s="18">
        <v>32</v>
      </c>
      <c r="U33" s="33"/>
      <c r="V33" s="33"/>
      <c r="W33" s="33">
        <v>101</v>
      </c>
      <c r="X33" s="106">
        <v>9400</v>
      </c>
      <c r="Y33" s="106">
        <v>10300</v>
      </c>
      <c r="Z33" s="106">
        <v>12200</v>
      </c>
      <c r="AA33" s="106">
        <v>15000</v>
      </c>
      <c r="AB33" s="106">
        <v>22500</v>
      </c>
      <c r="AC33" s="106">
        <v>30000</v>
      </c>
      <c r="AD33" s="106">
        <v>42000</v>
      </c>
      <c r="AE33" s="106">
        <v>51500</v>
      </c>
      <c r="AF33" s="106"/>
      <c r="AG33" s="106"/>
      <c r="AH33" s="106"/>
      <c r="AI33" s="106"/>
      <c r="AJ33" s="106"/>
      <c r="AK33" s="38"/>
      <c r="AL33" s="107">
        <v>10000</v>
      </c>
      <c r="AM33" s="107">
        <v>6</v>
      </c>
      <c r="AN33" s="108">
        <v>20000</v>
      </c>
      <c r="AO33" s="108">
        <v>3</v>
      </c>
      <c r="AP33" s="109">
        <v>60000</v>
      </c>
      <c r="AQ33" s="109">
        <v>1</v>
      </c>
      <c r="AR33" s="38">
        <v>720000</v>
      </c>
      <c r="AS33" s="38"/>
      <c r="AT33" s="38">
        <v>354</v>
      </c>
      <c r="AU33" s="38"/>
      <c r="AV33" s="38">
        <v>461</v>
      </c>
      <c r="AW33" s="38"/>
      <c r="AX33" s="38" t="s">
        <v>655</v>
      </c>
      <c r="AY33" s="38"/>
      <c r="AZ33" s="38"/>
      <c r="BA33" s="38"/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 t="s">
        <v>915</v>
      </c>
      <c r="BO33" s="38"/>
      <c r="BP33" s="38"/>
      <c r="BQ33" s="38"/>
      <c r="BR33" s="38">
        <v>1</v>
      </c>
      <c r="BS33" s="91" t="s">
        <v>114</v>
      </c>
      <c r="BT33" s="38"/>
      <c r="BU33" s="38">
        <v>1</v>
      </c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115</v>
      </c>
      <c r="C34" s="40" t="s">
        <v>117</v>
      </c>
      <c r="D34" s="39" t="s">
        <v>116</v>
      </c>
      <c r="E34" s="40" t="s">
        <v>322</v>
      </c>
      <c r="F34" s="40" t="s">
        <v>95</v>
      </c>
      <c r="G34" s="20" t="s">
        <v>89</v>
      </c>
      <c r="H34" s="41" t="s">
        <v>298</v>
      </c>
      <c r="I34" s="14">
        <v>2548</v>
      </c>
      <c r="J34" s="15">
        <v>2531</v>
      </c>
      <c r="K34" s="16">
        <v>299.7</v>
      </c>
      <c r="L34" s="17">
        <v>75.06</v>
      </c>
      <c r="M34" s="17">
        <v>58.97</v>
      </c>
      <c r="N34" s="17">
        <v>52.93</v>
      </c>
      <c r="O34" s="17">
        <v>5.93</v>
      </c>
      <c r="P34" s="25" t="s">
        <v>416</v>
      </c>
      <c r="Q34" s="18">
        <v>30</v>
      </c>
      <c r="R34" s="18">
        <v>18</v>
      </c>
      <c r="S34" s="18">
        <v>21</v>
      </c>
      <c r="T34" s="18">
        <v>32</v>
      </c>
      <c r="U34" s="33"/>
      <c r="V34" s="33"/>
      <c r="W34" s="33">
        <v>101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>
        <v>51500</v>
      </c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313</v>
      </c>
      <c r="AU34" s="38"/>
      <c r="AV34" s="38">
        <v>400</v>
      </c>
      <c r="AW34" s="38">
        <v>1</v>
      </c>
      <c r="AX34" s="38" t="s">
        <v>655</v>
      </c>
      <c r="AY34" s="38"/>
      <c r="AZ34" s="38"/>
      <c r="BA34" s="38"/>
      <c r="BB34" s="38">
        <v>1</v>
      </c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>
        <v>1</v>
      </c>
      <c r="BS34" s="91" t="s">
        <v>798</v>
      </c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118</v>
      </c>
      <c r="C35" s="40" t="s">
        <v>615</v>
      </c>
      <c r="D35" s="39" t="s">
        <v>99</v>
      </c>
      <c r="E35" s="40" t="s">
        <v>323</v>
      </c>
      <c r="F35" s="40" t="s">
        <v>95</v>
      </c>
      <c r="G35" s="20" t="s">
        <v>89</v>
      </c>
      <c r="H35" s="41" t="s">
        <v>301</v>
      </c>
      <c r="I35" s="14">
        <v>2589</v>
      </c>
      <c r="J35" s="15">
        <v>2571</v>
      </c>
      <c r="K35" s="16">
        <v>315</v>
      </c>
      <c r="L35" s="17">
        <v>75.37</v>
      </c>
      <c r="M35" s="17">
        <v>41.56</v>
      </c>
      <c r="N35" s="17">
        <v>38.33</v>
      </c>
      <c r="O35" s="17">
        <v>4.4829999999999997</v>
      </c>
      <c r="P35" s="25" t="s">
        <v>416</v>
      </c>
      <c r="Q35" s="18">
        <v>35</v>
      </c>
      <c r="R35" s="18">
        <v>18</v>
      </c>
      <c r="S35" s="18">
        <v>21</v>
      </c>
      <c r="T35" s="18">
        <v>32</v>
      </c>
      <c r="U35" s="33"/>
      <c r="V35" s="33"/>
      <c r="W35" s="33">
        <v>106</v>
      </c>
      <c r="X35" s="106">
        <v>9400</v>
      </c>
      <c r="Y35" s="106">
        <v>10300</v>
      </c>
      <c r="Z35" s="106">
        <v>12200</v>
      </c>
      <c r="AA35" s="106">
        <v>15000</v>
      </c>
      <c r="AB35" s="106">
        <v>22500</v>
      </c>
      <c r="AC35" s="106">
        <v>30000</v>
      </c>
      <c r="AD35" s="106">
        <v>42000</v>
      </c>
      <c r="AE35" s="106">
        <v>51500</v>
      </c>
      <c r="AF35" s="106"/>
      <c r="AG35" s="106"/>
      <c r="AH35" s="106"/>
      <c r="AI35" s="106"/>
      <c r="AJ35" s="106"/>
      <c r="AK35" s="38"/>
      <c r="AL35" s="107">
        <v>10000</v>
      </c>
      <c r="AM35" s="107">
        <v>6</v>
      </c>
      <c r="AN35" s="108">
        <v>20000</v>
      </c>
      <c r="AO35" s="108">
        <v>3</v>
      </c>
      <c r="AP35" s="109">
        <v>60000</v>
      </c>
      <c r="AQ35" s="109">
        <v>1</v>
      </c>
      <c r="AR35" s="38">
        <v>720000</v>
      </c>
      <c r="AS35" s="38"/>
      <c r="AT35" s="38">
        <v>328</v>
      </c>
      <c r="AU35" s="38"/>
      <c r="AV35" s="38">
        <v>418</v>
      </c>
      <c r="AW35" s="38">
        <v>3</v>
      </c>
      <c r="AX35" s="38" t="s">
        <v>657</v>
      </c>
      <c r="AY35" s="38"/>
      <c r="AZ35" s="38"/>
      <c r="BA35" s="38">
        <v>1</v>
      </c>
      <c r="BB35" s="38"/>
      <c r="BC35" s="38"/>
      <c r="BD35" s="38">
        <v>1</v>
      </c>
      <c r="BE35" s="38"/>
      <c r="BF35" s="38"/>
      <c r="BG35" s="38"/>
      <c r="BH35" s="38"/>
      <c r="BI35" s="38"/>
      <c r="BJ35" s="38"/>
      <c r="BK35" s="38"/>
      <c r="BL35" s="38"/>
      <c r="BM35" s="38"/>
      <c r="BN35" s="38" t="s">
        <v>915</v>
      </c>
      <c r="BO35" s="38"/>
      <c r="BP35" s="38" t="s">
        <v>673</v>
      </c>
      <c r="BQ35" s="38"/>
      <c r="BR35" s="38"/>
      <c r="BS35" s="91" t="s">
        <v>795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120</v>
      </c>
      <c r="C36" s="40" t="s">
        <v>121</v>
      </c>
      <c r="D36" s="39" t="s">
        <v>869</v>
      </c>
      <c r="E36" s="40" t="s">
        <v>324</v>
      </c>
      <c r="F36" s="40" t="s">
        <v>95</v>
      </c>
      <c r="G36" s="20" t="s">
        <v>89</v>
      </c>
      <c r="H36" s="41" t="s">
        <v>302</v>
      </c>
      <c r="I36" s="14">
        <v>2698</v>
      </c>
      <c r="J36" s="15">
        <v>2627</v>
      </c>
      <c r="K36" s="16">
        <v>285.10000000000002</v>
      </c>
      <c r="L36" s="17">
        <v>82.09</v>
      </c>
      <c r="M36" s="17">
        <v>68.41</v>
      </c>
      <c r="N36" s="17">
        <v>62.55</v>
      </c>
      <c r="O36" s="17">
        <v>7.98</v>
      </c>
      <c r="P36" s="25" t="s">
        <v>416</v>
      </c>
      <c r="Q36" s="18">
        <v>35</v>
      </c>
      <c r="R36" s="18">
        <v>18</v>
      </c>
      <c r="S36" s="18">
        <v>21</v>
      </c>
      <c r="T36" s="18">
        <v>32</v>
      </c>
      <c r="U36" s="33"/>
      <c r="V36" s="33"/>
      <c r="W36" s="33">
        <v>106</v>
      </c>
      <c r="X36" s="106">
        <v>11550</v>
      </c>
      <c r="Y36" s="106">
        <v>12700</v>
      </c>
      <c r="Z36" s="106">
        <v>15000</v>
      </c>
      <c r="AA36" s="106">
        <v>18500</v>
      </c>
      <c r="AB36" s="106">
        <v>27800</v>
      </c>
      <c r="AC36" s="106">
        <v>37000</v>
      </c>
      <c r="AD36" s="106">
        <v>52000</v>
      </c>
      <c r="AE36" s="106">
        <v>63500</v>
      </c>
      <c r="AF36" s="106">
        <v>69500</v>
      </c>
      <c r="AG36" s="106">
        <v>76000</v>
      </c>
      <c r="AH36" s="106">
        <v>79000</v>
      </c>
      <c r="AI36" s="106"/>
      <c r="AJ36" s="106"/>
      <c r="AK36" s="38">
        <v>1850200</v>
      </c>
      <c r="AL36" s="107">
        <v>12500</v>
      </c>
      <c r="AM36" s="107">
        <v>6</v>
      </c>
      <c r="AN36" s="108">
        <v>25000</v>
      </c>
      <c r="AO36" s="108">
        <v>3</v>
      </c>
      <c r="AP36" s="109">
        <v>75000</v>
      </c>
      <c r="AQ36" s="109">
        <v>1</v>
      </c>
      <c r="AR36" s="38">
        <v>900000</v>
      </c>
      <c r="AS36" s="38">
        <v>2750200</v>
      </c>
      <c r="AT36" s="38">
        <v>297</v>
      </c>
      <c r="AU36" s="38"/>
      <c r="AV36" s="38">
        <v>381</v>
      </c>
      <c r="AW36" s="38">
        <v>1</v>
      </c>
      <c r="AX36" s="38" t="s">
        <v>657</v>
      </c>
      <c r="AY36" s="38"/>
      <c r="AZ36" s="38"/>
      <c r="BA36" s="38"/>
      <c r="BB36" s="38"/>
      <c r="BC36" s="38"/>
      <c r="BD36" s="38">
        <v>1</v>
      </c>
      <c r="BE36" s="38"/>
      <c r="BF36" s="38"/>
      <c r="BG36" s="38">
        <v>1</v>
      </c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91" t="s">
        <v>799</v>
      </c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122</v>
      </c>
      <c r="C37" s="40" t="s">
        <v>123</v>
      </c>
      <c r="D37" s="39" t="s">
        <v>870</v>
      </c>
      <c r="E37" s="40" t="s">
        <v>325</v>
      </c>
      <c r="F37" s="40" t="s">
        <v>95</v>
      </c>
      <c r="G37" s="20" t="s">
        <v>89</v>
      </c>
      <c r="H37" s="41" t="s">
        <v>298</v>
      </c>
      <c r="I37" s="14">
        <v>2635</v>
      </c>
      <c r="J37" s="15">
        <v>2635</v>
      </c>
      <c r="K37" s="16">
        <v>299.39999999999998</v>
      </c>
      <c r="L37" s="17">
        <v>84.62</v>
      </c>
      <c r="M37" s="17">
        <v>69.2</v>
      </c>
      <c r="N37" s="17">
        <v>63.68</v>
      </c>
      <c r="O37" s="17">
        <v>7.7830000000000004</v>
      </c>
      <c r="P37" s="25" t="s">
        <v>416</v>
      </c>
      <c r="Q37" s="18">
        <v>35</v>
      </c>
      <c r="R37" s="18">
        <v>20</v>
      </c>
      <c r="S37" s="18">
        <v>24</v>
      </c>
      <c r="T37" s="18">
        <v>32</v>
      </c>
      <c r="U37" s="33"/>
      <c r="V37" s="33"/>
      <c r="W37" s="33">
        <v>111</v>
      </c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38"/>
      <c r="AL37" s="107"/>
      <c r="AM37" s="107">
        <v>6</v>
      </c>
      <c r="AN37" s="108"/>
      <c r="AO37" s="108">
        <v>3</v>
      </c>
      <c r="AP37" s="109"/>
      <c r="AQ37" s="109">
        <v>1</v>
      </c>
      <c r="AR37" s="38"/>
      <c r="AS37" s="38"/>
      <c r="AT37" s="38">
        <v>312</v>
      </c>
      <c r="AU37" s="38"/>
      <c r="AV37" s="38">
        <v>399</v>
      </c>
      <c r="AW37" s="38"/>
      <c r="AX37" s="38" t="s">
        <v>616</v>
      </c>
      <c r="AY37" s="38"/>
      <c r="AZ37" s="38"/>
      <c r="BA37" s="38"/>
      <c r="BB37" s="38"/>
      <c r="BC37" s="38">
        <v>1</v>
      </c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 t="s">
        <v>915</v>
      </c>
      <c r="BO37" s="38"/>
      <c r="BP37" s="38"/>
      <c r="BQ37" s="38"/>
      <c r="BR37" s="38"/>
      <c r="BS37" s="91" t="s">
        <v>123</v>
      </c>
      <c r="BT37" s="38"/>
      <c r="BU37" s="38">
        <v>1</v>
      </c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126</v>
      </c>
      <c r="C38" s="40" t="s">
        <v>127</v>
      </c>
      <c r="D38" s="39" t="s">
        <v>127</v>
      </c>
      <c r="E38" s="40" t="s">
        <v>326</v>
      </c>
      <c r="F38" s="40" t="s">
        <v>95</v>
      </c>
      <c r="G38" s="20" t="s">
        <v>89</v>
      </c>
      <c r="H38" s="41" t="s">
        <v>302</v>
      </c>
      <c r="I38" s="14">
        <v>2751</v>
      </c>
      <c r="J38" s="15">
        <v>2641</v>
      </c>
      <c r="K38" s="42">
        <v>338.7</v>
      </c>
      <c r="L38" s="43">
        <v>69.28</v>
      </c>
      <c r="M38" s="43">
        <v>47.31</v>
      </c>
      <c r="N38" s="43">
        <v>37.49</v>
      </c>
      <c r="O38" s="43">
        <v>4.3</v>
      </c>
      <c r="P38" s="25" t="s">
        <v>416</v>
      </c>
      <c r="Q38" s="19">
        <v>35</v>
      </c>
      <c r="R38" s="18">
        <v>18</v>
      </c>
      <c r="S38" s="18">
        <v>21</v>
      </c>
      <c r="T38" s="18">
        <v>32</v>
      </c>
      <c r="U38" s="33"/>
      <c r="V38" s="33"/>
      <c r="W38" s="33">
        <v>71</v>
      </c>
      <c r="X38" s="106">
        <v>11550</v>
      </c>
      <c r="Y38" s="106">
        <v>12700</v>
      </c>
      <c r="Z38" s="106">
        <v>15000</v>
      </c>
      <c r="AA38" s="106">
        <v>18500</v>
      </c>
      <c r="AB38" s="106">
        <v>27800</v>
      </c>
      <c r="AC38" s="106">
        <v>37000</v>
      </c>
      <c r="AD38" s="106">
        <v>52000</v>
      </c>
      <c r="AE38" s="106">
        <v>63500</v>
      </c>
      <c r="AF38" s="106">
        <v>69500</v>
      </c>
      <c r="AG38" s="106">
        <v>76000</v>
      </c>
      <c r="AH38" s="106">
        <v>79000</v>
      </c>
      <c r="AI38" s="106"/>
      <c r="AJ38" s="106"/>
      <c r="AK38" s="38">
        <v>1850200</v>
      </c>
      <c r="AL38" s="107">
        <v>12500</v>
      </c>
      <c r="AM38" s="107">
        <v>6</v>
      </c>
      <c r="AN38" s="108">
        <v>25000</v>
      </c>
      <c r="AO38" s="108">
        <v>3</v>
      </c>
      <c r="AP38" s="109">
        <v>75000</v>
      </c>
      <c r="AQ38" s="109">
        <v>1</v>
      </c>
      <c r="AR38" s="38">
        <v>900000</v>
      </c>
      <c r="AS38" s="38">
        <v>2750200</v>
      </c>
      <c r="AT38" s="38">
        <v>352</v>
      </c>
      <c r="AU38" s="38"/>
      <c r="AV38" s="38">
        <v>458</v>
      </c>
      <c r="AW38" s="38">
        <v>7</v>
      </c>
      <c r="AX38" s="38" t="s">
        <v>682</v>
      </c>
      <c r="AY38" s="38"/>
      <c r="AZ38" s="38"/>
      <c r="BA38" s="38"/>
      <c r="BB38" s="38"/>
      <c r="BC38" s="38"/>
      <c r="BD38" s="38"/>
      <c r="BE38" s="38"/>
      <c r="BF38" s="38"/>
      <c r="BG38" s="38">
        <v>1</v>
      </c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91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128</v>
      </c>
      <c r="C39" s="40" t="s">
        <v>129</v>
      </c>
      <c r="D39" s="39" t="s">
        <v>116</v>
      </c>
      <c r="E39" s="40" t="s">
        <v>327</v>
      </c>
      <c r="F39" s="40" t="s">
        <v>95</v>
      </c>
      <c r="G39" s="20" t="s">
        <v>89</v>
      </c>
      <c r="H39" s="41" t="s">
        <v>303</v>
      </c>
      <c r="I39" s="14">
        <v>2909</v>
      </c>
      <c r="J39" s="15">
        <v>2642</v>
      </c>
      <c r="K39" s="42">
        <v>321.7</v>
      </c>
      <c r="L39" s="43">
        <v>75.319999999999993</v>
      </c>
      <c r="M39" s="43">
        <v>69.599999999999994</v>
      </c>
      <c r="N39" s="43">
        <v>66.63</v>
      </c>
      <c r="O39" s="43">
        <v>7.7</v>
      </c>
      <c r="P39" s="25" t="s">
        <v>416</v>
      </c>
      <c r="Q39" s="19">
        <v>35</v>
      </c>
      <c r="R39" s="18">
        <v>18</v>
      </c>
      <c r="S39" s="18">
        <v>21</v>
      </c>
      <c r="T39" s="18">
        <v>32</v>
      </c>
      <c r="U39" s="33"/>
      <c r="V39" s="33"/>
      <c r="W39" s="33">
        <v>106</v>
      </c>
      <c r="X39" s="106">
        <v>11550</v>
      </c>
      <c r="Y39" s="106">
        <v>12700</v>
      </c>
      <c r="Z39" s="106">
        <v>15000</v>
      </c>
      <c r="AA39" s="106">
        <v>18500</v>
      </c>
      <c r="AB39" s="106">
        <v>27800</v>
      </c>
      <c r="AC39" s="106">
        <v>37000</v>
      </c>
      <c r="AD39" s="106">
        <v>52000</v>
      </c>
      <c r="AE39" s="106">
        <v>63500</v>
      </c>
      <c r="AF39" s="106">
        <v>69500</v>
      </c>
      <c r="AG39" s="106">
        <v>76000</v>
      </c>
      <c r="AH39" s="106">
        <v>79000</v>
      </c>
      <c r="AI39" s="106"/>
      <c r="AJ39" s="106"/>
      <c r="AK39" s="38">
        <v>1850200</v>
      </c>
      <c r="AL39" s="107">
        <v>12500</v>
      </c>
      <c r="AM39" s="107">
        <v>6</v>
      </c>
      <c r="AN39" s="108">
        <v>25000</v>
      </c>
      <c r="AO39" s="108">
        <v>3</v>
      </c>
      <c r="AP39" s="109">
        <v>75000</v>
      </c>
      <c r="AQ39" s="109">
        <v>1</v>
      </c>
      <c r="AR39" s="38">
        <v>900000</v>
      </c>
      <c r="AS39" s="38">
        <v>2750200</v>
      </c>
      <c r="AT39" s="38">
        <v>335</v>
      </c>
      <c r="AU39" s="38"/>
      <c r="AV39" s="38">
        <v>429</v>
      </c>
      <c r="AW39" s="38"/>
      <c r="AX39" s="38" t="s">
        <v>749</v>
      </c>
      <c r="AY39" s="38"/>
      <c r="AZ39" s="38"/>
      <c r="BA39" s="38"/>
      <c r="BB39" s="38"/>
      <c r="BC39" s="38"/>
      <c r="BD39" s="38">
        <v>1</v>
      </c>
      <c r="BE39" s="38"/>
      <c r="BF39" s="38"/>
      <c r="BG39" s="38"/>
      <c r="BH39" s="38"/>
      <c r="BI39" s="38"/>
      <c r="BJ39" s="38"/>
      <c r="BK39" s="38"/>
      <c r="BL39" s="38"/>
      <c r="BM39" s="38"/>
      <c r="BN39" s="94" t="s">
        <v>914</v>
      </c>
      <c r="BO39" s="38"/>
      <c r="BP39" s="38"/>
      <c r="BQ39" s="38"/>
      <c r="BR39" s="38"/>
      <c r="BS39" s="91" t="s">
        <v>928</v>
      </c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892</v>
      </c>
      <c r="C40" s="40" t="s">
        <v>895</v>
      </c>
      <c r="D40" s="39" t="s">
        <v>893</v>
      </c>
      <c r="E40" s="40" t="s">
        <v>894</v>
      </c>
      <c r="F40" s="40" t="s">
        <v>95</v>
      </c>
      <c r="G40" s="20" t="s">
        <v>89</v>
      </c>
      <c r="H40" s="41" t="s">
        <v>999</v>
      </c>
      <c r="I40" s="14">
        <v>2667</v>
      </c>
      <c r="J40" s="21">
        <v>2646</v>
      </c>
      <c r="K40" s="22">
        <v>306</v>
      </c>
      <c r="L40" s="23">
        <v>78.42</v>
      </c>
      <c r="M40" s="23">
        <v>63.39</v>
      </c>
      <c r="N40" s="23">
        <v>67.48</v>
      </c>
      <c r="O40" s="23"/>
      <c r="P40" s="49" t="s">
        <v>417</v>
      </c>
      <c r="Q40" s="18">
        <v>50</v>
      </c>
      <c r="R40" s="18">
        <v>29</v>
      </c>
      <c r="S40" s="18">
        <v>38</v>
      </c>
      <c r="T40" s="18">
        <v>48</v>
      </c>
      <c r="U40" s="33"/>
      <c r="V40" s="33"/>
      <c r="W40" s="33">
        <v>165</v>
      </c>
      <c r="X40" s="106">
        <v>11550</v>
      </c>
      <c r="Y40" s="106">
        <v>12700</v>
      </c>
      <c r="Z40" s="106">
        <v>15000</v>
      </c>
      <c r="AA40" s="106">
        <v>18500</v>
      </c>
      <c r="AB40" s="106">
        <v>27800</v>
      </c>
      <c r="AC40" s="106">
        <v>37000</v>
      </c>
      <c r="AD40" s="106">
        <v>52000</v>
      </c>
      <c r="AE40" s="106">
        <v>63500</v>
      </c>
      <c r="AF40" s="106">
        <v>69500</v>
      </c>
      <c r="AG40" s="106">
        <v>76000</v>
      </c>
      <c r="AH40" s="106">
        <v>79000</v>
      </c>
      <c r="AI40" s="106"/>
      <c r="AJ40" s="106"/>
      <c r="AK40" s="38">
        <v>1850200</v>
      </c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>
        <v>2750200</v>
      </c>
      <c r="AT40" s="38">
        <v>307</v>
      </c>
      <c r="AU40" s="38"/>
      <c r="AV40" s="38">
        <v>392</v>
      </c>
      <c r="AW40" s="38"/>
      <c r="AX40" s="92" t="s">
        <v>617</v>
      </c>
      <c r="AY40" s="38"/>
      <c r="AZ40" s="38"/>
      <c r="BA40" s="38"/>
      <c r="BB40" s="38"/>
      <c r="BC40" s="38"/>
      <c r="BD40" s="38"/>
      <c r="BE40" s="38">
        <v>1</v>
      </c>
      <c r="BF40" s="38"/>
      <c r="BG40" s="38"/>
      <c r="BH40" s="38"/>
      <c r="BI40" s="38"/>
      <c r="BJ40" s="38"/>
      <c r="BK40" s="38"/>
      <c r="BL40" s="38"/>
      <c r="BM40" s="38"/>
      <c r="BN40" s="38" t="s">
        <v>915</v>
      </c>
      <c r="BO40" s="38"/>
      <c r="BP40" s="38"/>
      <c r="BQ40" s="38"/>
      <c r="BR40" s="38"/>
      <c r="BS40" s="91" t="s">
        <v>1000</v>
      </c>
      <c r="BT40" s="38"/>
      <c r="BU40" s="38"/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124</v>
      </c>
      <c r="C41" s="40" t="s">
        <v>125</v>
      </c>
      <c r="D41" s="39" t="s">
        <v>99</v>
      </c>
      <c r="E41" s="40" t="s">
        <v>328</v>
      </c>
      <c r="F41" s="40" t="s">
        <v>95</v>
      </c>
      <c r="G41" s="20" t="s">
        <v>89</v>
      </c>
      <c r="H41" s="41" t="s">
        <v>427</v>
      </c>
      <c r="I41" s="14">
        <v>2724</v>
      </c>
      <c r="J41" s="15">
        <v>2704</v>
      </c>
      <c r="K41" s="42">
        <v>278.8</v>
      </c>
      <c r="L41" s="43">
        <v>83.66</v>
      </c>
      <c r="M41" s="43">
        <v>75.47</v>
      </c>
      <c r="N41" s="43">
        <v>56.94</v>
      </c>
      <c r="O41" s="43"/>
      <c r="P41" s="25" t="s">
        <v>416</v>
      </c>
      <c r="Q41" s="19">
        <v>35</v>
      </c>
      <c r="R41" s="18">
        <v>18</v>
      </c>
      <c r="S41" s="18">
        <v>21</v>
      </c>
      <c r="T41" s="18">
        <v>32</v>
      </c>
      <c r="U41" s="33"/>
      <c r="V41" s="33"/>
      <c r="W41" s="33">
        <v>106</v>
      </c>
      <c r="X41" s="106">
        <v>11550</v>
      </c>
      <c r="Y41" s="106">
        <v>12700</v>
      </c>
      <c r="Z41" s="106">
        <v>15000</v>
      </c>
      <c r="AA41" s="106">
        <v>18500</v>
      </c>
      <c r="AB41" s="106">
        <v>27800</v>
      </c>
      <c r="AC41" s="106">
        <v>37000</v>
      </c>
      <c r="AD41" s="106">
        <v>52000</v>
      </c>
      <c r="AE41" s="106">
        <v>63500</v>
      </c>
      <c r="AF41" s="106">
        <v>69500</v>
      </c>
      <c r="AG41" s="106">
        <v>76000</v>
      </c>
      <c r="AH41" s="106">
        <v>79000</v>
      </c>
      <c r="AI41" s="106"/>
      <c r="AJ41" s="106"/>
      <c r="AK41" s="38">
        <v>1850200</v>
      </c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>
        <v>2750200</v>
      </c>
      <c r="AT41" s="38">
        <v>291</v>
      </c>
      <c r="AU41" s="38">
        <v>303</v>
      </c>
      <c r="AV41" s="38">
        <v>386</v>
      </c>
      <c r="AW41" s="38"/>
      <c r="AX41" s="38" t="s">
        <v>617</v>
      </c>
      <c r="AY41" s="38"/>
      <c r="AZ41" s="38"/>
      <c r="BA41" s="38"/>
      <c r="BB41" s="38"/>
      <c r="BC41" s="38"/>
      <c r="BD41" s="38"/>
      <c r="BE41" s="38">
        <v>1</v>
      </c>
      <c r="BF41" s="38"/>
      <c r="BG41" s="38">
        <v>1</v>
      </c>
      <c r="BH41" s="38"/>
      <c r="BI41" s="38"/>
      <c r="BJ41" s="38"/>
      <c r="BK41" s="38"/>
      <c r="BL41" s="38"/>
      <c r="BM41" s="38">
        <v>1</v>
      </c>
      <c r="BN41" s="38" t="s">
        <v>915</v>
      </c>
      <c r="BO41" s="38"/>
      <c r="BP41" s="38"/>
      <c r="BQ41" s="38"/>
      <c r="BR41" s="38"/>
      <c r="BS41" s="91" t="s">
        <v>795</v>
      </c>
      <c r="BT41" s="87"/>
      <c r="BU41" s="87">
        <v>1</v>
      </c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724</v>
      </c>
      <c r="C42" s="40" t="s">
        <v>726</v>
      </c>
      <c r="D42" s="39" t="s">
        <v>105</v>
      </c>
      <c r="E42" s="40" t="s">
        <v>725</v>
      </c>
      <c r="F42" s="40" t="s">
        <v>95</v>
      </c>
      <c r="G42" s="20" t="s">
        <v>89</v>
      </c>
      <c r="H42" s="41" t="s">
        <v>313</v>
      </c>
      <c r="I42" s="14">
        <v>2735</v>
      </c>
      <c r="J42" s="15">
        <v>2733</v>
      </c>
      <c r="K42" s="82">
        <v>312.89999999999998</v>
      </c>
      <c r="L42" s="83">
        <v>80.12</v>
      </c>
      <c r="M42" s="83">
        <v>57.27</v>
      </c>
      <c r="N42" s="83">
        <v>62.49</v>
      </c>
      <c r="O42" s="23"/>
      <c r="P42" s="25" t="s">
        <v>416</v>
      </c>
      <c r="Q42" s="19">
        <v>35</v>
      </c>
      <c r="R42" s="18">
        <v>30</v>
      </c>
      <c r="S42" s="18">
        <v>41</v>
      </c>
      <c r="T42" s="18">
        <v>48</v>
      </c>
      <c r="U42" s="33"/>
      <c r="V42" s="33"/>
      <c r="W42" s="33">
        <v>154</v>
      </c>
      <c r="X42" s="106">
        <v>11550</v>
      </c>
      <c r="Y42" s="106">
        <v>12700</v>
      </c>
      <c r="Z42" s="106">
        <v>15000</v>
      </c>
      <c r="AA42" s="106">
        <v>18500</v>
      </c>
      <c r="AB42" s="106">
        <v>27800</v>
      </c>
      <c r="AC42" s="106">
        <v>37000</v>
      </c>
      <c r="AD42" s="106">
        <v>52000</v>
      </c>
      <c r="AE42" s="106">
        <v>63500</v>
      </c>
      <c r="AF42" s="106">
        <v>69500</v>
      </c>
      <c r="AG42" s="106">
        <v>76000</v>
      </c>
      <c r="AH42" s="106">
        <v>79000</v>
      </c>
      <c r="AI42" s="106"/>
      <c r="AJ42" s="106"/>
      <c r="AK42" s="38">
        <v>1850200</v>
      </c>
      <c r="AL42" s="107">
        <v>12500</v>
      </c>
      <c r="AM42" s="107">
        <v>6</v>
      </c>
      <c r="AN42" s="108">
        <v>25000</v>
      </c>
      <c r="AO42" s="108">
        <v>3</v>
      </c>
      <c r="AP42" s="109">
        <v>75000</v>
      </c>
      <c r="AQ42" s="109">
        <v>1</v>
      </c>
      <c r="AR42" s="38">
        <v>900000</v>
      </c>
      <c r="AS42" s="38">
        <v>2750200</v>
      </c>
      <c r="AT42" s="88">
        <v>326</v>
      </c>
      <c r="AU42" s="88"/>
      <c r="AV42" s="88">
        <v>415</v>
      </c>
      <c r="AW42" s="38"/>
      <c r="AX42" s="38" t="s">
        <v>665</v>
      </c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>
        <v>1</v>
      </c>
      <c r="BL42" s="38"/>
      <c r="BM42" s="38"/>
      <c r="BN42" s="38"/>
      <c r="BO42" s="38"/>
      <c r="BP42" s="38" t="s">
        <v>674</v>
      </c>
      <c r="BQ42" s="38"/>
      <c r="BR42" s="38"/>
      <c r="BS42" s="91" t="s">
        <v>796</v>
      </c>
      <c r="BT42" s="87"/>
      <c r="BU42" s="87">
        <v>1</v>
      </c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276</v>
      </c>
      <c r="C43" s="40" t="s">
        <v>278</v>
      </c>
      <c r="D43" s="39" t="s">
        <v>277</v>
      </c>
      <c r="E43" s="40" t="s">
        <v>329</v>
      </c>
      <c r="F43" s="40" t="s">
        <v>95</v>
      </c>
      <c r="G43" s="29" t="s">
        <v>165</v>
      </c>
      <c r="H43" s="41" t="s">
        <v>618</v>
      </c>
      <c r="I43" s="14">
        <v>2792</v>
      </c>
      <c r="J43" s="15">
        <v>2781</v>
      </c>
      <c r="K43" s="82">
        <v>301.3</v>
      </c>
      <c r="L43" s="83">
        <v>74.78</v>
      </c>
      <c r="M43" s="83">
        <v>72.59</v>
      </c>
      <c r="N43" s="83">
        <v>44.04</v>
      </c>
      <c r="O43" s="23"/>
      <c r="P43" s="25" t="s">
        <v>416</v>
      </c>
      <c r="Q43" s="19" t="s">
        <v>272</v>
      </c>
      <c r="R43" s="18">
        <v>25</v>
      </c>
      <c r="S43" s="18">
        <v>30</v>
      </c>
      <c r="T43" s="18">
        <v>35</v>
      </c>
      <c r="U43" s="18">
        <v>40</v>
      </c>
      <c r="V43" s="33"/>
      <c r="W43" s="33">
        <v>130</v>
      </c>
      <c r="X43" s="106"/>
      <c r="Y43" s="106"/>
      <c r="Z43" s="106"/>
      <c r="AA43" s="106"/>
      <c r="AB43" s="106"/>
      <c r="AC43" s="106"/>
      <c r="AD43" s="106"/>
      <c r="AE43" s="106"/>
      <c r="AF43" s="106">
        <v>55000</v>
      </c>
      <c r="AG43" s="106">
        <v>79000</v>
      </c>
      <c r="AH43" s="106"/>
      <c r="AI43" s="106"/>
      <c r="AJ43" s="106"/>
      <c r="AK43" s="38"/>
      <c r="AL43" s="107">
        <v>12500</v>
      </c>
      <c r="AM43" s="107">
        <v>9</v>
      </c>
      <c r="AN43" s="108">
        <v>25000</v>
      </c>
      <c r="AO43" s="108">
        <v>4</v>
      </c>
      <c r="AP43" s="109">
        <v>75000</v>
      </c>
      <c r="AQ43" s="109">
        <v>2</v>
      </c>
      <c r="AR43" s="38">
        <v>1450000</v>
      </c>
      <c r="AS43" s="38"/>
      <c r="AT43" s="88">
        <v>314</v>
      </c>
      <c r="AU43" s="88"/>
      <c r="AV43" s="88">
        <v>402</v>
      </c>
      <c r="AW43" s="38"/>
      <c r="AX43" s="38" t="s">
        <v>664</v>
      </c>
      <c r="AY43" s="38"/>
      <c r="AZ43" s="38"/>
      <c r="BA43" s="38"/>
      <c r="BB43" s="38"/>
      <c r="BC43" s="38"/>
      <c r="BD43" s="38">
        <v>1</v>
      </c>
      <c r="BE43" s="38"/>
      <c r="BF43" s="38"/>
      <c r="BG43" s="38"/>
      <c r="BH43" s="38"/>
      <c r="BI43" s="38"/>
      <c r="BJ43" s="38">
        <v>1</v>
      </c>
      <c r="BK43" s="38"/>
      <c r="BL43" s="38">
        <v>1</v>
      </c>
      <c r="BM43" s="38">
        <v>1</v>
      </c>
      <c r="BN43" s="38"/>
      <c r="BO43" s="38"/>
      <c r="BP43" s="38"/>
      <c r="BQ43" s="38"/>
      <c r="BR43" s="38"/>
      <c r="BS43" s="91" t="s">
        <v>800</v>
      </c>
      <c r="BT43" s="87" t="s">
        <v>714</v>
      </c>
      <c r="BU43" s="87"/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279</v>
      </c>
      <c r="C44" s="40" t="s">
        <v>280</v>
      </c>
      <c r="D44" s="39" t="s">
        <v>626</v>
      </c>
      <c r="E44" s="40" t="s">
        <v>330</v>
      </c>
      <c r="F44" s="40" t="s">
        <v>95</v>
      </c>
      <c r="G44" s="29" t="s">
        <v>165</v>
      </c>
      <c r="H44" s="41" t="s">
        <v>699</v>
      </c>
      <c r="I44" s="14">
        <v>2948</v>
      </c>
      <c r="J44" s="15">
        <v>2836</v>
      </c>
      <c r="K44" s="22">
        <v>303.60000000000002</v>
      </c>
      <c r="L44" s="23">
        <v>80.569999999999993</v>
      </c>
      <c r="M44" s="23">
        <v>47.14</v>
      </c>
      <c r="N44" s="23">
        <v>57.23</v>
      </c>
      <c r="O44" s="23"/>
      <c r="P44" s="25" t="s">
        <v>416</v>
      </c>
      <c r="Q44" s="25" t="s">
        <v>272</v>
      </c>
      <c r="R44" s="44">
        <v>30</v>
      </c>
      <c r="S44" s="44">
        <v>38</v>
      </c>
      <c r="T44" s="44">
        <v>43</v>
      </c>
      <c r="U44" s="44">
        <v>48</v>
      </c>
      <c r="V44" s="33"/>
      <c r="W44" s="33">
        <v>159</v>
      </c>
      <c r="X44" s="18">
        <v>2500</v>
      </c>
      <c r="Y44" s="18">
        <v>4100</v>
      </c>
      <c r="Z44" s="18">
        <v>6500</v>
      </c>
      <c r="AA44" s="18">
        <v>9800</v>
      </c>
      <c r="AB44" s="18">
        <v>14100</v>
      </c>
      <c r="AC44" s="18">
        <v>21600</v>
      </c>
      <c r="AD44" s="110">
        <v>31000</v>
      </c>
      <c r="AE44" s="110">
        <v>46000</v>
      </c>
      <c r="AF44" s="106">
        <v>67500</v>
      </c>
      <c r="AG44" s="106">
        <v>98000</v>
      </c>
      <c r="AH44" s="106"/>
      <c r="AI44" s="106"/>
      <c r="AJ44" s="106"/>
      <c r="AK44" s="38"/>
      <c r="AL44" s="107">
        <v>15000</v>
      </c>
      <c r="AM44" s="107">
        <v>9</v>
      </c>
      <c r="AN44" s="108">
        <v>30000</v>
      </c>
      <c r="AO44" s="108">
        <v>4</v>
      </c>
      <c r="AP44" s="109">
        <v>90000</v>
      </c>
      <c r="AQ44" s="109">
        <v>2</v>
      </c>
      <c r="AR44" s="38">
        <v>1740000</v>
      </c>
      <c r="AS44" s="38"/>
      <c r="AT44" s="88">
        <v>316</v>
      </c>
      <c r="AU44" s="88"/>
      <c r="AV44" s="88">
        <v>404</v>
      </c>
      <c r="AW44" s="38"/>
      <c r="AX44" s="38" t="s">
        <v>617</v>
      </c>
      <c r="AY44" s="38"/>
      <c r="AZ44" s="38"/>
      <c r="BA44" s="38"/>
      <c r="BB44" s="38"/>
      <c r="BC44" s="38"/>
      <c r="BD44" s="38">
        <v>1</v>
      </c>
      <c r="BE44" s="38">
        <v>1</v>
      </c>
      <c r="BF44" s="38"/>
      <c r="BG44" s="38">
        <v>1</v>
      </c>
      <c r="BH44" s="38"/>
      <c r="BI44" s="38"/>
      <c r="BJ44" s="38"/>
      <c r="BK44" s="38"/>
      <c r="BL44" s="38">
        <v>1</v>
      </c>
      <c r="BM44" s="38">
        <v>1</v>
      </c>
      <c r="BN44" s="38" t="s">
        <v>915</v>
      </c>
      <c r="BO44" s="38"/>
      <c r="BP44" s="38"/>
      <c r="BQ44" s="38"/>
      <c r="BR44" s="38"/>
      <c r="BS44" s="91" t="s">
        <v>801</v>
      </c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1156</v>
      </c>
      <c r="C45" s="40" t="s">
        <v>1157</v>
      </c>
      <c r="D45" s="39" t="s">
        <v>159</v>
      </c>
      <c r="E45" s="40" t="s">
        <v>1158</v>
      </c>
      <c r="F45" s="40" t="s">
        <v>95</v>
      </c>
      <c r="G45" s="20" t="s">
        <v>89</v>
      </c>
      <c r="H45" s="95" t="s">
        <v>1159</v>
      </c>
      <c r="I45" s="14">
        <v>2576</v>
      </c>
      <c r="J45" s="45">
        <v>2838</v>
      </c>
      <c r="K45" s="46">
        <v>338.8</v>
      </c>
      <c r="L45" s="47">
        <v>73.819999999999993</v>
      </c>
      <c r="M45" s="47">
        <v>57.63</v>
      </c>
      <c r="N45" s="47">
        <v>61.34</v>
      </c>
      <c r="O45" s="47">
        <v>6.25</v>
      </c>
      <c r="P45" s="49" t="s">
        <v>417</v>
      </c>
      <c r="Q45" s="25">
        <v>35</v>
      </c>
      <c r="R45" s="44">
        <v>38</v>
      </c>
      <c r="S45" s="44">
        <v>42</v>
      </c>
      <c r="T45" s="44">
        <v>48</v>
      </c>
      <c r="U45" s="44"/>
      <c r="V45" s="33"/>
      <c r="W45" s="33">
        <v>163</v>
      </c>
      <c r="X45" s="111" t="s">
        <v>1190</v>
      </c>
      <c r="Y45" s="106">
        <v>22800</v>
      </c>
      <c r="Z45" s="106">
        <v>29600</v>
      </c>
      <c r="AA45" s="106">
        <v>38700</v>
      </c>
      <c r="AB45" s="18">
        <v>54600</v>
      </c>
      <c r="AC45" s="18">
        <v>73000</v>
      </c>
      <c r="AD45" s="18">
        <v>102500</v>
      </c>
      <c r="AE45" s="106"/>
      <c r="AF45" s="106"/>
      <c r="AG45" s="106"/>
      <c r="AH45" s="106"/>
      <c r="AI45" s="106"/>
      <c r="AJ45" s="106"/>
      <c r="AK45" s="38"/>
      <c r="AL45" s="107">
        <v>21000</v>
      </c>
      <c r="AM45" s="107">
        <v>6</v>
      </c>
      <c r="AN45" s="108">
        <v>42000</v>
      </c>
      <c r="AO45" s="108">
        <v>3</v>
      </c>
      <c r="AP45" s="109">
        <v>126000</v>
      </c>
      <c r="AQ45" s="109">
        <v>1</v>
      </c>
      <c r="AR45" s="38">
        <v>1512000</v>
      </c>
      <c r="AS45" s="38"/>
      <c r="AT45" s="38">
        <v>353</v>
      </c>
      <c r="AU45" s="38"/>
      <c r="AV45" s="38">
        <v>459</v>
      </c>
      <c r="AW45" s="38"/>
      <c r="AX45" s="92" t="s">
        <v>1064</v>
      </c>
      <c r="AY45" s="38"/>
      <c r="AZ45" s="38"/>
      <c r="BA45" s="38"/>
      <c r="BB45" s="38"/>
      <c r="BC45" s="38"/>
      <c r="BD45" s="38">
        <v>1</v>
      </c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91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964</v>
      </c>
      <c r="C46" s="40" t="s">
        <v>967</v>
      </c>
      <c r="D46" s="39" t="s">
        <v>965</v>
      </c>
      <c r="E46" s="40" t="s">
        <v>966</v>
      </c>
      <c r="F46" s="40" t="s">
        <v>95</v>
      </c>
      <c r="G46" s="20" t="s">
        <v>89</v>
      </c>
      <c r="H46" s="95" t="s">
        <v>1081</v>
      </c>
      <c r="I46" s="14">
        <v>2857</v>
      </c>
      <c r="J46" s="45">
        <v>2854</v>
      </c>
      <c r="K46" s="46">
        <v>314.5</v>
      </c>
      <c r="L46" s="47">
        <v>81.59</v>
      </c>
      <c r="M46" s="47">
        <v>65.86</v>
      </c>
      <c r="N46" s="47">
        <v>63.02</v>
      </c>
      <c r="O46" s="47"/>
      <c r="P46" s="49" t="s">
        <v>417</v>
      </c>
      <c r="Q46" s="19">
        <v>35</v>
      </c>
      <c r="R46" s="18">
        <v>30</v>
      </c>
      <c r="S46" s="18">
        <v>41</v>
      </c>
      <c r="T46" s="18">
        <v>48</v>
      </c>
      <c r="U46" s="44"/>
      <c r="V46" s="33"/>
      <c r="W46" s="33">
        <v>154</v>
      </c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38"/>
      <c r="AL46" s="107"/>
      <c r="AM46" s="107">
        <v>6</v>
      </c>
      <c r="AN46" s="108"/>
      <c r="AO46" s="108">
        <v>3</v>
      </c>
      <c r="AP46" s="109"/>
      <c r="AQ46" s="109">
        <v>1</v>
      </c>
      <c r="AR46" s="38"/>
      <c r="AS46" s="38"/>
      <c r="AT46" s="38">
        <v>327</v>
      </c>
      <c r="AU46" s="38"/>
      <c r="AV46" s="38">
        <v>417</v>
      </c>
      <c r="AW46" s="38"/>
      <c r="AX46" s="92" t="s">
        <v>1064</v>
      </c>
      <c r="AY46" s="38"/>
      <c r="AZ46" s="38"/>
      <c r="BA46" s="38"/>
      <c r="BB46" s="38"/>
      <c r="BC46" s="38"/>
      <c r="BD46" s="38">
        <v>1</v>
      </c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/>
      <c r="BT46" s="38"/>
      <c r="BU46" s="38">
        <v>1</v>
      </c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1160</v>
      </c>
      <c r="C47" s="40" t="s">
        <v>1161</v>
      </c>
      <c r="D47" s="39" t="s">
        <v>1162</v>
      </c>
      <c r="E47" s="40" t="s">
        <v>1163</v>
      </c>
      <c r="F47" s="40" t="s">
        <v>95</v>
      </c>
      <c r="G47" s="29" t="s">
        <v>165</v>
      </c>
      <c r="H47" s="41" t="s">
        <v>1159</v>
      </c>
      <c r="I47" s="14">
        <v>2800</v>
      </c>
      <c r="J47" s="21">
        <v>2991</v>
      </c>
      <c r="K47" s="22">
        <v>306.8</v>
      </c>
      <c r="L47" s="23">
        <v>85.56</v>
      </c>
      <c r="M47" s="23">
        <v>86.91</v>
      </c>
      <c r="N47" s="23">
        <v>64</v>
      </c>
      <c r="O47" s="23"/>
      <c r="P47" s="49" t="s">
        <v>417</v>
      </c>
      <c r="Q47" s="19">
        <v>35</v>
      </c>
      <c r="R47" s="19">
        <v>35</v>
      </c>
      <c r="S47" s="44">
        <v>36</v>
      </c>
      <c r="T47" s="44">
        <v>38</v>
      </c>
      <c r="U47" s="44">
        <v>42</v>
      </c>
      <c r="V47" s="33"/>
      <c r="W47" s="33">
        <v>186</v>
      </c>
      <c r="X47" s="106">
        <v>17900</v>
      </c>
      <c r="Y47" s="106">
        <v>20500</v>
      </c>
      <c r="Z47" s="106">
        <v>25600</v>
      </c>
      <c r="AA47" s="106">
        <v>33300</v>
      </c>
      <c r="AB47" s="106">
        <v>46100</v>
      </c>
      <c r="AC47" s="106">
        <v>61500</v>
      </c>
      <c r="AD47" s="106"/>
      <c r="AE47" s="106"/>
      <c r="AF47" s="106"/>
      <c r="AG47" s="106"/>
      <c r="AH47" s="106"/>
      <c r="AI47" s="106"/>
      <c r="AJ47" s="106"/>
      <c r="AK47" s="38"/>
      <c r="AL47" s="107">
        <v>30000</v>
      </c>
      <c r="AM47" s="107">
        <v>9</v>
      </c>
      <c r="AN47" s="108">
        <v>60000</v>
      </c>
      <c r="AO47" s="108">
        <v>4</v>
      </c>
      <c r="AP47" s="109">
        <v>180000</v>
      </c>
      <c r="AQ47" s="109">
        <v>2</v>
      </c>
      <c r="AR47" s="38">
        <v>3480000</v>
      </c>
      <c r="AS47" s="38"/>
      <c r="AT47" s="38">
        <v>320</v>
      </c>
      <c r="AU47" s="38"/>
      <c r="AV47" s="38">
        <v>408</v>
      </c>
      <c r="AW47" s="38"/>
      <c r="AX47" s="92" t="s">
        <v>617</v>
      </c>
      <c r="AY47" s="38"/>
      <c r="AZ47" s="38"/>
      <c r="BA47" s="38"/>
      <c r="BB47" s="38"/>
      <c r="BC47" s="38"/>
      <c r="BD47" s="38"/>
      <c r="BE47" s="38">
        <v>1</v>
      </c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91" t="s">
        <v>1164</v>
      </c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896</v>
      </c>
      <c r="C48" s="40" t="s">
        <v>898</v>
      </c>
      <c r="D48" s="39" t="s">
        <v>683</v>
      </c>
      <c r="E48" s="40" t="s">
        <v>897</v>
      </c>
      <c r="F48" s="40" t="s">
        <v>95</v>
      </c>
      <c r="G48" s="29" t="s">
        <v>165</v>
      </c>
      <c r="H48" s="41" t="s">
        <v>999</v>
      </c>
      <c r="I48" s="14">
        <v>3054</v>
      </c>
      <c r="J48" s="21">
        <v>3062</v>
      </c>
      <c r="K48" s="22">
        <v>291.10000000000002</v>
      </c>
      <c r="L48" s="23">
        <v>88.6</v>
      </c>
      <c r="M48" s="23">
        <v>58.15</v>
      </c>
      <c r="N48" s="23">
        <v>68.06</v>
      </c>
      <c r="O48" s="23"/>
      <c r="P48" s="49" t="s">
        <v>417</v>
      </c>
      <c r="Q48" s="44" t="s">
        <v>272</v>
      </c>
      <c r="R48" s="44">
        <v>30</v>
      </c>
      <c r="S48" s="44">
        <v>38</v>
      </c>
      <c r="T48" s="44">
        <v>43</v>
      </c>
      <c r="U48" s="44">
        <v>48</v>
      </c>
      <c r="V48" s="33"/>
      <c r="W48" s="33">
        <v>159</v>
      </c>
      <c r="X48" s="106"/>
      <c r="Y48" s="106"/>
      <c r="Z48" s="106"/>
      <c r="AA48" s="106"/>
      <c r="AB48" s="106"/>
      <c r="AC48" s="106"/>
      <c r="AD48" s="106">
        <v>39500</v>
      </c>
      <c r="AE48" s="106">
        <v>58500</v>
      </c>
      <c r="AF48" s="106">
        <v>86500</v>
      </c>
      <c r="AG48" s="106">
        <v>125000</v>
      </c>
      <c r="AH48" s="110">
        <v>159000</v>
      </c>
      <c r="AI48" s="106"/>
      <c r="AJ48" s="106"/>
      <c r="AK48" s="38"/>
      <c r="AL48" s="107">
        <v>17500</v>
      </c>
      <c r="AM48" s="107">
        <v>9</v>
      </c>
      <c r="AN48" s="108">
        <v>35000</v>
      </c>
      <c r="AO48" s="108">
        <v>4</v>
      </c>
      <c r="AP48" s="109">
        <v>105000</v>
      </c>
      <c r="AQ48" s="109">
        <v>2</v>
      </c>
      <c r="AR48" s="38">
        <v>2030000</v>
      </c>
      <c r="AS48" s="38"/>
      <c r="AT48" s="38">
        <v>302</v>
      </c>
      <c r="AU48" s="38"/>
      <c r="AV48" s="38">
        <v>387</v>
      </c>
      <c r="AW48" s="38"/>
      <c r="AX48" s="92" t="s">
        <v>664</v>
      </c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>
        <v>1</v>
      </c>
      <c r="BK48" s="38"/>
      <c r="BL48" s="38">
        <v>1</v>
      </c>
      <c r="BM48" s="38">
        <v>1</v>
      </c>
      <c r="BN48" s="38"/>
      <c r="BO48" s="38"/>
      <c r="BP48" s="38"/>
      <c r="BQ48" s="38"/>
      <c r="BR48" s="38"/>
      <c r="BS48" s="91" t="s">
        <v>80</v>
      </c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1201</v>
      </c>
      <c r="C49" s="40" t="s">
        <v>1202</v>
      </c>
      <c r="D49" s="39" t="s">
        <v>874</v>
      </c>
      <c r="E49" s="40" t="s">
        <v>1203</v>
      </c>
      <c r="F49" s="40" t="s">
        <v>95</v>
      </c>
      <c r="G49" s="29" t="s">
        <v>165</v>
      </c>
      <c r="H49" s="41" t="s">
        <v>1200</v>
      </c>
      <c r="I49" s="14">
        <v>3660</v>
      </c>
      <c r="J49" s="15">
        <v>3100</v>
      </c>
      <c r="K49" s="16">
        <v>343.1</v>
      </c>
      <c r="L49" s="17">
        <v>76.489999999999995</v>
      </c>
      <c r="M49" s="17">
        <v>72.39</v>
      </c>
      <c r="N49" s="17">
        <v>38.950000000000003</v>
      </c>
      <c r="O49" s="17"/>
      <c r="P49" s="49" t="s">
        <v>417</v>
      </c>
      <c r="Q49" s="44" t="s">
        <v>272</v>
      </c>
      <c r="R49" s="44">
        <v>30</v>
      </c>
      <c r="S49" s="44">
        <v>38</v>
      </c>
      <c r="T49" s="44">
        <v>43</v>
      </c>
      <c r="U49" s="44">
        <v>48</v>
      </c>
      <c r="V49" s="33"/>
      <c r="W49" s="33"/>
      <c r="X49" s="106">
        <v>10000</v>
      </c>
      <c r="Y49" s="106">
        <v>17000</v>
      </c>
      <c r="Z49" s="106">
        <v>24000</v>
      </c>
      <c r="AA49" s="106">
        <v>30000</v>
      </c>
      <c r="AB49" s="106">
        <v>44000</v>
      </c>
      <c r="AC49" s="106">
        <v>58000</v>
      </c>
      <c r="AD49" s="106">
        <v>78000</v>
      </c>
      <c r="AE49" s="106">
        <v>94000</v>
      </c>
      <c r="AF49" s="106"/>
      <c r="AG49" s="106"/>
      <c r="AH49" s="106"/>
      <c r="AI49" s="106"/>
      <c r="AJ49" s="106"/>
      <c r="AK49" s="38"/>
      <c r="AL49" s="107">
        <v>21000</v>
      </c>
      <c r="AM49" s="107">
        <v>9</v>
      </c>
      <c r="AN49" s="108">
        <v>42000</v>
      </c>
      <c r="AO49" s="108">
        <v>4</v>
      </c>
      <c r="AP49" s="109">
        <v>126000</v>
      </c>
      <c r="AQ49" s="109">
        <v>2</v>
      </c>
      <c r="AR49" s="38"/>
      <c r="AS49" s="38"/>
      <c r="AT49" s="38"/>
      <c r="AU49" s="38"/>
      <c r="AV49" s="38"/>
      <c r="AW49" s="38"/>
      <c r="AX49" s="92" t="s">
        <v>664</v>
      </c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 t="s">
        <v>811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935</v>
      </c>
      <c r="C50" s="40" t="s">
        <v>938</v>
      </c>
      <c r="D50" s="39" t="s">
        <v>936</v>
      </c>
      <c r="E50" s="40" t="s">
        <v>937</v>
      </c>
      <c r="F50" s="40" t="s">
        <v>95</v>
      </c>
      <c r="G50" s="20" t="s">
        <v>89</v>
      </c>
      <c r="H50" s="41" t="s">
        <v>1030</v>
      </c>
      <c r="I50" s="14">
        <v>3112</v>
      </c>
      <c r="J50" s="15">
        <v>3109</v>
      </c>
      <c r="K50" s="16">
        <v>336.9</v>
      </c>
      <c r="L50" s="17">
        <v>78.709999999999994</v>
      </c>
      <c r="M50" s="17">
        <v>50.36</v>
      </c>
      <c r="N50" s="17">
        <v>59.53</v>
      </c>
      <c r="O50" s="17"/>
      <c r="P50" s="49" t="s">
        <v>417</v>
      </c>
      <c r="Q50" s="25">
        <v>35</v>
      </c>
      <c r="R50" s="44">
        <v>38</v>
      </c>
      <c r="S50" s="44">
        <v>42</v>
      </c>
      <c r="T50" s="44">
        <v>48</v>
      </c>
      <c r="U50" s="33"/>
      <c r="V50" s="33"/>
      <c r="W50" s="33">
        <v>163</v>
      </c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38"/>
      <c r="AL50" s="107"/>
      <c r="AM50" s="107">
        <v>6</v>
      </c>
      <c r="AN50" s="108"/>
      <c r="AO50" s="108">
        <v>3</v>
      </c>
      <c r="AP50" s="109"/>
      <c r="AQ50" s="109">
        <v>1</v>
      </c>
      <c r="AR50" s="38"/>
      <c r="AS50" s="38"/>
      <c r="AT50" s="38">
        <v>351</v>
      </c>
      <c r="AU50" s="38"/>
      <c r="AV50" s="38">
        <v>455</v>
      </c>
      <c r="AW50" s="38"/>
      <c r="AX50" s="92" t="s">
        <v>617</v>
      </c>
      <c r="AY50" s="38"/>
      <c r="AZ50" s="38"/>
      <c r="BA50" s="38"/>
      <c r="BB50" s="38"/>
      <c r="BC50" s="38"/>
      <c r="BD50" s="38"/>
      <c r="BE50" s="38">
        <v>1</v>
      </c>
      <c r="BF50" s="38"/>
      <c r="BG50" s="38"/>
      <c r="BH50" s="38"/>
      <c r="BI50" s="38"/>
      <c r="BJ50" s="38"/>
      <c r="BK50" s="38"/>
      <c r="BL50" s="38"/>
      <c r="BM50" s="38">
        <v>1</v>
      </c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1106</v>
      </c>
      <c r="C51" s="40" t="s">
        <v>1102</v>
      </c>
      <c r="D51" s="39" t="s">
        <v>74</v>
      </c>
      <c r="E51" s="40" t="s">
        <v>1101</v>
      </c>
      <c r="F51" s="40" t="s">
        <v>95</v>
      </c>
      <c r="G51" s="29" t="s">
        <v>165</v>
      </c>
      <c r="H51" s="41" t="s">
        <v>1103</v>
      </c>
      <c r="I51" s="14">
        <v>3121</v>
      </c>
      <c r="J51" s="45">
        <v>3121</v>
      </c>
      <c r="K51" s="46">
        <v>303.10000000000002</v>
      </c>
      <c r="L51" s="47">
        <v>76.12</v>
      </c>
      <c r="M51" s="47">
        <v>91.7</v>
      </c>
      <c r="N51" s="47">
        <v>80.03</v>
      </c>
      <c r="O51" s="47"/>
      <c r="P51" s="49" t="s">
        <v>417</v>
      </c>
      <c r="Q51" s="44" t="s">
        <v>272</v>
      </c>
      <c r="R51" s="44">
        <v>35</v>
      </c>
      <c r="S51" s="44">
        <v>38</v>
      </c>
      <c r="T51" s="44">
        <v>48</v>
      </c>
      <c r="U51" s="44">
        <v>58</v>
      </c>
      <c r="V51" s="33"/>
      <c r="W51" s="33">
        <v>179</v>
      </c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38"/>
      <c r="AL51" s="107">
        <v>17500</v>
      </c>
      <c r="AM51" s="107">
        <v>9</v>
      </c>
      <c r="AN51" s="108">
        <v>35000</v>
      </c>
      <c r="AO51" s="108">
        <v>4</v>
      </c>
      <c r="AP51" s="109">
        <v>105000</v>
      </c>
      <c r="AQ51" s="109">
        <v>2</v>
      </c>
      <c r="AR51" s="38">
        <v>2030000</v>
      </c>
      <c r="AS51" s="38"/>
      <c r="AT51" s="38">
        <v>316</v>
      </c>
      <c r="AU51" s="38"/>
      <c r="AV51" s="38">
        <v>403</v>
      </c>
      <c r="AW51" s="38"/>
      <c r="AX51" s="92" t="s">
        <v>658</v>
      </c>
      <c r="AY51" s="38"/>
      <c r="AZ51" s="38"/>
      <c r="BA51" s="38"/>
      <c r="BB51" s="38"/>
      <c r="BC51" s="38"/>
      <c r="BD51" s="38"/>
      <c r="BE51" s="38"/>
      <c r="BF51" s="38">
        <v>1</v>
      </c>
      <c r="BG51" s="38"/>
      <c r="BH51" s="38"/>
      <c r="BI51" s="38"/>
      <c r="BJ51" s="38"/>
      <c r="BK51" s="38"/>
      <c r="BL51" s="38">
        <v>1</v>
      </c>
      <c r="BM51" s="38"/>
      <c r="BN51" s="94"/>
      <c r="BO51" s="38"/>
      <c r="BP51" s="38"/>
      <c r="BQ51" s="38">
        <v>1</v>
      </c>
      <c r="BR51" s="38"/>
      <c r="BS51" s="91" t="s">
        <v>1108</v>
      </c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929</v>
      </c>
      <c r="C52" s="40" t="s">
        <v>932</v>
      </c>
      <c r="D52" s="39" t="s">
        <v>930</v>
      </c>
      <c r="E52" s="40" t="s">
        <v>931</v>
      </c>
      <c r="F52" s="40" t="s">
        <v>95</v>
      </c>
      <c r="G52" s="20" t="s">
        <v>89</v>
      </c>
      <c r="H52" s="41" t="s">
        <v>1030</v>
      </c>
      <c r="I52" s="14">
        <v>3144</v>
      </c>
      <c r="J52" s="45">
        <v>3148</v>
      </c>
      <c r="K52" s="46">
        <v>305.3</v>
      </c>
      <c r="L52" s="47">
        <v>76.739999999999995</v>
      </c>
      <c r="M52" s="47">
        <v>82.8</v>
      </c>
      <c r="N52" s="47">
        <v>74.069999999999993</v>
      </c>
      <c r="O52" s="47"/>
      <c r="P52" s="49" t="s">
        <v>417</v>
      </c>
      <c r="Q52" s="25">
        <v>35</v>
      </c>
      <c r="R52" s="44">
        <v>38</v>
      </c>
      <c r="S52" s="44">
        <v>42</v>
      </c>
      <c r="T52" s="44">
        <v>48</v>
      </c>
      <c r="U52" s="44"/>
      <c r="V52" s="33"/>
      <c r="W52" s="33">
        <v>163</v>
      </c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38"/>
      <c r="AL52" s="107">
        <v>17500</v>
      </c>
      <c r="AM52" s="107">
        <v>6</v>
      </c>
      <c r="AN52" s="108">
        <v>35000</v>
      </c>
      <c r="AO52" s="108">
        <v>3</v>
      </c>
      <c r="AP52" s="109">
        <v>105000</v>
      </c>
      <c r="AQ52" s="109">
        <v>1</v>
      </c>
      <c r="AR52" s="38">
        <v>1260000</v>
      </c>
      <c r="AS52" s="38"/>
      <c r="AT52" s="38">
        <v>318</v>
      </c>
      <c r="AU52" s="38">
        <v>327</v>
      </c>
      <c r="AV52" s="38">
        <v>415</v>
      </c>
      <c r="AW52" s="38"/>
      <c r="AX52" s="92" t="s">
        <v>665</v>
      </c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>
        <v>1</v>
      </c>
      <c r="BL52" s="38"/>
      <c r="BM52" s="38">
        <v>1</v>
      </c>
      <c r="BN52" s="94" t="s">
        <v>914</v>
      </c>
      <c r="BO52" s="38"/>
      <c r="BP52" s="38"/>
      <c r="BQ52" s="38"/>
      <c r="BR52" s="38"/>
      <c r="BS52" s="91" t="s">
        <v>933</v>
      </c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1099</v>
      </c>
      <c r="C53" s="40" t="s">
        <v>974</v>
      </c>
      <c r="D53" s="39" t="s">
        <v>936</v>
      </c>
      <c r="E53" s="40" t="s">
        <v>973</v>
      </c>
      <c r="F53" s="40" t="s">
        <v>95</v>
      </c>
      <c r="G53" s="29" t="s">
        <v>165</v>
      </c>
      <c r="H53" s="95" t="s">
        <v>1081</v>
      </c>
      <c r="I53" s="14">
        <v>3289</v>
      </c>
      <c r="J53" s="15">
        <v>3289</v>
      </c>
      <c r="K53" s="16">
        <v>333.1</v>
      </c>
      <c r="L53" s="17">
        <v>76.78</v>
      </c>
      <c r="M53" s="17">
        <v>66.13</v>
      </c>
      <c r="N53" s="17">
        <v>77.099999999999994</v>
      </c>
      <c r="O53" s="17"/>
      <c r="P53" s="49" t="s">
        <v>417</v>
      </c>
      <c r="Q53" s="44" t="s">
        <v>272</v>
      </c>
      <c r="R53" s="19">
        <v>35</v>
      </c>
      <c r="S53" s="19">
        <v>38</v>
      </c>
      <c r="T53" s="19">
        <v>48</v>
      </c>
      <c r="U53" s="19">
        <v>58</v>
      </c>
      <c r="V53" s="33"/>
      <c r="W53" s="33">
        <v>179</v>
      </c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38"/>
      <c r="AL53" s="107">
        <v>20000</v>
      </c>
      <c r="AM53" s="107">
        <v>9</v>
      </c>
      <c r="AN53" s="108">
        <v>40000</v>
      </c>
      <c r="AO53" s="108">
        <v>4</v>
      </c>
      <c r="AP53" s="109">
        <v>120000</v>
      </c>
      <c r="AQ53" s="109">
        <v>2</v>
      </c>
      <c r="AR53" s="38">
        <v>2320000</v>
      </c>
      <c r="AS53" s="38"/>
      <c r="AT53" s="38">
        <v>347</v>
      </c>
      <c r="AU53" s="38"/>
      <c r="AV53" s="38">
        <v>449</v>
      </c>
      <c r="AW53" s="38"/>
      <c r="AX53" s="38" t="s">
        <v>664</v>
      </c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>
        <v>1</v>
      </c>
      <c r="BK53" s="38"/>
      <c r="BL53" s="38">
        <v>1</v>
      </c>
      <c r="BM53" s="38"/>
      <c r="BN53" s="38" t="s">
        <v>915</v>
      </c>
      <c r="BO53" s="38"/>
      <c r="BP53" s="38"/>
      <c r="BQ53" s="38"/>
      <c r="BR53" s="38"/>
      <c r="BS53" s="91" t="s">
        <v>938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1082</v>
      </c>
      <c r="C54" s="40" t="s">
        <v>1084</v>
      </c>
      <c r="D54" s="39" t="s">
        <v>275</v>
      </c>
      <c r="E54" s="40" t="s">
        <v>1083</v>
      </c>
      <c r="F54" s="40" t="s">
        <v>95</v>
      </c>
      <c r="G54" s="29" t="s">
        <v>165</v>
      </c>
      <c r="H54" s="41" t="s">
        <v>1118</v>
      </c>
      <c r="I54" s="14">
        <v>3483</v>
      </c>
      <c r="J54" s="45">
        <v>3289</v>
      </c>
      <c r="K54" s="46">
        <v>338.7</v>
      </c>
      <c r="L54" s="47">
        <v>78.28</v>
      </c>
      <c r="M54" s="47">
        <v>48.14</v>
      </c>
      <c r="N54" s="47">
        <v>62.98</v>
      </c>
      <c r="O54" s="47"/>
      <c r="P54" s="50" t="s">
        <v>422</v>
      </c>
      <c r="Q54" s="25">
        <v>35</v>
      </c>
      <c r="R54" s="44">
        <v>35</v>
      </c>
      <c r="S54" s="44">
        <v>36</v>
      </c>
      <c r="T54" s="44">
        <v>38</v>
      </c>
      <c r="U54" s="44">
        <v>42</v>
      </c>
      <c r="V54" s="33"/>
      <c r="W54" s="33">
        <v>186</v>
      </c>
      <c r="X54" s="106">
        <v>25400</v>
      </c>
      <c r="Y54" s="106">
        <v>29000</v>
      </c>
      <c r="Z54" s="106">
        <v>36300</v>
      </c>
      <c r="AA54" s="106">
        <v>47100</v>
      </c>
      <c r="AB54" s="106">
        <v>65300</v>
      </c>
      <c r="AC54" s="106">
        <v>87000</v>
      </c>
      <c r="AD54" s="106">
        <v>123500</v>
      </c>
      <c r="AE54" s="106">
        <v>167000</v>
      </c>
      <c r="AF54" s="106">
        <v>196000</v>
      </c>
      <c r="AG54" s="106">
        <v>218000</v>
      </c>
      <c r="AH54" s="106">
        <v>225000</v>
      </c>
      <c r="AI54" s="106">
        <v>232000</v>
      </c>
      <c r="AJ54" s="106"/>
      <c r="AK54" s="38">
        <v>5806400</v>
      </c>
      <c r="AL54" s="107">
        <v>40000</v>
      </c>
      <c r="AM54" s="107">
        <v>9</v>
      </c>
      <c r="AN54" s="108">
        <v>80000</v>
      </c>
      <c r="AO54" s="108">
        <v>4</v>
      </c>
      <c r="AP54" s="109">
        <v>240000</v>
      </c>
      <c r="AQ54" s="109">
        <v>2</v>
      </c>
      <c r="AR54" s="38">
        <v>4640000</v>
      </c>
      <c r="AS54" s="38">
        <v>10446400</v>
      </c>
      <c r="AT54" s="38">
        <v>352</v>
      </c>
      <c r="AU54" s="38"/>
      <c r="AV54" s="38">
        <v>458</v>
      </c>
      <c r="AW54" s="38"/>
      <c r="AX54" s="92" t="s">
        <v>617</v>
      </c>
      <c r="AY54" s="38"/>
      <c r="AZ54" s="38"/>
      <c r="BA54" s="38"/>
      <c r="BB54" s="38"/>
      <c r="BC54" s="38"/>
      <c r="BD54" s="38"/>
      <c r="BE54" s="38">
        <v>1</v>
      </c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91" t="s">
        <v>114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1036</v>
      </c>
      <c r="C55" s="40" t="s">
        <v>1038</v>
      </c>
      <c r="D55" s="39" t="s">
        <v>159</v>
      </c>
      <c r="E55" s="40" t="s">
        <v>1037</v>
      </c>
      <c r="F55" s="40" t="s">
        <v>95</v>
      </c>
      <c r="G55" s="20" t="s">
        <v>89</v>
      </c>
      <c r="H55" s="41" t="s">
        <v>1103</v>
      </c>
      <c r="I55" s="14">
        <v>3334</v>
      </c>
      <c r="J55" s="45">
        <v>3334</v>
      </c>
      <c r="K55" s="46">
        <v>319.60000000000002</v>
      </c>
      <c r="L55" s="47">
        <v>82.32</v>
      </c>
      <c r="M55" s="47">
        <v>62.53</v>
      </c>
      <c r="N55" s="47">
        <v>63.22</v>
      </c>
      <c r="O55" s="47"/>
      <c r="P55" s="49" t="s">
        <v>417</v>
      </c>
      <c r="Q55" s="19">
        <v>35</v>
      </c>
      <c r="R55" s="19">
        <v>38</v>
      </c>
      <c r="S55" s="19">
        <v>48</v>
      </c>
      <c r="T55" s="19">
        <v>58</v>
      </c>
      <c r="U55" s="44"/>
      <c r="V55" s="33"/>
      <c r="W55" s="33">
        <v>179</v>
      </c>
      <c r="X55" s="106">
        <v>22650</v>
      </c>
      <c r="Y55" s="106">
        <v>24900</v>
      </c>
      <c r="Z55" s="106"/>
      <c r="AA55" s="106"/>
      <c r="AB55" s="106">
        <v>54400</v>
      </c>
      <c r="AC55" s="106">
        <v>72500</v>
      </c>
      <c r="AD55" s="106">
        <v>102000</v>
      </c>
      <c r="AE55" s="106">
        <v>124500</v>
      </c>
      <c r="AF55" s="106">
        <v>136000</v>
      </c>
      <c r="AG55" s="106">
        <v>150000</v>
      </c>
      <c r="AH55" s="106">
        <v>154000</v>
      </c>
      <c r="AI55" s="106"/>
      <c r="AJ55" s="106"/>
      <c r="AK55" s="38"/>
      <c r="AL55" s="107">
        <v>20000</v>
      </c>
      <c r="AM55" s="107">
        <v>6</v>
      </c>
      <c r="AN55" s="108">
        <v>40000</v>
      </c>
      <c r="AO55" s="108">
        <v>3</v>
      </c>
      <c r="AP55" s="109">
        <v>120000</v>
      </c>
      <c r="AQ55" s="109">
        <v>1</v>
      </c>
      <c r="AR55" s="38">
        <v>1440000</v>
      </c>
      <c r="AS55" s="38"/>
      <c r="AT55" s="38">
        <v>333</v>
      </c>
      <c r="AU55" s="38"/>
      <c r="AV55" s="38">
        <v>425</v>
      </c>
      <c r="AW55" s="38"/>
      <c r="AX55" s="92" t="s">
        <v>1064</v>
      </c>
      <c r="AY55" s="38"/>
      <c r="AZ55" s="38"/>
      <c r="BA55" s="38"/>
      <c r="BB55" s="38"/>
      <c r="BC55" s="38"/>
      <c r="BD55" s="38">
        <v>1</v>
      </c>
      <c r="BE55" s="38"/>
      <c r="BF55" s="38"/>
      <c r="BG55" s="38"/>
      <c r="BH55" s="38"/>
      <c r="BI55" s="38"/>
      <c r="BJ55" s="38"/>
      <c r="BK55" s="38"/>
      <c r="BL55" s="38">
        <v>1</v>
      </c>
      <c r="BM55" s="38"/>
      <c r="BN55" s="38"/>
      <c r="BO55" s="38"/>
      <c r="BP55" s="38"/>
      <c r="BQ55" s="38"/>
      <c r="BR55" s="38"/>
      <c r="BS55" s="91" t="s">
        <v>816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26" t="s">
        <v>1154</v>
      </c>
      <c r="C56" s="40" t="s">
        <v>1131</v>
      </c>
      <c r="D56" s="39" t="s">
        <v>1131</v>
      </c>
      <c r="E56" s="40" t="s">
        <v>1132</v>
      </c>
      <c r="F56" s="40" t="s">
        <v>95</v>
      </c>
      <c r="G56" s="29" t="s">
        <v>165</v>
      </c>
      <c r="H56" s="41" t="s">
        <v>1127</v>
      </c>
      <c r="I56" s="14">
        <v>3859</v>
      </c>
      <c r="J56" s="45">
        <v>3377</v>
      </c>
      <c r="K56" s="46">
        <v>307.8</v>
      </c>
      <c r="L56" s="47">
        <v>89.55</v>
      </c>
      <c r="M56" s="47">
        <v>78.930000000000007</v>
      </c>
      <c r="N56" s="47">
        <v>68.930000000000007</v>
      </c>
      <c r="O56" s="47"/>
      <c r="P56" s="50" t="s">
        <v>422</v>
      </c>
      <c r="Q56" s="44" t="s">
        <v>272</v>
      </c>
      <c r="R56" s="85">
        <v>38</v>
      </c>
      <c r="S56" s="85">
        <v>45</v>
      </c>
      <c r="T56" s="85">
        <v>48</v>
      </c>
      <c r="U56" s="44">
        <v>50</v>
      </c>
      <c r="V56" s="33"/>
      <c r="W56" s="33">
        <v>181</v>
      </c>
      <c r="X56" s="106">
        <v>25400</v>
      </c>
      <c r="Y56" s="106">
        <v>29000</v>
      </c>
      <c r="Z56" s="106">
        <v>36300</v>
      </c>
      <c r="AA56" s="106">
        <v>47100</v>
      </c>
      <c r="AB56" s="106">
        <v>65300</v>
      </c>
      <c r="AC56" s="106">
        <v>87000</v>
      </c>
      <c r="AD56" s="106">
        <v>123500</v>
      </c>
      <c r="AE56" s="106">
        <v>167000</v>
      </c>
      <c r="AF56" s="106">
        <v>196000</v>
      </c>
      <c r="AG56" s="106">
        <v>218000</v>
      </c>
      <c r="AH56" s="106">
        <v>225000</v>
      </c>
      <c r="AI56" s="106">
        <v>232000</v>
      </c>
      <c r="AJ56" s="106"/>
      <c r="AK56" s="38">
        <v>5806400</v>
      </c>
      <c r="AL56" s="107">
        <v>40000</v>
      </c>
      <c r="AM56" s="107">
        <v>9</v>
      </c>
      <c r="AN56" s="108">
        <v>80000</v>
      </c>
      <c r="AO56" s="108">
        <v>4</v>
      </c>
      <c r="AP56" s="109">
        <v>240000</v>
      </c>
      <c r="AQ56" s="109">
        <v>2</v>
      </c>
      <c r="AR56" s="38">
        <v>4640000</v>
      </c>
      <c r="AS56" s="38">
        <v>10446400</v>
      </c>
      <c r="AT56" s="38">
        <v>321</v>
      </c>
      <c r="AU56" s="38">
        <v>333</v>
      </c>
      <c r="AV56" s="38">
        <v>422</v>
      </c>
      <c r="AW56" s="38"/>
      <c r="AX56" s="92" t="s">
        <v>664</v>
      </c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>
        <v>1</v>
      </c>
      <c r="BK56" s="38"/>
      <c r="BL56" s="38">
        <v>1</v>
      </c>
      <c r="BM56" s="38"/>
      <c r="BN56" s="38"/>
      <c r="BO56" s="38"/>
      <c r="BP56" s="38"/>
      <c r="BQ56" s="38"/>
      <c r="BR56" s="38"/>
      <c r="BS56" s="91" t="s">
        <v>1133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26" t="s">
        <v>1191</v>
      </c>
      <c r="C57" s="40" t="s">
        <v>1165</v>
      </c>
      <c r="D57" s="39" t="s">
        <v>102</v>
      </c>
      <c r="E57" s="40" t="s">
        <v>1166</v>
      </c>
      <c r="F57" s="40" t="s">
        <v>95</v>
      </c>
      <c r="G57" s="31" t="s">
        <v>174</v>
      </c>
      <c r="H57" s="41" t="s">
        <v>1159</v>
      </c>
      <c r="I57" s="14">
        <v>4048</v>
      </c>
      <c r="J57" s="45">
        <v>3517</v>
      </c>
      <c r="K57" s="46">
        <v>335.6</v>
      </c>
      <c r="L57" s="47">
        <v>81.67</v>
      </c>
      <c r="M57" s="47">
        <v>60.63</v>
      </c>
      <c r="N57" s="47">
        <v>67.23</v>
      </c>
      <c r="O57" s="47"/>
      <c r="P57" s="50" t="s">
        <v>422</v>
      </c>
      <c r="Q57" s="44" t="s">
        <v>272</v>
      </c>
      <c r="R57" s="19">
        <v>35</v>
      </c>
      <c r="S57" s="85">
        <v>36</v>
      </c>
      <c r="T57" s="85">
        <v>36</v>
      </c>
      <c r="U57" s="44">
        <v>38</v>
      </c>
      <c r="V57" s="44">
        <v>40</v>
      </c>
      <c r="W57" s="33">
        <v>185</v>
      </c>
      <c r="X57" s="106">
        <v>16000</v>
      </c>
      <c r="Y57" s="106">
        <v>20000</v>
      </c>
      <c r="Z57" s="106">
        <v>25000</v>
      </c>
      <c r="AA57" s="106">
        <v>41000</v>
      </c>
      <c r="AB57" s="106">
        <v>57000</v>
      </c>
      <c r="AC57" s="106">
        <v>78000</v>
      </c>
      <c r="AD57" s="106">
        <v>106000</v>
      </c>
      <c r="AE57" s="106">
        <v>140000</v>
      </c>
      <c r="AF57" s="106">
        <v>180000</v>
      </c>
      <c r="AG57" s="106">
        <v>215000</v>
      </c>
      <c r="AH57" s="106">
        <v>235000</v>
      </c>
      <c r="AI57" s="106">
        <v>252000</v>
      </c>
      <c r="AJ57" s="106">
        <v>260000</v>
      </c>
      <c r="AK57" s="38">
        <v>6500000</v>
      </c>
      <c r="AL57" s="107">
        <v>36000</v>
      </c>
      <c r="AM57" s="107">
        <v>7</v>
      </c>
      <c r="AN57" s="108">
        <v>72000</v>
      </c>
      <c r="AO57" s="108">
        <v>5</v>
      </c>
      <c r="AP57" s="109">
        <v>216000</v>
      </c>
      <c r="AQ57" s="109">
        <v>3</v>
      </c>
      <c r="AR57" s="38">
        <v>5040000</v>
      </c>
      <c r="AS57" s="38">
        <v>11540000</v>
      </c>
      <c r="AT57" s="38">
        <v>349</v>
      </c>
      <c r="AU57" s="38"/>
      <c r="AV57" s="38">
        <v>453</v>
      </c>
      <c r="AW57" s="38"/>
      <c r="AX57" s="92" t="s">
        <v>664</v>
      </c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>
        <v>1</v>
      </c>
      <c r="BK57" s="38"/>
      <c r="BL57" s="38">
        <v>1</v>
      </c>
      <c r="BM57" s="38"/>
      <c r="BN57" s="38"/>
      <c r="BO57" s="38"/>
      <c r="BP57" s="38"/>
      <c r="BQ57" s="38"/>
      <c r="BR57" s="38"/>
      <c r="BS57" s="91" t="s">
        <v>1167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39" t="s">
        <v>130</v>
      </c>
      <c r="C58" s="40" t="s">
        <v>600</v>
      </c>
      <c r="D58" s="39" t="s">
        <v>871</v>
      </c>
      <c r="E58" s="40" t="s">
        <v>131</v>
      </c>
      <c r="F58" s="40" t="s">
        <v>132</v>
      </c>
      <c r="G58" s="13" t="s">
        <v>66</v>
      </c>
      <c r="H58" s="41" t="s">
        <v>298</v>
      </c>
      <c r="I58" s="14">
        <v>2633</v>
      </c>
      <c r="J58" s="15">
        <v>2633</v>
      </c>
      <c r="K58" s="16">
        <v>329.7</v>
      </c>
      <c r="L58" s="17">
        <v>80.209999999999994</v>
      </c>
      <c r="M58" s="17">
        <v>45.2</v>
      </c>
      <c r="N58" s="17">
        <v>56.71</v>
      </c>
      <c r="O58" s="17">
        <v>5.9660000000000002</v>
      </c>
      <c r="P58" s="49" t="s">
        <v>417</v>
      </c>
      <c r="Q58" s="18">
        <v>35</v>
      </c>
      <c r="R58" s="18">
        <v>35</v>
      </c>
      <c r="S58" s="18">
        <v>50</v>
      </c>
      <c r="T58" s="33"/>
      <c r="U58" s="33"/>
      <c r="V58" s="33"/>
      <c r="W58" s="33">
        <v>120</v>
      </c>
      <c r="X58" s="106">
        <v>16200</v>
      </c>
      <c r="Y58" s="106">
        <v>17300</v>
      </c>
      <c r="Z58" s="106">
        <v>18500</v>
      </c>
      <c r="AA58" s="106">
        <v>20800</v>
      </c>
      <c r="AB58" s="106">
        <v>23100</v>
      </c>
      <c r="AC58" s="106">
        <v>34500</v>
      </c>
      <c r="AD58" s="106">
        <v>48500</v>
      </c>
      <c r="AE58" s="106">
        <v>74000</v>
      </c>
      <c r="AF58" s="106">
        <v>92500</v>
      </c>
      <c r="AG58" s="106">
        <v>117000</v>
      </c>
      <c r="AH58" s="106"/>
      <c r="AI58" s="106"/>
      <c r="AJ58" s="106"/>
      <c r="AK58" s="38">
        <v>1849600</v>
      </c>
      <c r="AL58" s="107">
        <v>12500</v>
      </c>
      <c r="AM58" s="107">
        <v>6</v>
      </c>
      <c r="AN58" s="108">
        <v>25000</v>
      </c>
      <c r="AO58" s="108">
        <v>1</v>
      </c>
      <c r="AP58" s="109">
        <v>75000</v>
      </c>
      <c r="AQ58" s="109">
        <v>1</v>
      </c>
      <c r="AR58" s="38">
        <v>700000</v>
      </c>
      <c r="AS58" s="38">
        <v>2549600</v>
      </c>
      <c r="AT58" s="38">
        <v>342</v>
      </c>
      <c r="AU58" s="38"/>
      <c r="AV58" s="38">
        <v>441</v>
      </c>
      <c r="AW58" s="38">
        <v>1</v>
      </c>
      <c r="AX58" s="38" t="s">
        <v>655</v>
      </c>
      <c r="AY58" s="38">
        <v>1</v>
      </c>
      <c r="AZ58" s="38"/>
      <c r="BA58" s="38">
        <v>1</v>
      </c>
      <c r="BB58" s="38">
        <v>1</v>
      </c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 t="s">
        <v>914</v>
      </c>
      <c r="BO58" s="38"/>
      <c r="BP58" s="38"/>
      <c r="BQ58" s="38"/>
      <c r="BR58" s="38">
        <v>1</v>
      </c>
      <c r="BS58" s="91" t="s">
        <v>802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39" t="s">
        <v>135</v>
      </c>
      <c r="C59" s="40" t="s">
        <v>601</v>
      </c>
      <c r="D59" s="39" t="s">
        <v>116</v>
      </c>
      <c r="E59" s="40" t="s">
        <v>332</v>
      </c>
      <c r="F59" s="40" t="s">
        <v>132</v>
      </c>
      <c r="G59" s="20" t="s">
        <v>89</v>
      </c>
      <c r="H59" s="41" t="s">
        <v>298</v>
      </c>
      <c r="I59" s="14">
        <v>2816</v>
      </c>
      <c r="J59" s="15">
        <v>2816</v>
      </c>
      <c r="K59" s="16">
        <v>362.8</v>
      </c>
      <c r="L59" s="17">
        <v>77.540000000000006</v>
      </c>
      <c r="M59" s="17">
        <v>34.11</v>
      </c>
      <c r="N59" s="17">
        <v>48.64</v>
      </c>
      <c r="O59" s="17">
        <v>4.88</v>
      </c>
      <c r="P59" s="49" t="s">
        <v>417</v>
      </c>
      <c r="Q59" s="18">
        <v>40</v>
      </c>
      <c r="R59" s="18">
        <v>18</v>
      </c>
      <c r="S59" s="18">
        <v>24</v>
      </c>
      <c r="T59" s="18">
        <v>36</v>
      </c>
      <c r="U59" s="33"/>
      <c r="V59" s="33"/>
      <c r="W59" s="33">
        <v>118</v>
      </c>
      <c r="X59" s="106">
        <v>14200</v>
      </c>
      <c r="Y59" s="106">
        <v>15600</v>
      </c>
      <c r="Z59" s="106">
        <v>18500</v>
      </c>
      <c r="AA59" s="106">
        <v>22800</v>
      </c>
      <c r="AB59" s="106">
        <v>34100</v>
      </c>
      <c r="AC59" s="106">
        <v>45500</v>
      </c>
      <c r="AD59" s="106">
        <v>64000</v>
      </c>
      <c r="AE59" s="106">
        <v>78000</v>
      </c>
      <c r="AF59" s="106">
        <v>85500</v>
      </c>
      <c r="AG59" s="106">
        <v>94000</v>
      </c>
      <c r="AH59" s="106">
        <v>97000</v>
      </c>
      <c r="AI59" s="106"/>
      <c r="AJ59" s="106"/>
      <c r="AK59" s="38">
        <v>2276800</v>
      </c>
      <c r="AL59" s="107">
        <v>15000</v>
      </c>
      <c r="AM59" s="107">
        <v>6</v>
      </c>
      <c r="AN59" s="108">
        <v>30000</v>
      </c>
      <c r="AO59" s="108">
        <v>4</v>
      </c>
      <c r="AP59" s="109">
        <v>90000</v>
      </c>
      <c r="AQ59" s="109">
        <v>2</v>
      </c>
      <c r="AR59" s="38">
        <v>1560000</v>
      </c>
      <c r="AS59" s="38">
        <v>3836800</v>
      </c>
      <c r="AT59" s="38">
        <v>377</v>
      </c>
      <c r="AU59" s="38"/>
      <c r="AV59" s="38">
        <v>500</v>
      </c>
      <c r="AW59" s="38">
        <v>1</v>
      </c>
      <c r="AX59" s="38" t="s">
        <v>655</v>
      </c>
      <c r="AY59" s="38"/>
      <c r="AZ59" s="38"/>
      <c r="BA59" s="38">
        <v>1</v>
      </c>
      <c r="BB59" s="38">
        <v>1</v>
      </c>
      <c r="BC59" s="38"/>
      <c r="BD59" s="38">
        <v>1</v>
      </c>
      <c r="BE59" s="38"/>
      <c r="BF59" s="38"/>
      <c r="BG59" s="38"/>
      <c r="BH59" s="38"/>
      <c r="BI59" s="38"/>
      <c r="BJ59" s="38"/>
      <c r="BK59" s="38"/>
      <c r="BL59" s="38"/>
      <c r="BM59" s="38"/>
      <c r="BN59" s="94" t="s">
        <v>1085</v>
      </c>
      <c r="BO59" s="38"/>
      <c r="BP59" s="38"/>
      <c r="BQ59" s="38"/>
      <c r="BR59" s="38">
        <v>1</v>
      </c>
      <c r="BS59" s="91" t="s">
        <v>803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39" t="s">
        <v>137</v>
      </c>
      <c r="C60" s="40" t="s">
        <v>602</v>
      </c>
      <c r="D60" s="39" t="s">
        <v>77</v>
      </c>
      <c r="E60" s="40" t="s">
        <v>333</v>
      </c>
      <c r="F60" s="40" t="s">
        <v>132</v>
      </c>
      <c r="G60" s="20" t="s">
        <v>89</v>
      </c>
      <c r="H60" s="41" t="s">
        <v>298</v>
      </c>
      <c r="I60" s="14">
        <v>2816</v>
      </c>
      <c r="J60" s="15">
        <v>2827</v>
      </c>
      <c r="K60" s="16">
        <v>303.39999999999998</v>
      </c>
      <c r="L60" s="17">
        <v>77.319999999999993</v>
      </c>
      <c r="M60" s="17">
        <v>86.2</v>
      </c>
      <c r="N60" s="17">
        <v>68.94</v>
      </c>
      <c r="O60" s="17">
        <v>8.9659999999999993</v>
      </c>
      <c r="P60" s="49" t="s">
        <v>417</v>
      </c>
      <c r="Q60" s="18">
        <v>40</v>
      </c>
      <c r="R60" s="18">
        <v>18</v>
      </c>
      <c r="S60" s="18">
        <v>24</v>
      </c>
      <c r="T60" s="18">
        <v>36</v>
      </c>
      <c r="U60" s="33"/>
      <c r="V60" s="33"/>
      <c r="W60" s="33">
        <v>118</v>
      </c>
      <c r="X60" s="106">
        <v>14200</v>
      </c>
      <c r="Y60" s="106">
        <v>15600</v>
      </c>
      <c r="Z60" s="106">
        <v>18500</v>
      </c>
      <c r="AA60" s="106">
        <v>22800</v>
      </c>
      <c r="AB60" s="106">
        <v>34100</v>
      </c>
      <c r="AC60" s="106">
        <v>45500</v>
      </c>
      <c r="AD60" s="106">
        <v>64000</v>
      </c>
      <c r="AE60" s="106">
        <v>78000</v>
      </c>
      <c r="AF60" s="106">
        <v>85500</v>
      </c>
      <c r="AG60" s="106">
        <v>94000</v>
      </c>
      <c r="AH60" s="106">
        <v>97000</v>
      </c>
      <c r="AI60" s="106"/>
      <c r="AJ60" s="106"/>
      <c r="AK60" s="38">
        <v>2276800</v>
      </c>
      <c r="AL60" s="107">
        <v>15000</v>
      </c>
      <c r="AM60" s="107">
        <v>6</v>
      </c>
      <c r="AN60" s="108">
        <v>30000</v>
      </c>
      <c r="AO60" s="108">
        <v>4</v>
      </c>
      <c r="AP60" s="109">
        <v>90000</v>
      </c>
      <c r="AQ60" s="109">
        <v>2</v>
      </c>
      <c r="AR60" s="38">
        <v>1560000</v>
      </c>
      <c r="AS60" s="38">
        <v>3836800</v>
      </c>
      <c r="AT60" s="38">
        <v>316</v>
      </c>
      <c r="AU60" s="38"/>
      <c r="AV60" s="38">
        <v>404</v>
      </c>
      <c r="AW60" s="38">
        <v>1</v>
      </c>
      <c r="AX60" s="38" t="s">
        <v>655</v>
      </c>
      <c r="AY60" s="38"/>
      <c r="AZ60" s="38"/>
      <c r="BA60" s="38">
        <v>1</v>
      </c>
      <c r="BB60" s="38">
        <v>1</v>
      </c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 t="s">
        <v>915</v>
      </c>
      <c r="BO60" s="38"/>
      <c r="BP60" s="38"/>
      <c r="BQ60" s="38"/>
      <c r="BR60" s="38">
        <v>1</v>
      </c>
      <c r="BS60" s="91" t="s">
        <v>804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39" t="s">
        <v>141</v>
      </c>
      <c r="C61" s="40" t="s">
        <v>603</v>
      </c>
      <c r="D61" s="39" t="s">
        <v>142</v>
      </c>
      <c r="E61" s="40" t="s">
        <v>334</v>
      </c>
      <c r="F61" s="40" t="s">
        <v>132</v>
      </c>
      <c r="G61" s="20" t="s">
        <v>89</v>
      </c>
      <c r="H61" s="41" t="s">
        <v>298</v>
      </c>
      <c r="I61" s="14">
        <v>2983</v>
      </c>
      <c r="J61" s="15">
        <v>2983</v>
      </c>
      <c r="K61" s="16">
        <v>336.6</v>
      </c>
      <c r="L61" s="17">
        <v>81.05</v>
      </c>
      <c r="M61" s="17">
        <v>45.56</v>
      </c>
      <c r="N61" s="17">
        <v>68.209999999999994</v>
      </c>
      <c r="O61" s="17">
        <v>7.6159999999999997</v>
      </c>
      <c r="P61" s="49" t="s">
        <v>417</v>
      </c>
      <c r="Q61" s="18">
        <v>40</v>
      </c>
      <c r="R61" s="18">
        <v>18</v>
      </c>
      <c r="S61" s="18">
        <v>24</v>
      </c>
      <c r="T61" s="18">
        <v>36</v>
      </c>
      <c r="U61" s="33"/>
      <c r="V61" s="33"/>
      <c r="W61" s="33">
        <v>118</v>
      </c>
      <c r="X61" s="106">
        <v>14200</v>
      </c>
      <c r="Y61" s="106">
        <v>15600</v>
      </c>
      <c r="Z61" s="106">
        <v>18500</v>
      </c>
      <c r="AA61" s="106">
        <v>22800</v>
      </c>
      <c r="AB61" s="106">
        <v>34100</v>
      </c>
      <c r="AC61" s="106">
        <v>45500</v>
      </c>
      <c r="AD61" s="106">
        <v>64000</v>
      </c>
      <c r="AE61" s="106">
        <v>78000</v>
      </c>
      <c r="AF61" s="106">
        <v>85500</v>
      </c>
      <c r="AG61" s="106">
        <v>94000</v>
      </c>
      <c r="AH61" s="106">
        <v>97000</v>
      </c>
      <c r="AI61" s="106"/>
      <c r="AJ61" s="106"/>
      <c r="AK61" s="38">
        <v>2276800</v>
      </c>
      <c r="AL61" s="107">
        <v>15000</v>
      </c>
      <c r="AM61" s="107">
        <v>6</v>
      </c>
      <c r="AN61" s="108">
        <v>30000</v>
      </c>
      <c r="AO61" s="108">
        <v>4</v>
      </c>
      <c r="AP61" s="109">
        <v>90000</v>
      </c>
      <c r="AQ61" s="109">
        <v>2</v>
      </c>
      <c r="AR61" s="38">
        <v>1560000</v>
      </c>
      <c r="AS61" s="38">
        <v>3836800</v>
      </c>
      <c r="AT61" s="38">
        <v>350</v>
      </c>
      <c r="AU61" s="38"/>
      <c r="AV61" s="38">
        <v>455</v>
      </c>
      <c r="AW61" s="38"/>
      <c r="AX61" s="38" t="s">
        <v>654</v>
      </c>
      <c r="AY61" s="38"/>
      <c r="AZ61" s="38">
        <v>1</v>
      </c>
      <c r="BA61" s="38"/>
      <c r="BB61" s="38">
        <v>1</v>
      </c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 t="s">
        <v>777</v>
      </c>
      <c r="BO61" s="38">
        <v>1</v>
      </c>
      <c r="BP61" s="38"/>
      <c r="BQ61" s="38"/>
      <c r="BR61" s="38">
        <v>1</v>
      </c>
      <c r="BS61" s="91" t="s">
        <v>934</v>
      </c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39" t="s">
        <v>144</v>
      </c>
      <c r="C62" s="40" t="s">
        <v>145</v>
      </c>
      <c r="D62" s="39" t="s">
        <v>105</v>
      </c>
      <c r="E62" s="40" t="s">
        <v>335</v>
      </c>
      <c r="F62" s="40" t="s">
        <v>132</v>
      </c>
      <c r="G62" s="20" t="s">
        <v>89</v>
      </c>
      <c r="H62" s="41" t="s">
        <v>298</v>
      </c>
      <c r="I62" s="14">
        <v>3012</v>
      </c>
      <c r="J62" s="15">
        <v>3000</v>
      </c>
      <c r="K62" s="16">
        <v>343.1</v>
      </c>
      <c r="L62" s="17">
        <v>78.7</v>
      </c>
      <c r="M62" s="17">
        <v>47.8</v>
      </c>
      <c r="N62" s="17">
        <v>64.790000000000006</v>
      </c>
      <c r="O62" s="17">
        <v>6.8659999999999997</v>
      </c>
      <c r="P62" s="49" t="s">
        <v>417</v>
      </c>
      <c r="Q62" s="18">
        <v>40</v>
      </c>
      <c r="R62" s="18">
        <v>18</v>
      </c>
      <c r="S62" s="18">
        <v>24</v>
      </c>
      <c r="T62" s="18">
        <v>36</v>
      </c>
      <c r="U62" s="33"/>
      <c r="V62" s="33"/>
      <c r="W62" s="33">
        <v>118</v>
      </c>
      <c r="X62" s="106">
        <v>18150</v>
      </c>
      <c r="Y62" s="106">
        <v>19900</v>
      </c>
      <c r="Z62" s="106">
        <v>23600</v>
      </c>
      <c r="AA62" s="106">
        <v>29000</v>
      </c>
      <c r="AB62" s="106">
        <v>43500</v>
      </c>
      <c r="AC62" s="106">
        <v>58000</v>
      </c>
      <c r="AD62" s="106">
        <v>81500</v>
      </c>
      <c r="AE62" s="106">
        <v>99500</v>
      </c>
      <c r="AF62" s="106">
        <v>109000</v>
      </c>
      <c r="AG62" s="106">
        <v>120000</v>
      </c>
      <c r="AH62" s="106">
        <v>123000</v>
      </c>
      <c r="AI62" s="106"/>
      <c r="AJ62" s="106"/>
      <c r="AK62" s="38">
        <v>2900600</v>
      </c>
      <c r="AL62" s="107">
        <v>17500</v>
      </c>
      <c r="AM62" s="107">
        <v>6</v>
      </c>
      <c r="AN62" s="108">
        <v>35000</v>
      </c>
      <c r="AO62" s="108">
        <v>4</v>
      </c>
      <c r="AP62" s="109">
        <v>105000</v>
      </c>
      <c r="AQ62" s="109">
        <v>2</v>
      </c>
      <c r="AR62" s="38">
        <v>1820000</v>
      </c>
      <c r="AS62" s="38">
        <v>4720600</v>
      </c>
      <c r="AT62" s="38">
        <v>357</v>
      </c>
      <c r="AU62" s="38"/>
      <c r="AV62" s="38">
        <v>466</v>
      </c>
      <c r="AW62" s="38">
        <v>1</v>
      </c>
      <c r="AX62" s="38" t="s">
        <v>655</v>
      </c>
      <c r="AY62" s="38"/>
      <c r="AZ62" s="38"/>
      <c r="BA62" s="38"/>
      <c r="BB62" s="38">
        <v>1</v>
      </c>
      <c r="BC62" s="38"/>
      <c r="BD62" s="38">
        <v>1</v>
      </c>
      <c r="BE62" s="38"/>
      <c r="BF62" s="38"/>
      <c r="BG62" s="38"/>
      <c r="BH62" s="38"/>
      <c r="BI62" s="38"/>
      <c r="BJ62" s="38"/>
      <c r="BK62" s="38"/>
      <c r="BL62" s="38"/>
      <c r="BM62" s="38"/>
      <c r="BN62" s="38" t="s">
        <v>959</v>
      </c>
      <c r="BO62" s="38"/>
      <c r="BP62" s="38"/>
      <c r="BQ62" s="38"/>
      <c r="BR62" s="38">
        <v>1</v>
      </c>
      <c r="BS62" s="91" t="s">
        <v>805</v>
      </c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146</v>
      </c>
      <c r="C63" s="40" t="s">
        <v>604</v>
      </c>
      <c r="D63" s="39" t="s">
        <v>872</v>
      </c>
      <c r="E63" s="40" t="s">
        <v>147</v>
      </c>
      <c r="F63" s="40" t="s">
        <v>132</v>
      </c>
      <c r="G63" s="20" t="s">
        <v>89</v>
      </c>
      <c r="H63" s="41" t="s">
        <v>298</v>
      </c>
      <c r="I63" s="14">
        <v>3003</v>
      </c>
      <c r="J63" s="15">
        <v>3026</v>
      </c>
      <c r="K63" s="16">
        <v>318</v>
      </c>
      <c r="L63" s="17">
        <v>78.22</v>
      </c>
      <c r="M63" s="17">
        <v>86.5</v>
      </c>
      <c r="N63" s="17">
        <v>60.57</v>
      </c>
      <c r="O63" s="17">
        <v>6.7160000000000002</v>
      </c>
      <c r="P63" s="49" t="s">
        <v>417</v>
      </c>
      <c r="Q63" s="18">
        <v>40</v>
      </c>
      <c r="R63" s="18">
        <v>18</v>
      </c>
      <c r="S63" s="18">
        <v>24</v>
      </c>
      <c r="T63" s="18">
        <v>36</v>
      </c>
      <c r="U63" s="33"/>
      <c r="V63" s="33"/>
      <c r="W63" s="33">
        <v>118</v>
      </c>
      <c r="X63" s="106">
        <v>18150</v>
      </c>
      <c r="Y63" s="106">
        <v>19900</v>
      </c>
      <c r="Z63" s="106">
        <v>23600</v>
      </c>
      <c r="AA63" s="106">
        <v>29000</v>
      </c>
      <c r="AB63" s="106">
        <v>43500</v>
      </c>
      <c r="AC63" s="106">
        <v>58000</v>
      </c>
      <c r="AD63" s="106">
        <v>81500</v>
      </c>
      <c r="AE63" s="106">
        <v>99500</v>
      </c>
      <c r="AF63" s="106">
        <v>109000</v>
      </c>
      <c r="AG63" s="106">
        <v>120000</v>
      </c>
      <c r="AH63" s="106">
        <v>123000</v>
      </c>
      <c r="AI63" s="106"/>
      <c r="AJ63" s="106"/>
      <c r="AK63" s="38">
        <v>2900600</v>
      </c>
      <c r="AL63" s="107">
        <v>17500</v>
      </c>
      <c r="AM63" s="107">
        <v>6</v>
      </c>
      <c r="AN63" s="108">
        <v>35000</v>
      </c>
      <c r="AO63" s="108">
        <v>4</v>
      </c>
      <c r="AP63" s="109">
        <v>105000</v>
      </c>
      <c r="AQ63" s="109">
        <v>2</v>
      </c>
      <c r="AR63" s="38">
        <v>1820000</v>
      </c>
      <c r="AS63" s="38">
        <v>4720600</v>
      </c>
      <c r="AT63" s="38">
        <v>331</v>
      </c>
      <c r="AU63" s="38"/>
      <c r="AV63" s="38">
        <v>422</v>
      </c>
      <c r="AW63" s="38">
        <v>1</v>
      </c>
      <c r="AX63" s="38" t="s">
        <v>655</v>
      </c>
      <c r="AY63" s="38"/>
      <c r="AZ63" s="38"/>
      <c r="BA63" s="38"/>
      <c r="BB63" s="38">
        <v>1</v>
      </c>
      <c r="BC63" s="38"/>
      <c r="BD63" s="38">
        <v>1</v>
      </c>
      <c r="BE63" s="38"/>
      <c r="BF63" s="38"/>
      <c r="BG63" s="38"/>
      <c r="BH63" s="38"/>
      <c r="BI63" s="38"/>
      <c r="BJ63" s="38"/>
      <c r="BK63" s="38"/>
      <c r="BL63" s="38"/>
      <c r="BM63" s="38"/>
      <c r="BN63" s="38" t="s">
        <v>915</v>
      </c>
      <c r="BO63" s="38"/>
      <c r="BP63" s="38"/>
      <c r="BQ63" s="38"/>
      <c r="BR63" s="38">
        <v>1</v>
      </c>
      <c r="BS63" s="91" t="s">
        <v>806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133</v>
      </c>
      <c r="C64" s="40" t="s">
        <v>134</v>
      </c>
      <c r="D64" s="39" t="s">
        <v>99</v>
      </c>
      <c r="E64" s="40" t="s">
        <v>331</v>
      </c>
      <c r="F64" s="40" t="s">
        <v>132</v>
      </c>
      <c r="G64" s="20" t="s">
        <v>89</v>
      </c>
      <c r="H64" s="41" t="s">
        <v>427</v>
      </c>
      <c r="I64" s="14">
        <v>2735</v>
      </c>
      <c r="J64" s="15">
        <v>3049</v>
      </c>
      <c r="K64" s="22">
        <v>343.2</v>
      </c>
      <c r="L64" s="23">
        <v>75.150000000000006</v>
      </c>
      <c r="M64" s="23">
        <v>53.67</v>
      </c>
      <c r="N64" s="23">
        <v>68.89</v>
      </c>
      <c r="O64" s="23"/>
      <c r="P64" s="49" t="s">
        <v>417</v>
      </c>
      <c r="Q64" s="44">
        <v>25</v>
      </c>
      <c r="R64" s="44">
        <v>30</v>
      </c>
      <c r="S64" s="44">
        <v>35</v>
      </c>
      <c r="T64" s="44">
        <v>40</v>
      </c>
      <c r="U64" s="33"/>
      <c r="V64" s="33"/>
      <c r="W64" s="33">
        <v>130</v>
      </c>
      <c r="X64" s="106">
        <v>18150</v>
      </c>
      <c r="Y64" s="106">
        <v>19900</v>
      </c>
      <c r="Z64" s="106">
        <v>23600</v>
      </c>
      <c r="AA64" s="106">
        <v>29000</v>
      </c>
      <c r="AB64" s="106">
        <v>43500</v>
      </c>
      <c r="AC64" s="106">
        <v>58000</v>
      </c>
      <c r="AD64" s="106">
        <v>81500</v>
      </c>
      <c r="AE64" s="106">
        <v>99500</v>
      </c>
      <c r="AF64" s="106">
        <v>109000</v>
      </c>
      <c r="AG64" s="106">
        <v>120000</v>
      </c>
      <c r="AH64" s="106">
        <v>123000</v>
      </c>
      <c r="AI64" s="106"/>
      <c r="AJ64" s="106"/>
      <c r="AK64" s="38">
        <v>2900600</v>
      </c>
      <c r="AL64" s="107">
        <v>17500</v>
      </c>
      <c r="AM64" s="107">
        <v>6</v>
      </c>
      <c r="AN64" s="108">
        <v>35000</v>
      </c>
      <c r="AO64" s="108">
        <v>4</v>
      </c>
      <c r="AP64" s="109">
        <v>105000</v>
      </c>
      <c r="AQ64" s="109">
        <v>2</v>
      </c>
      <c r="AR64" s="38">
        <v>1820000</v>
      </c>
      <c r="AS64" s="38">
        <v>4720600</v>
      </c>
      <c r="AT64" s="38">
        <v>357</v>
      </c>
      <c r="AU64" s="38"/>
      <c r="AV64" s="38">
        <v>467</v>
      </c>
      <c r="AW64" s="38">
        <v>1</v>
      </c>
      <c r="AX64" s="38" t="s">
        <v>657</v>
      </c>
      <c r="AY64" s="38"/>
      <c r="AZ64" s="38"/>
      <c r="BA64" s="38"/>
      <c r="BB64" s="38"/>
      <c r="BC64" s="38"/>
      <c r="BD64" s="38">
        <v>1</v>
      </c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91" t="s">
        <v>795</v>
      </c>
      <c r="BT64" s="87"/>
      <c r="BU64" s="87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630</v>
      </c>
      <c r="C65" s="40" t="s">
        <v>632</v>
      </c>
      <c r="D65" s="39" t="s">
        <v>159</v>
      </c>
      <c r="E65" s="40" t="s">
        <v>631</v>
      </c>
      <c r="F65" s="40" t="s">
        <v>132</v>
      </c>
      <c r="G65" s="20" t="s">
        <v>89</v>
      </c>
      <c r="H65" s="41" t="s">
        <v>916</v>
      </c>
      <c r="I65" s="14">
        <v>3069</v>
      </c>
      <c r="J65" s="15">
        <v>3061</v>
      </c>
      <c r="K65" s="46">
        <v>331.9</v>
      </c>
      <c r="L65" s="47">
        <v>77.459999999999994</v>
      </c>
      <c r="M65" s="47">
        <v>60.47</v>
      </c>
      <c r="N65" s="47">
        <v>66.78</v>
      </c>
      <c r="O65" s="47"/>
      <c r="P65" s="49" t="s">
        <v>417</v>
      </c>
      <c r="Q65" s="44">
        <v>40</v>
      </c>
      <c r="R65" s="44">
        <v>45</v>
      </c>
      <c r="S65" s="44">
        <v>52</v>
      </c>
      <c r="T65" s="44">
        <v>63</v>
      </c>
      <c r="U65" s="33"/>
      <c r="V65" s="33"/>
      <c r="W65" s="33">
        <v>200</v>
      </c>
      <c r="X65" s="106">
        <v>18150</v>
      </c>
      <c r="Y65" s="106">
        <v>19900</v>
      </c>
      <c r="Z65" s="106">
        <v>23600</v>
      </c>
      <c r="AA65" s="106">
        <v>29000</v>
      </c>
      <c r="AB65" s="106">
        <v>43500</v>
      </c>
      <c r="AC65" s="106">
        <v>58000</v>
      </c>
      <c r="AD65" s="106">
        <v>81500</v>
      </c>
      <c r="AE65" s="106">
        <v>99500</v>
      </c>
      <c r="AF65" s="106">
        <v>109000</v>
      </c>
      <c r="AG65" s="106">
        <v>120000</v>
      </c>
      <c r="AH65" s="106">
        <v>123000</v>
      </c>
      <c r="AI65" s="106"/>
      <c r="AJ65" s="106"/>
      <c r="AK65" s="38">
        <v>2900600</v>
      </c>
      <c r="AL65" s="107">
        <v>17500</v>
      </c>
      <c r="AM65" s="107">
        <v>6</v>
      </c>
      <c r="AN65" s="108">
        <v>35000</v>
      </c>
      <c r="AO65" s="108">
        <v>4</v>
      </c>
      <c r="AP65" s="109">
        <v>105000</v>
      </c>
      <c r="AQ65" s="109">
        <v>2</v>
      </c>
      <c r="AR65" s="38">
        <v>1820000</v>
      </c>
      <c r="AS65" s="38">
        <v>4720600</v>
      </c>
      <c r="AT65" s="38">
        <v>345</v>
      </c>
      <c r="AU65" s="38"/>
      <c r="AV65" s="38">
        <v>447</v>
      </c>
      <c r="AW65" s="38">
        <v>1</v>
      </c>
      <c r="AX65" s="38" t="s">
        <v>657</v>
      </c>
      <c r="AY65" s="38"/>
      <c r="AZ65" s="38"/>
      <c r="BA65" s="38"/>
      <c r="BB65" s="38"/>
      <c r="BC65" s="38"/>
      <c r="BD65" s="38">
        <v>1</v>
      </c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>
        <v>1</v>
      </c>
      <c r="BS65" s="91" t="s">
        <v>917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148</v>
      </c>
      <c r="C66" s="40" t="s">
        <v>605</v>
      </c>
      <c r="D66" s="39" t="s">
        <v>149</v>
      </c>
      <c r="E66" s="40" t="s">
        <v>336</v>
      </c>
      <c r="F66" s="40" t="s">
        <v>132</v>
      </c>
      <c r="G66" s="20" t="s">
        <v>89</v>
      </c>
      <c r="H66" s="41" t="s">
        <v>299</v>
      </c>
      <c r="I66" s="14">
        <v>3088</v>
      </c>
      <c r="J66" s="15">
        <v>3093</v>
      </c>
      <c r="K66" s="16">
        <v>316.3</v>
      </c>
      <c r="L66" s="17">
        <v>85.72</v>
      </c>
      <c r="M66" s="17">
        <v>57.94</v>
      </c>
      <c r="N66" s="17">
        <v>71.91</v>
      </c>
      <c r="O66" s="17">
        <v>9.06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>
        <v>18150</v>
      </c>
      <c r="Y66" s="106">
        <v>19900</v>
      </c>
      <c r="Z66" s="106">
        <v>23600</v>
      </c>
      <c r="AA66" s="106">
        <v>29000</v>
      </c>
      <c r="AB66" s="106">
        <v>43500</v>
      </c>
      <c r="AC66" s="106">
        <v>58000</v>
      </c>
      <c r="AD66" s="106">
        <v>81500</v>
      </c>
      <c r="AE66" s="106">
        <v>99500</v>
      </c>
      <c r="AF66" s="106">
        <v>109000</v>
      </c>
      <c r="AG66" s="106">
        <v>120000</v>
      </c>
      <c r="AH66" s="106">
        <v>123000</v>
      </c>
      <c r="AI66" s="106"/>
      <c r="AJ66" s="106"/>
      <c r="AK66" s="38">
        <v>2900600</v>
      </c>
      <c r="AL66" s="107">
        <v>17500</v>
      </c>
      <c r="AM66" s="107">
        <v>6</v>
      </c>
      <c r="AN66" s="108">
        <v>35000</v>
      </c>
      <c r="AO66" s="108">
        <v>4</v>
      </c>
      <c r="AP66" s="109">
        <v>105000</v>
      </c>
      <c r="AQ66" s="109">
        <v>2</v>
      </c>
      <c r="AR66" s="38">
        <v>1820000</v>
      </c>
      <c r="AS66" s="38">
        <v>4720600</v>
      </c>
      <c r="AT66" s="38">
        <v>329</v>
      </c>
      <c r="AU66" s="38"/>
      <c r="AV66" s="38">
        <v>420</v>
      </c>
      <c r="AW66" s="38">
        <v>1</v>
      </c>
      <c r="AX66" s="38" t="s">
        <v>657</v>
      </c>
      <c r="AY66" s="38"/>
      <c r="AZ66" s="38"/>
      <c r="BA66" s="38">
        <v>1</v>
      </c>
      <c r="BB66" s="38"/>
      <c r="BC66" s="38"/>
      <c r="BD66" s="38">
        <v>1</v>
      </c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91" t="s">
        <v>807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150</v>
      </c>
      <c r="C67" s="40" t="s">
        <v>151</v>
      </c>
      <c r="D67" s="39" t="s">
        <v>74</v>
      </c>
      <c r="E67" s="40" t="s">
        <v>337</v>
      </c>
      <c r="F67" s="40" t="s">
        <v>132</v>
      </c>
      <c r="G67" s="20" t="s">
        <v>89</v>
      </c>
      <c r="H67" s="41" t="s">
        <v>305</v>
      </c>
      <c r="I67" s="14">
        <v>3157</v>
      </c>
      <c r="J67" s="15">
        <v>3144</v>
      </c>
      <c r="K67" s="16">
        <v>329.9</v>
      </c>
      <c r="L67" s="17">
        <v>84.83</v>
      </c>
      <c r="M67" s="17">
        <v>60.69</v>
      </c>
      <c r="N67" s="17">
        <v>60.6</v>
      </c>
      <c r="O67" s="17">
        <v>6.4829999999999997</v>
      </c>
      <c r="P67" s="49" t="s">
        <v>417</v>
      </c>
      <c r="Q67" s="18">
        <v>40</v>
      </c>
      <c r="R67" s="18">
        <v>18</v>
      </c>
      <c r="S67" s="18">
        <v>24</v>
      </c>
      <c r="T67" s="18">
        <v>36</v>
      </c>
      <c r="U67" s="33"/>
      <c r="V67" s="33"/>
      <c r="W67" s="33">
        <v>118</v>
      </c>
      <c r="X67" s="106">
        <v>18150</v>
      </c>
      <c r="Y67" s="106">
        <v>19900</v>
      </c>
      <c r="Z67" s="106">
        <v>23600</v>
      </c>
      <c r="AA67" s="106">
        <v>29000</v>
      </c>
      <c r="AB67" s="106">
        <v>43500</v>
      </c>
      <c r="AC67" s="106">
        <v>58000</v>
      </c>
      <c r="AD67" s="106">
        <v>81500</v>
      </c>
      <c r="AE67" s="106">
        <v>99500</v>
      </c>
      <c r="AF67" s="106">
        <v>109000</v>
      </c>
      <c r="AG67" s="106">
        <v>120000</v>
      </c>
      <c r="AH67" s="106">
        <v>123000</v>
      </c>
      <c r="AI67" s="106"/>
      <c r="AJ67" s="106"/>
      <c r="AK67" s="38">
        <v>2900600</v>
      </c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>
        <v>4720600</v>
      </c>
      <c r="AT67" s="38">
        <v>343</v>
      </c>
      <c r="AU67" s="38"/>
      <c r="AV67" s="38">
        <v>443</v>
      </c>
      <c r="AW67" s="38">
        <v>1</v>
      </c>
      <c r="AX67" s="38" t="s">
        <v>655</v>
      </c>
      <c r="AY67" s="38"/>
      <c r="AZ67" s="38"/>
      <c r="BA67" s="38"/>
      <c r="BB67" s="38">
        <v>1</v>
      </c>
      <c r="BC67" s="38"/>
      <c r="BD67" s="38">
        <v>1</v>
      </c>
      <c r="BE67" s="38"/>
      <c r="BF67" s="38"/>
      <c r="BG67" s="38"/>
      <c r="BH67" s="38"/>
      <c r="BI67" s="38"/>
      <c r="BJ67" s="38"/>
      <c r="BK67" s="38"/>
      <c r="BL67" s="38"/>
      <c r="BM67" s="38"/>
      <c r="BN67" s="38" t="s">
        <v>960</v>
      </c>
      <c r="BO67" s="38"/>
      <c r="BP67" s="38"/>
      <c r="BQ67" s="38"/>
      <c r="BR67" s="38"/>
      <c r="BS67" s="91" t="s">
        <v>808</v>
      </c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152</v>
      </c>
      <c r="C68" s="40" t="s">
        <v>153</v>
      </c>
      <c r="D68" s="39" t="s">
        <v>873</v>
      </c>
      <c r="E68" s="40" t="s">
        <v>338</v>
      </c>
      <c r="F68" s="40" t="s">
        <v>132</v>
      </c>
      <c r="G68" s="20" t="s">
        <v>89</v>
      </c>
      <c r="H68" s="41" t="s">
        <v>298</v>
      </c>
      <c r="I68" s="14">
        <v>3115</v>
      </c>
      <c r="J68" s="15">
        <v>3155</v>
      </c>
      <c r="K68" s="16">
        <v>368</v>
      </c>
      <c r="L68" s="17">
        <v>76.55</v>
      </c>
      <c r="M68" s="17">
        <v>36.14</v>
      </c>
      <c r="N68" s="17">
        <v>61.1</v>
      </c>
      <c r="O68" s="17">
        <v>5.9329999999999998</v>
      </c>
      <c r="P68" s="49" t="s">
        <v>417</v>
      </c>
      <c r="Q68" s="18">
        <v>40</v>
      </c>
      <c r="R68" s="18">
        <v>18</v>
      </c>
      <c r="S68" s="18">
        <v>24</v>
      </c>
      <c r="T68" s="18">
        <v>36</v>
      </c>
      <c r="U68" s="33"/>
      <c r="V68" s="33"/>
      <c r="W68" s="33">
        <v>118</v>
      </c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38"/>
      <c r="AL68" s="107">
        <v>17500</v>
      </c>
      <c r="AM68" s="107">
        <v>6</v>
      </c>
      <c r="AN68" s="108">
        <v>35000</v>
      </c>
      <c r="AO68" s="108">
        <v>4</v>
      </c>
      <c r="AP68" s="109">
        <v>105000</v>
      </c>
      <c r="AQ68" s="109">
        <v>2</v>
      </c>
      <c r="AR68" s="38">
        <v>1820000</v>
      </c>
      <c r="AS68" s="38"/>
      <c r="AT68" s="38">
        <v>383</v>
      </c>
      <c r="AU68" s="38"/>
      <c r="AV68" s="38">
        <v>509</v>
      </c>
      <c r="AW68" s="105"/>
      <c r="AX68" s="38" t="s">
        <v>616</v>
      </c>
      <c r="AY68" s="38"/>
      <c r="AZ68" s="38"/>
      <c r="BA68" s="38"/>
      <c r="BB68" s="38"/>
      <c r="BC68" s="38">
        <v>1</v>
      </c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91" t="s">
        <v>809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281</v>
      </c>
      <c r="C69" s="40" t="s">
        <v>282</v>
      </c>
      <c r="D69" s="39" t="s">
        <v>116</v>
      </c>
      <c r="E69" s="40" t="s">
        <v>339</v>
      </c>
      <c r="F69" s="40" t="s">
        <v>132</v>
      </c>
      <c r="G69" s="20" t="s">
        <v>89</v>
      </c>
      <c r="H69" s="41" t="s">
        <v>781</v>
      </c>
      <c r="I69" s="14">
        <v>3200</v>
      </c>
      <c r="J69" s="15">
        <v>3198</v>
      </c>
      <c r="K69" s="46">
        <v>315.2</v>
      </c>
      <c r="L69" s="47">
        <v>86.25</v>
      </c>
      <c r="M69" s="47">
        <v>78.97</v>
      </c>
      <c r="N69" s="47">
        <v>67.89</v>
      </c>
      <c r="O69" s="47">
        <v>6.2</v>
      </c>
      <c r="P69" s="49" t="s">
        <v>417</v>
      </c>
      <c r="Q69" s="44" t="s">
        <v>272</v>
      </c>
      <c r="R69" s="44">
        <v>35</v>
      </c>
      <c r="S69" s="44">
        <v>55</v>
      </c>
      <c r="T69" s="44">
        <v>85</v>
      </c>
      <c r="U69" s="33"/>
      <c r="V69" s="33"/>
      <c r="W69" s="33">
        <v>175</v>
      </c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38"/>
      <c r="AL69" s="107">
        <v>17500</v>
      </c>
      <c r="AM69" s="107">
        <v>6</v>
      </c>
      <c r="AN69" s="108">
        <v>35000</v>
      </c>
      <c r="AO69" s="108">
        <v>4</v>
      </c>
      <c r="AP69" s="109">
        <v>105000</v>
      </c>
      <c r="AQ69" s="109">
        <v>2</v>
      </c>
      <c r="AR69" s="38">
        <v>1820000</v>
      </c>
      <c r="AS69" s="38"/>
      <c r="AT69" s="38">
        <v>335</v>
      </c>
      <c r="AU69" s="38"/>
      <c r="AV69" s="38">
        <v>429</v>
      </c>
      <c r="AW69" s="38"/>
      <c r="AX69" s="38" t="s">
        <v>664</v>
      </c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>
        <v>1</v>
      </c>
      <c r="BK69" s="38"/>
      <c r="BL69" s="38">
        <v>1</v>
      </c>
      <c r="BM69" s="38">
        <v>1</v>
      </c>
      <c r="BN69" s="38"/>
      <c r="BO69" s="38"/>
      <c r="BP69" s="38"/>
      <c r="BQ69" s="38"/>
      <c r="BR69" s="38"/>
      <c r="BS69" s="91" t="s">
        <v>810</v>
      </c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154</v>
      </c>
      <c r="C70" s="40" t="s">
        <v>606</v>
      </c>
      <c r="D70" s="39" t="s">
        <v>552</v>
      </c>
      <c r="E70" s="40" t="s">
        <v>155</v>
      </c>
      <c r="F70" s="40" t="s">
        <v>132</v>
      </c>
      <c r="G70" s="20" t="s">
        <v>89</v>
      </c>
      <c r="H70" s="41" t="s">
        <v>298</v>
      </c>
      <c r="I70" s="14">
        <v>3199</v>
      </c>
      <c r="J70" s="15">
        <v>3208</v>
      </c>
      <c r="K70" s="16">
        <v>323.8</v>
      </c>
      <c r="L70" s="17">
        <v>84.32</v>
      </c>
      <c r="M70" s="17">
        <v>63.02</v>
      </c>
      <c r="N70" s="17">
        <v>54.67</v>
      </c>
      <c r="O70" s="17">
        <v>5.8490000000000002</v>
      </c>
      <c r="P70" s="49" t="s">
        <v>417</v>
      </c>
      <c r="Q70" s="18">
        <v>40</v>
      </c>
      <c r="R70" s="18">
        <v>18</v>
      </c>
      <c r="S70" s="18">
        <v>24</v>
      </c>
      <c r="T70" s="18">
        <v>36</v>
      </c>
      <c r="U70" s="33"/>
      <c r="V70" s="33"/>
      <c r="W70" s="33">
        <v>118</v>
      </c>
      <c r="X70" s="106">
        <v>22650</v>
      </c>
      <c r="Y70" s="106">
        <v>24900</v>
      </c>
      <c r="Z70" s="106">
        <v>29500</v>
      </c>
      <c r="AA70" s="106">
        <v>36300</v>
      </c>
      <c r="AB70" s="106">
        <v>54400</v>
      </c>
      <c r="AC70" s="106">
        <v>72500</v>
      </c>
      <c r="AD70" s="106">
        <v>102000</v>
      </c>
      <c r="AE70" s="106">
        <v>124500</v>
      </c>
      <c r="AF70" s="106">
        <v>136000</v>
      </c>
      <c r="AG70" s="106">
        <v>150000</v>
      </c>
      <c r="AH70" s="106">
        <v>154000</v>
      </c>
      <c r="AI70" s="106"/>
      <c r="AJ70" s="106"/>
      <c r="AK70" s="38">
        <v>3627000</v>
      </c>
      <c r="AL70" s="107">
        <v>20000</v>
      </c>
      <c r="AM70" s="107">
        <v>6</v>
      </c>
      <c r="AN70" s="108">
        <v>40000</v>
      </c>
      <c r="AO70" s="108">
        <v>4</v>
      </c>
      <c r="AP70" s="109">
        <v>120000</v>
      </c>
      <c r="AQ70" s="109">
        <v>2</v>
      </c>
      <c r="AR70" s="38">
        <v>2080000</v>
      </c>
      <c r="AS70" s="38">
        <v>5707000</v>
      </c>
      <c r="AT70" s="38">
        <v>337</v>
      </c>
      <c r="AU70" s="38"/>
      <c r="AV70" s="38">
        <v>433</v>
      </c>
      <c r="AW70" s="38">
        <v>11</v>
      </c>
      <c r="AX70" s="38" t="s">
        <v>682</v>
      </c>
      <c r="AY70" s="38"/>
      <c r="AZ70" s="38"/>
      <c r="BA70" s="38"/>
      <c r="BB70" s="38"/>
      <c r="BC70" s="38"/>
      <c r="BD70" s="38">
        <v>1</v>
      </c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>
        <v>1</v>
      </c>
      <c r="BS70" s="91" t="s">
        <v>606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156</v>
      </c>
      <c r="C71" s="40" t="s">
        <v>157</v>
      </c>
      <c r="D71" s="39" t="s">
        <v>874</v>
      </c>
      <c r="E71" s="40" t="s">
        <v>340</v>
      </c>
      <c r="F71" s="40" t="s">
        <v>132</v>
      </c>
      <c r="G71" s="20" t="s">
        <v>89</v>
      </c>
      <c r="H71" s="41" t="s">
        <v>305</v>
      </c>
      <c r="I71" s="14">
        <v>3206</v>
      </c>
      <c r="J71" s="15">
        <v>3209</v>
      </c>
      <c r="K71" s="16">
        <v>335.9</v>
      </c>
      <c r="L71" s="17">
        <v>74.42</v>
      </c>
      <c r="M71" s="17">
        <v>41.44</v>
      </c>
      <c r="N71" s="17">
        <v>72.91</v>
      </c>
      <c r="O71" s="17">
        <v>8.6829999999999998</v>
      </c>
      <c r="P71" s="49" t="s">
        <v>417</v>
      </c>
      <c r="Q71" s="18">
        <v>40</v>
      </c>
      <c r="R71" s="18">
        <v>18</v>
      </c>
      <c r="S71" s="18">
        <v>24</v>
      </c>
      <c r="T71" s="18">
        <v>36</v>
      </c>
      <c r="U71" s="33"/>
      <c r="V71" s="33"/>
      <c r="W71" s="33">
        <v>118</v>
      </c>
      <c r="X71" s="106">
        <v>22650</v>
      </c>
      <c r="Y71" s="106">
        <v>24900</v>
      </c>
      <c r="Z71" s="106">
        <v>29500</v>
      </c>
      <c r="AA71" s="106">
        <v>36300</v>
      </c>
      <c r="AB71" s="106">
        <v>54400</v>
      </c>
      <c r="AC71" s="106">
        <v>72500</v>
      </c>
      <c r="AD71" s="106">
        <v>102000</v>
      </c>
      <c r="AE71" s="106">
        <v>124500</v>
      </c>
      <c r="AF71" s="106">
        <v>136000</v>
      </c>
      <c r="AG71" s="106">
        <v>150000</v>
      </c>
      <c r="AH71" s="106">
        <v>154000</v>
      </c>
      <c r="AI71" s="106"/>
      <c r="AJ71" s="106"/>
      <c r="AK71" s="38">
        <v>3627000</v>
      </c>
      <c r="AL71" s="107">
        <v>20000</v>
      </c>
      <c r="AM71" s="107">
        <v>6</v>
      </c>
      <c r="AN71" s="108">
        <v>40000</v>
      </c>
      <c r="AO71" s="108">
        <v>4</v>
      </c>
      <c r="AP71" s="109">
        <v>120000</v>
      </c>
      <c r="AQ71" s="109">
        <v>2</v>
      </c>
      <c r="AR71" s="38">
        <v>2080000</v>
      </c>
      <c r="AS71" s="38">
        <v>5707000</v>
      </c>
      <c r="AT71" s="38">
        <v>350</v>
      </c>
      <c r="AU71" s="38"/>
      <c r="AV71" s="38">
        <v>454</v>
      </c>
      <c r="AW71" s="38">
        <v>1</v>
      </c>
      <c r="AX71" s="38" t="s">
        <v>657</v>
      </c>
      <c r="AY71" s="38"/>
      <c r="AZ71" s="38"/>
      <c r="BA71" s="38">
        <v>1</v>
      </c>
      <c r="BB71" s="38"/>
      <c r="BC71" s="38"/>
      <c r="BD71" s="38">
        <v>1</v>
      </c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>
        <v>1</v>
      </c>
      <c r="BS71" s="91" t="s">
        <v>811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158</v>
      </c>
      <c r="C72" s="40" t="s">
        <v>160</v>
      </c>
      <c r="D72" s="39" t="s">
        <v>159</v>
      </c>
      <c r="E72" s="40" t="s">
        <v>341</v>
      </c>
      <c r="F72" s="40" t="s">
        <v>132</v>
      </c>
      <c r="G72" s="20" t="s">
        <v>89</v>
      </c>
      <c r="H72" s="41" t="s">
        <v>298</v>
      </c>
      <c r="I72" s="14">
        <v>3230</v>
      </c>
      <c r="J72" s="15">
        <v>3229</v>
      </c>
      <c r="K72" s="16">
        <v>350.5</v>
      </c>
      <c r="L72" s="17">
        <v>80.41</v>
      </c>
      <c r="M72" s="17">
        <v>48.37</v>
      </c>
      <c r="N72" s="17">
        <v>64.650000000000006</v>
      </c>
      <c r="O72" s="17">
        <v>6.6820000000000004</v>
      </c>
      <c r="P72" s="49" t="s">
        <v>417</v>
      </c>
      <c r="Q72" s="18">
        <v>40</v>
      </c>
      <c r="R72" s="18">
        <v>18</v>
      </c>
      <c r="S72" s="18">
        <v>24</v>
      </c>
      <c r="T72" s="18">
        <v>36</v>
      </c>
      <c r="U72" s="33"/>
      <c r="V72" s="33"/>
      <c r="W72" s="33">
        <v>118</v>
      </c>
      <c r="X72" s="106">
        <v>22650</v>
      </c>
      <c r="Y72" s="106">
        <v>24900</v>
      </c>
      <c r="Z72" s="106">
        <v>29500</v>
      </c>
      <c r="AA72" s="106">
        <v>36300</v>
      </c>
      <c r="AB72" s="106">
        <v>54400</v>
      </c>
      <c r="AC72" s="106">
        <v>72500</v>
      </c>
      <c r="AD72" s="106">
        <v>102000</v>
      </c>
      <c r="AE72" s="106">
        <v>124500</v>
      </c>
      <c r="AF72" s="106">
        <v>136000</v>
      </c>
      <c r="AG72" s="106">
        <v>150000</v>
      </c>
      <c r="AH72" s="106">
        <v>154000</v>
      </c>
      <c r="AI72" s="106"/>
      <c r="AJ72" s="106"/>
      <c r="AK72" s="38">
        <v>3627000</v>
      </c>
      <c r="AL72" s="107">
        <v>20000</v>
      </c>
      <c r="AM72" s="107">
        <v>6</v>
      </c>
      <c r="AN72" s="108">
        <v>40000</v>
      </c>
      <c r="AO72" s="108">
        <v>4</v>
      </c>
      <c r="AP72" s="109">
        <v>120000</v>
      </c>
      <c r="AQ72" s="109">
        <v>2</v>
      </c>
      <c r="AR72" s="38">
        <v>2080000</v>
      </c>
      <c r="AS72" s="38">
        <v>5707000</v>
      </c>
      <c r="AT72" s="38">
        <v>365</v>
      </c>
      <c r="AU72" s="38"/>
      <c r="AV72" s="38">
        <v>479</v>
      </c>
      <c r="AW72" s="38"/>
      <c r="AX72" s="38" t="s">
        <v>682</v>
      </c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 t="s">
        <v>674</v>
      </c>
      <c r="BQ72" s="38"/>
      <c r="BR72" s="38">
        <v>1</v>
      </c>
      <c r="BS72" s="91" t="s">
        <v>812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564</v>
      </c>
      <c r="C73" s="40" t="s">
        <v>532</v>
      </c>
      <c r="D73" s="39" t="s">
        <v>142</v>
      </c>
      <c r="E73" s="40" t="s">
        <v>648</v>
      </c>
      <c r="F73" s="40" t="s">
        <v>132</v>
      </c>
      <c r="G73" s="29" t="s">
        <v>165</v>
      </c>
      <c r="H73" s="41" t="s">
        <v>699</v>
      </c>
      <c r="I73" s="14">
        <v>3000</v>
      </c>
      <c r="J73" s="15">
        <v>3256</v>
      </c>
      <c r="K73" s="22">
        <v>311.60000000000002</v>
      </c>
      <c r="L73" s="23">
        <v>82.63</v>
      </c>
      <c r="M73" s="23">
        <v>63.62</v>
      </c>
      <c r="N73" s="23">
        <v>54.57</v>
      </c>
      <c r="O73" s="23"/>
      <c r="P73" s="49" t="s">
        <v>417</v>
      </c>
      <c r="Q73" s="25" t="s">
        <v>272</v>
      </c>
      <c r="R73" s="44">
        <v>30</v>
      </c>
      <c r="S73" s="44">
        <v>40</v>
      </c>
      <c r="T73" s="44">
        <v>50</v>
      </c>
      <c r="U73" s="44">
        <v>60</v>
      </c>
      <c r="V73" s="33"/>
      <c r="W73" s="33">
        <v>180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106"/>
      <c r="AK73" s="38">
        <v>3628000</v>
      </c>
      <c r="AL73" s="107">
        <v>20000</v>
      </c>
      <c r="AM73" s="107">
        <v>8</v>
      </c>
      <c r="AN73" s="108">
        <v>40000</v>
      </c>
      <c r="AO73" s="108">
        <v>5</v>
      </c>
      <c r="AP73" s="109">
        <v>120000</v>
      </c>
      <c r="AQ73" s="109">
        <v>2</v>
      </c>
      <c r="AR73" s="38">
        <v>2400000</v>
      </c>
      <c r="AS73" s="38">
        <v>6028000</v>
      </c>
      <c r="AT73" s="38">
        <v>325</v>
      </c>
      <c r="AU73" s="38"/>
      <c r="AV73" s="38">
        <v>414</v>
      </c>
      <c r="AW73" s="38"/>
      <c r="AX73" s="38" t="s">
        <v>664</v>
      </c>
      <c r="AY73" s="38"/>
      <c r="AZ73" s="38"/>
      <c r="BA73" s="38"/>
      <c r="BB73" s="38"/>
      <c r="BC73" s="38"/>
      <c r="BD73" s="38">
        <v>1</v>
      </c>
      <c r="BE73" s="38"/>
      <c r="BF73" s="38"/>
      <c r="BG73" s="38"/>
      <c r="BH73" s="38"/>
      <c r="BI73" s="38"/>
      <c r="BJ73" s="38">
        <v>1</v>
      </c>
      <c r="BK73" s="38"/>
      <c r="BL73" s="38">
        <v>1</v>
      </c>
      <c r="BM73" s="38">
        <v>1</v>
      </c>
      <c r="BN73" s="38"/>
      <c r="BO73" s="38"/>
      <c r="BP73" s="38"/>
      <c r="BQ73" s="38"/>
      <c r="BR73" s="38">
        <v>1</v>
      </c>
      <c r="BS73" s="91" t="s">
        <v>813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163</v>
      </c>
      <c r="C74" s="40" t="s">
        <v>164</v>
      </c>
      <c r="D74" s="39" t="s">
        <v>875</v>
      </c>
      <c r="E74" s="40" t="s">
        <v>342</v>
      </c>
      <c r="F74" s="40" t="s">
        <v>132</v>
      </c>
      <c r="G74" s="29" t="s">
        <v>165</v>
      </c>
      <c r="H74" s="41" t="s">
        <v>306</v>
      </c>
      <c r="I74" s="14">
        <v>3425</v>
      </c>
      <c r="J74" s="15">
        <v>3290</v>
      </c>
      <c r="K74" s="16">
        <v>350.1</v>
      </c>
      <c r="L74" s="17">
        <v>74.12</v>
      </c>
      <c r="M74" s="17">
        <v>62.87</v>
      </c>
      <c r="N74" s="17">
        <v>46.83</v>
      </c>
      <c r="O74" s="17">
        <v>5.0670000000000002</v>
      </c>
      <c r="P74" s="49" t="s">
        <v>417</v>
      </c>
      <c r="Q74" s="18">
        <v>40</v>
      </c>
      <c r="R74" s="18">
        <v>12</v>
      </c>
      <c r="S74" s="18">
        <v>15</v>
      </c>
      <c r="T74" s="18">
        <v>21</v>
      </c>
      <c r="U74" s="18">
        <v>32</v>
      </c>
      <c r="V74" s="33"/>
      <c r="W74" s="33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106"/>
      <c r="AK74" s="38">
        <v>3628000</v>
      </c>
      <c r="AL74" s="107">
        <v>20000</v>
      </c>
      <c r="AM74" s="107">
        <v>8</v>
      </c>
      <c r="AN74" s="108">
        <v>40000</v>
      </c>
      <c r="AO74" s="108">
        <v>5</v>
      </c>
      <c r="AP74" s="109">
        <v>120000</v>
      </c>
      <c r="AQ74" s="109">
        <v>2</v>
      </c>
      <c r="AR74" s="38">
        <v>2400000</v>
      </c>
      <c r="AS74" s="38">
        <v>6028000</v>
      </c>
      <c r="AT74" s="38">
        <v>364</v>
      </c>
      <c r="AU74" s="38"/>
      <c r="AV74" s="38">
        <v>478</v>
      </c>
      <c r="AW74" s="38">
        <v>8</v>
      </c>
      <c r="AX74" s="38" t="s">
        <v>657</v>
      </c>
      <c r="AY74" s="38"/>
      <c r="AZ74" s="38"/>
      <c r="BA74" s="38">
        <v>1</v>
      </c>
      <c r="BB74" s="38"/>
      <c r="BC74" s="38"/>
      <c r="BD74" s="38">
        <v>1</v>
      </c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1</v>
      </c>
      <c r="BS74" s="91" t="s">
        <v>164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161</v>
      </c>
      <c r="C75" s="40" t="s">
        <v>162</v>
      </c>
      <c r="D75" s="39" t="s">
        <v>623</v>
      </c>
      <c r="E75" s="40" t="s">
        <v>343</v>
      </c>
      <c r="F75" s="40" t="s">
        <v>132</v>
      </c>
      <c r="G75" s="20" t="s">
        <v>89</v>
      </c>
      <c r="H75" s="41" t="s">
        <v>303</v>
      </c>
      <c r="I75" s="14">
        <v>3245</v>
      </c>
      <c r="J75" s="15">
        <v>3295</v>
      </c>
      <c r="K75" s="42">
        <v>340.9</v>
      </c>
      <c r="L75" s="43">
        <v>79.25</v>
      </c>
      <c r="M75" s="43">
        <v>58.34</v>
      </c>
      <c r="N75" s="43">
        <v>54.1</v>
      </c>
      <c r="O75" s="43">
        <v>5.54</v>
      </c>
      <c r="P75" s="49" t="s">
        <v>417</v>
      </c>
      <c r="Q75" s="18">
        <v>40</v>
      </c>
      <c r="R75" s="18">
        <v>18</v>
      </c>
      <c r="S75" s="18">
        <v>24</v>
      </c>
      <c r="T75" s="18">
        <v>36</v>
      </c>
      <c r="U75" s="33"/>
      <c r="V75" s="33"/>
      <c r="W75" s="33">
        <v>118</v>
      </c>
      <c r="X75" s="106">
        <v>22650</v>
      </c>
      <c r="Y75" s="106">
        <v>24900</v>
      </c>
      <c r="Z75" s="106">
        <v>29500</v>
      </c>
      <c r="AA75" s="106">
        <v>36300</v>
      </c>
      <c r="AB75" s="106">
        <v>54400</v>
      </c>
      <c r="AC75" s="106">
        <v>72500</v>
      </c>
      <c r="AD75" s="106">
        <v>102000</v>
      </c>
      <c r="AE75" s="106">
        <v>124500</v>
      </c>
      <c r="AF75" s="106">
        <v>136000</v>
      </c>
      <c r="AG75" s="106">
        <v>150000</v>
      </c>
      <c r="AH75" s="106">
        <v>154000</v>
      </c>
      <c r="AI75" s="106"/>
      <c r="AJ75" s="106"/>
      <c r="AK75" s="38">
        <v>3627000</v>
      </c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>
        <v>5707000</v>
      </c>
      <c r="AT75" s="38">
        <v>355</v>
      </c>
      <c r="AU75" s="38"/>
      <c r="AV75" s="38">
        <v>462</v>
      </c>
      <c r="AW75" s="38">
        <v>10</v>
      </c>
      <c r="AX75" s="38" t="s">
        <v>657</v>
      </c>
      <c r="AY75" s="38"/>
      <c r="AZ75" s="38"/>
      <c r="BA75" s="38">
        <v>1</v>
      </c>
      <c r="BB75" s="38"/>
      <c r="BC75" s="38"/>
      <c r="BD75" s="38">
        <v>1</v>
      </c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>
        <v>1</v>
      </c>
      <c r="BS75" s="91" t="s">
        <v>814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166</v>
      </c>
      <c r="C76" s="40" t="s">
        <v>167</v>
      </c>
      <c r="D76" s="39" t="s">
        <v>77</v>
      </c>
      <c r="E76" s="40" t="s">
        <v>344</v>
      </c>
      <c r="F76" s="40" t="s">
        <v>132</v>
      </c>
      <c r="G76" s="20" t="s">
        <v>89</v>
      </c>
      <c r="H76" s="41" t="s">
        <v>307</v>
      </c>
      <c r="I76" s="14">
        <v>3306</v>
      </c>
      <c r="J76" s="15">
        <v>3295</v>
      </c>
      <c r="K76" s="16">
        <v>353.4</v>
      </c>
      <c r="L76" s="17">
        <v>80.33</v>
      </c>
      <c r="M76" s="17">
        <v>45.29</v>
      </c>
      <c r="N76" s="17">
        <v>67.55</v>
      </c>
      <c r="O76" s="17">
        <v>7.0659999999999998</v>
      </c>
      <c r="P76" s="49" t="s">
        <v>417</v>
      </c>
      <c r="Q76" s="18">
        <v>40</v>
      </c>
      <c r="R76" s="18">
        <v>18</v>
      </c>
      <c r="S76" s="18">
        <v>24</v>
      </c>
      <c r="T76" s="18">
        <v>36</v>
      </c>
      <c r="U76" s="33"/>
      <c r="V76" s="33"/>
      <c r="W76" s="33">
        <v>118</v>
      </c>
      <c r="X76" s="106">
        <v>22650</v>
      </c>
      <c r="Y76" s="106">
        <v>24900</v>
      </c>
      <c r="Z76" s="106">
        <v>29500</v>
      </c>
      <c r="AA76" s="106">
        <v>36300</v>
      </c>
      <c r="AB76" s="106">
        <v>54400</v>
      </c>
      <c r="AC76" s="106">
        <v>72500</v>
      </c>
      <c r="AD76" s="106">
        <v>102000</v>
      </c>
      <c r="AE76" s="106">
        <v>124500</v>
      </c>
      <c r="AF76" s="106">
        <v>136000</v>
      </c>
      <c r="AG76" s="106">
        <v>150000</v>
      </c>
      <c r="AH76" s="106">
        <v>154000</v>
      </c>
      <c r="AI76" s="106"/>
      <c r="AJ76" s="106"/>
      <c r="AK76" s="38">
        <v>3627000</v>
      </c>
      <c r="AL76" s="107">
        <v>20000</v>
      </c>
      <c r="AM76" s="107">
        <v>6</v>
      </c>
      <c r="AN76" s="108">
        <v>40000</v>
      </c>
      <c r="AO76" s="108">
        <v>4</v>
      </c>
      <c r="AP76" s="109">
        <v>120000</v>
      </c>
      <c r="AQ76" s="109">
        <v>2</v>
      </c>
      <c r="AR76" s="38">
        <v>2080000</v>
      </c>
      <c r="AS76" s="38">
        <v>5707000</v>
      </c>
      <c r="AT76" s="38">
        <v>368</v>
      </c>
      <c r="AU76" s="38"/>
      <c r="AV76" s="38">
        <v>484</v>
      </c>
      <c r="AW76" s="38"/>
      <c r="AX76" s="38" t="s">
        <v>657</v>
      </c>
      <c r="AY76" s="38"/>
      <c r="AZ76" s="38"/>
      <c r="BA76" s="38"/>
      <c r="BB76" s="38"/>
      <c r="BC76" s="38"/>
      <c r="BD76" s="38">
        <v>1</v>
      </c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>
        <v>1</v>
      </c>
      <c r="BS76" s="91" t="s">
        <v>815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1051</v>
      </c>
      <c r="C77" s="40" t="s">
        <v>1053</v>
      </c>
      <c r="D77" s="39" t="s">
        <v>277</v>
      </c>
      <c r="E77" s="40" t="s">
        <v>1052</v>
      </c>
      <c r="F77" s="40" t="s">
        <v>132</v>
      </c>
      <c r="G77" s="20" t="s">
        <v>89</v>
      </c>
      <c r="H77" s="41" t="s">
        <v>1103</v>
      </c>
      <c r="I77" s="14">
        <v>3342</v>
      </c>
      <c r="J77" s="45">
        <v>3330</v>
      </c>
      <c r="K77" s="46">
        <v>348.1</v>
      </c>
      <c r="L77" s="47">
        <v>76.45</v>
      </c>
      <c r="M77" s="47">
        <v>74.06</v>
      </c>
      <c r="N77" s="47">
        <v>59.19</v>
      </c>
      <c r="O77" s="47"/>
      <c r="P77" s="49" t="s">
        <v>417</v>
      </c>
      <c r="Q77" s="44">
        <v>40</v>
      </c>
      <c r="R77" s="44">
        <v>35</v>
      </c>
      <c r="S77" s="44">
        <v>42</v>
      </c>
      <c r="T77" s="44">
        <v>58</v>
      </c>
      <c r="U77" s="44"/>
      <c r="V77" s="44"/>
      <c r="W77" s="33">
        <v>175</v>
      </c>
      <c r="X77" s="106"/>
      <c r="Y77" s="106"/>
      <c r="Z77" s="110"/>
      <c r="AA77" s="110"/>
      <c r="AB77" s="110"/>
      <c r="AC77" s="106"/>
      <c r="AD77" s="106"/>
      <c r="AE77" s="106"/>
      <c r="AF77" s="106"/>
      <c r="AG77" s="106"/>
      <c r="AH77" s="106"/>
      <c r="AI77" s="106"/>
      <c r="AJ77" s="106"/>
      <c r="AK77" s="38"/>
      <c r="AL77" s="107">
        <v>20000</v>
      </c>
      <c r="AM77" s="107">
        <v>6</v>
      </c>
      <c r="AN77" s="108">
        <v>40000</v>
      </c>
      <c r="AO77" s="108">
        <v>4</v>
      </c>
      <c r="AP77" s="109">
        <v>120000</v>
      </c>
      <c r="AQ77" s="109">
        <v>2</v>
      </c>
      <c r="AR77" s="38">
        <v>2080000</v>
      </c>
      <c r="AS77" s="38"/>
      <c r="AT77" s="38">
        <v>362</v>
      </c>
      <c r="AU77" s="38"/>
      <c r="AV77" s="38">
        <v>475</v>
      </c>
      <c r="AW77" s="38"/>
      <c r="AX77" s="92" t="s">
        <v>617</v>
      </c>
      <c r="AY77" s="38"/>
      <c r="AZ77" s="38"/>
      <c r="BA77" s="38"/>
      <c r="BB77" s="38"/>
      <c r="BC77" s="38"/>
      <c r="BD77" s="38"/>
      <c r="BE77" s="38">
        <v>1</v>
      </c>
      <c r="BF77" s="38"/>
      <c r="BG77" s="38"/>
      <c r="BH77" s="38"/>
      <c r="BI77" s="38"/>
      <c r="BJ77" s="38"/>
      <c r="BK77" s="38"/>
      <c r="BL77" s="38"/>
      <c r="BM77" s="38">
        <v>1</v>
      </c>
      <c r="BN77" s="38"/>
      <c r="BO77" s="38"/>
      <c r="BP77" s="38"/>
      <c r="BQ77" s="38"/>
      <c r="BR77" s="38"/>
      <c r="BS77" s="38" t="s">
        <v>1109</v>
      </c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168</v>
      </c>
      <c r="C78" s="40" t="s">
        <v>169</v>
      </c>
      <c r="D78" s="39" t="s">
        <v>159</v>
      </c>
      <c r="E78" s="40" t="s">
        <v>169</v>
      </c>
      <c r="F78" s="40" t="s">
        <v>132</v>
      </c>
      <c r="G78" s="20" t="s">
        <v>89</v>
      </c>
      <c r="H78" s="41" t="s">
        <v>308</v>
      </c>
      <c r="I78" s="14">
        <v>3334</v>
      </c>
      <c r="J78" s="15">
        <v>3334</v>
      </c>
      <c r="K78" s="16">
        <v>347.6</v>
      </c>
      <c r="L78" s="17">
        <v>80.239999999999995</v>
      </c>
      <c r="M78" s="17">
        <v>48.38</v>
      </c>
      <c r="N78" s="17">
        <v>65.84</v>
      </c>
      <c r="O78" s="17">
        <v>6.5</v>
      </c>
      <c r="P78" s="49" t="s">
        <v>417</v>
      </c>
      <c r="Q78" s="18">
        <v>40</v>
      </c>
      <c r="R78" s="18">
        <v>18</v>
      </c>
      <c r="S78" s="18">
        <v>24</v>
      </c>
      <c r="T78" s="18">
        <v>36</v>
      </c>
      <c r="U78" s="33"/>
      <c r="V78" s="33"/>
      <c r="W78" s="33">
        <v>118</v>
      </c>
      <c r="X78" s="106">
        <v>22650</v>
      </c>
      <c r="Y78" s="106">
        <v>24900</v>
      </c>
      <c r="Z78" s="106">
        <v>29500</v>
      </c>
      <c r="AA78" s="106">
        <v>36300</v>
      </c>
      <c r="AB78" s="106">
        <v>54400</v>
      </c>
      <c r="AC78" s="106">
        <v>72500</v>
      </c>
      <c r="AD78" s="106">
        <v>102000</v>
      </c>
      <c r="AE78" s="106">
        <v>124500</v>
      </c>
      <c r="AF78" s="106">
        <v>136000</v>
      </c>
      <c r="AG78" s="106">
        <v>150000</v>
      </c>
      <c r="AH78" s="106">
        <v>154000</v>
      </c>
      <c r="AI78" s="106"/>
      <c r="AJ78" s="106"/>
      <c r="AK78" s="38">
        <v>3627000</v>
      </c>
      <c r="AL78" s="107">
        <v>20000</v>
      </c>
      <c r="AM78" s="107">
        <v>6</v>
      </c>
      <c r="AN78" s="108">
        <v>40000</v>
      </c>
      <c r="AO78" s="108">
        <v>4</v>
      </c>
      <c r="AP78" s="109">
        <v>120000</v>
      </c>
      <c r="AQ78" s="109">
        <v>2</v>
      </c>
      <c r="AR78" s="38">
        <v>2080000</v>
      </c>
      <c r="AS78" s="38">
        <v>5707000</v>
      </c>
      <c r="AT78" s="38">
        <v>362</v>
      </c>
      <c r="AU78" s="38"/>
      <c r="AV78" s="38">
        <v>474</v>
      </c>
      <c r="AW78" s="38">
        <v>1</v>
      </c>
      <c r="AX78" s="38" t="s">
        <v>657</v>
      </c>
      <c r="AY78" s="38"/>
      <c r="AZ78" s="38"/>
      <c r="BA78" s="38"/>
      <c r="BB78" s="38"/>
      <c r="BC78" s="38"/>
      <c r="BD78" s="38">
        <v>1</v>
      </c>
      <c r="BE78" s="38"/>
      <c r="BF78" s="38"/>
      <c r="BG78" s="38">
        <v>1</v>
      </c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>
        <v>1</v>
      </c>
      <c r="BS78" s="91" t="s">
        <v>816</v>
      </c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283</v>
      </c>
      <c r="C79" s="40" t="s">
        <v>284</v>
      </c>
      <c r="D79" s="39" t="s">
        <v>277</v>
      </c>
      <c r="E79" s="40" t="s">
        <v>352</v>
      </c>
      <c r="F79" s="40" t="s">
        <v>132</v>
      </c>
      <c r="G79" s="29" t="s">
        <v>165</v>
      </c>
      <c r="H79" s="41" t="s">
        <v>618</v>
      </c>
      <c r="I79" s="14">
        <v>3665</v>
      </c>
      <c r="J79" s="15">
        <v>3340</v>
      </c>
      <c r="K79" s="42">
        <v>329.6</v>
      </c>
      <c r="L79" s="43">
        <v>77.37</v>
      </c>
      <c r="M79" s="43">
        <v>67.2</v>
      </c>
      <c r="N79" s="43">
        <v>55.81</v>
      </c>
      <c r="O79" s="23"/>
      <c r="P79" s="49" t="s">
        <v>417</v>
      </c>
      <c r="Q79" s="18">
        <v>40</v>
      </c>
      <c r="R79" s="84">
        <v>12</v>
      </c>
      <c r="S79" s="84">
        <v>15</v>
      </c>
      <c r="T79" s="84">
        <v>21</v>
      </c>
      <c r="U79" s="84">
        <v>32</v>
      </c>
      <c r="V79" s="33"/>
      <c r="W79" s="33">
        <v>120</v>
      </c>
      <c r="X79" s="18">
        <v>4000</v>
      </c>
      <c r="Y79" s="18">
        <v>6500</v>
      </c>
      <c r="Z79" s="18">
        <v>10400</v>
      </c>
      <c r="AA79" s="18">
        <v>15600</v>
      </c>
      <c r="AB79" s="18">
        <v>22500</v>
      </c>
      <c r="AC79" s="18">
        <v>33500</v>
      </c>
      <c r="AD79" s="18">
        <v>49500</v>
      </c>
      <c r="AE79" s="18">
        <v>73000</v>
      </c>
      <c r="AF79" s="18">
        <v>108000</v>
      </c>
      <c r="AG79" s="18">
        <v>156000</v>
      </c>
      <c r="AH79" s="18">
        <v>199000</v>
      </c>
      <c r="AI79" s="19">
        <v>229000</v>
      </c>
      <c r="AJ79" s="106"/>
      <c r="AK79" s="38">
        <v>3628000</v>
      </c>
      <c r="AL79" s="107">
        <v>20000</v>
      </c>
      <c r="AM79" s="107">
        <v>8</v>
      </c>
      <c r="AN79" s="108">
        <v>40000</v>
      </c>
      <c r="AO79" s="108">
        <v>5</v>
      </c>
      <c r="AP79" s="109">
        <v>120000</v>
      </c>
      <c r="AQ79" s="109">
        <v>2</v>
      </c>
      <c r="AR79" s="38">
        <v>2400000</v>
      </c>
      <c r="AS79" s="38">
        <v>6028000</v>
      </c>
      <c r="AT79" s="38">
        <v>343</v>
      </c>
      <c r="AU79" s="38"/>
      <c r="AV79" s="38">
        <v>442</v>
      </c>
      <c r="AW79" s="38"/>
      <c r="AX79" s="38" t="s">
        <v>617</v>
      </c>
      <c r="AY79" s="38"/>
      <c r="AZ79" s="38"/>
      <c r="BA79" s="38"/>
      <c r="BB79" s="38"/>
      <c r="BC79" s="38"/>
      <c r="BD79" s="38"/>
      <c r="BE79" s="38">
        <v>1</v>
      </c>
      <c r="BF79" s="38"/>
      <c r="BG79" s="38">
        <v>1</v>
      </c>
      <c r="BH79" s="38"/>
      <c r="BI79" s="38"/>
      <c r="BJ79" s="38"/>
      <c r="BK79" s="38"/>
      <c r="BL79" s="38"/>
      <c r="BM79" s="38">
        <v>1</v>
      </c>
      <c r="BN79" s="38"/>
      <c r="BO79" s="38"/>
      <c r="BP79" s="38" t="s">
        <v>674</v>
      </c>
      <c r="BQ79" s="38"/>
      <c r="BR79" s="38">
        <v>1</v>
      </c>
      <c r="BS79" s="91" t="s">
        <v>800</v>
      </c>
      <c r="BT79" s="87"/>
      <c r="BU79" s="87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398</v>
      </c>
      <c r="C80" s="40" t="s">
        <v>400</v>
      </c>
      <c r="D80" s="39" t="s">
        <v>159</v>
      </c>
      <c r="E80" s="40" t="s">
        <v>399</v>
      </c>
      <c r="F80" s="40" t="s">
        <v>132</v>
      </c>
      <c r="G80" s="29" t="s">
        <v>165</v>
      </c>
      <c r="H80" s="41" t="s">
        <v>678</v>
      </c>
      <c r="I80" s="14">
        <v>3531</v>
      </c>
      <c r="J80" s="15">
        <v>3343</v>
      </c>
      <c r="K80" s="42">
        <v>334.1</v>
      </c>
      <c r="L80" s="43">
        <v>72.87</v>
      </c>
      <c r="M80" s="43">
        <v>69.3</v>
      </c>
      <c r="N80" s="43">
        <v>63.45</v>
      </c>
      <c r="O80" s="43"/>
      <c r="P80" s="49" t="s">
        <v>417</v>
      </c>
      <c r="Q80" s="44">
        <v>40</v>
      </c>
      <c r="R80" s="44">
        <v>12</v>
      </c>
      <c r="S80" s="44">
        <v>15</v>
      </c>
      <c r="T80" s="44">
        <v>21</v>
      </c>
      <c r="U80" s="44">
        <v>32</v>
      </c>
      <c r="V80" s="33"/>
      <c r="W80" s="33">
        <v>120</v>
      </c>
      <c r="X80" s="18">
        <v>4000</v>
      </c>
      <c r="Y80" s="18">
        <v>6500</v>
      </c>
      <c r="Z80" s="18">
        <v>10400</v>
      </c>
      <c r="AA80" s="18">
        <v>15600</v>
      </c>
      <c r="AB80" s="18">
        <v>22500</v>
      </c>
      <c r="AC80" s="18">
        <v>33500</v>
      </c>
      <c r="AD80" s="18">
        <v>49500</v>
      </c>
      <c r="AE80" s="18">
        <v>73000</v>
      </c>
      <c r="AF80" s="18">
        <v>108000</v>
      </c>
      <c r="AG80" s="18">
        <v>156000</v>
      </c>
      <c r="AH80" s="18">
        <v>199000</v>
      </c>
      <c r="AI80" s="19">
        <v>229000</v>
      </c>
      <c r="AJ80" s="106"/>
      <c r="AK80" s="38">
        <v>3628000</v>
      </c>
      <c r="AL80" s="107">
        <v>20000</v>
      </c>
      <c r="AM80" s="107">
        <v>8</v>
      </c>
      <c r="AN80" s="108">
        <v>40000</v>
      </c>
      <c r="AO80" s="108">
        <v>5</v>
      </c>
      <c r="AP80" s="109">
        <v>120000</v>
      </c>
      <c r="AQ80" s="109">
        <v>2</v>
      </c>
      <c r="AR80" s="38">
        <v>2400000</v>
      </c>
      <c r="AS80" s="38">
        <v>6028000</v>
      </c>
      <c r="AT80" s="38">
        <v>348</v>
      </c>
      <c r="AU80" s="38"/>
      <c r="AV80" s="38">
        <v>450</v>
      </c>
      <c r="AW80" s="38"/>
      <c r="AX80" s="38" t="s">
        <v>657</v>
      </c>
      <c r="AY80" s="38"/>
      <c r="AZ80" s="38"/>
      <c r="BA80" s="38"/>
      <c r="BB80" s="38"/>
      <c r="BC80" s="38"/>
      <c r="BD80" s="38">
        <v>1</v>
      </c>
      <c r="BE80" s="38"/>
      <c r="BF80" s="38"/>
      <c r="BG80" s="38">
        <v>1</v>
      </c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91" t="s">
        <v>816</v>
      </c>
      <c r="BT80" s="87"/>
      <c r="BU80" s="87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170</v>
      </c>
      <c r="C81" s="40" t="s">
        <v>171</v>
      </c>
      <c r="D81" s="39" t="s">
        <v>102</v>
      </c>
      <c r="E81" s="40" t="s">
        <v>345</v>
      </c>
      <c r="F81" s="40" t="s">
        <v>132</v>
      </c>
      <c r="G81" s="29" t="s">
        <v>165</v>
      </c>
      <c r="H81" s="41" t="s">
        <v>306</v>
      </c>
      <c r="I81" s="14">
        <v>4058</v>
      </c>
      <c r="J81" s="15">
        <v>3389</v>
      </c>
      <c r="K81" s="16">
        <v>352.9</v>
      </c>
      <c r="L81" s="17">
        <v>78.180000000000007</v>
      </c>
      <c r="M81" s="17">
        <v>66.59</v>
      </c>
      <c r="N81" s="17">
        <v>79.56</v>
      </c>
      <c r="O81" s="17">
        <v>9.8170000000000002</v>
      </c>
      <c r="P81" s="49" t="s">
        <v>417</v>
      </c>
      <c r="Q81" s="18">
        <v>40</v>
      </c>
      <c r="R81" s="18">
        <v>12</v>
      </c>
      <c r="S81" s="18">
        <v>15</v>
      </c>
      <c r="T81" s="18">
        <v>21</v>
      </c>
      <c r="U81" s="18">
        <v>32</v>
      </c>
      <c r="V81" s="33"/>
      <c r="W81" s="33">
        <v>120</v>
      </c>
      <c r="X81" s="18">
        <v>4000</v>
      </c>
      <c r="Y81" s="18">
        <v>6500</v>
      </c>
      <c r="Z81" s="18">
        <v>10400</v>
      </c>
      <c r="AA81" s="18">
        <v>15600</v>
      </c>
      <c r="AB81" s="18">
        <v>22500</v>
      </c>
      <c r="AC81" s="18">
        <v>33500</v>
      </c>
      <c r="AD81" s="18">
        <v>49500</v>
      </c>
      <c r="AE81" s="18">
        <v>73000</v>
      </c>
      <c r="AF81" s="18">
        <v>108000</v>
      </c>
      <c r="AG81" s="18">
        <v>156000</v>
      </c>
      <c r="AH81" s="18">
        <v>199000</v>
      </c>
      <c r="AI81" s="19">
        <v>229000</v>
      </c>
      <c r="AJ81" s="106"/>
      <c r="AK81" s="38">
        <v>3628000</v>
      </c>
      <c r="AL81" s="107">
        <v>20000</v>
      </c>
      <c r="AM81" s="107">
        <v>8</v>
      </c>
      <c r="AN81" s="108">
        <v>40000</v>
      </c>
      <c r="AO81" s="108">
        <v>5</v>
      </c>
      <c r="AP81" s="109">
        <v>120000</v>
      </c>
      <c r="AQ81" s="109">
        <v>2</v>
      </c>
      <c r="AR81" s="38">
        <v>2400000</v>
      </c>
      <c r="AS81" s="38">
        <v>6028000</v>
      </c>
      <c r="AT81" s="38">
        <v>367</v>
      </c>
      <c r="AU81" s="38"/>
      <c r="AV81" s="38">
        <v>483</v>
      </c>
      <c r="AW81" s="38"/>
      <c r="AX81" s="38" t="s">
        <v>682</v>
      </c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>
        <v>1</v>
      </c>
      <c r="BN81" s="38" t="s">
        <v>914</v>
      </c>
      <c r="BO81" s="38"/>
      <c r="BP81" s="38" t="s">
        <v>673</v>
      </c>
      <c r="BQ81" s="38"/>
      <c r="BR81" s="38"/>
      <c r="BS81" s="91" t="s">
        <v>103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627</v>
      </c>
      <c r="C82" s="40" t="s">
        <v>629</v>
      </c>
      <c r="D82" s="39" t="s">
        <v>918</v>
      </c>
      <c r="E82" s="40" t="s">
        <v>628</v>
      </c>
      <c r="F82" s="40" t="s">
        <v>132</v>
      </c>
      <c r="G82" s="20" t="s">
        <v>89</v>
      </c>
      <c r="H82" s="41" t="s">
        <v>916</v>
      </c>
      <c r="I82" s="14">
        <v>3392</v>
      </c>
      <c r="J82" s="15">
        <v>3389</v>
      </c>
      <c r="K82" s="46">
        <v>322.3</v>
      </c>
      <c r="L82" s="47">
        <v>87.54</v>
      </c>
      <c r="M82" s="47">
        <v>68.39</v>
      </c>
      <c r="N82" s="47">
        <v>45.94</v>
      </c>
      <c r="O82" s="47"/>
      <c r="P82" s="49" t="s">
        <v>417</v>
      </c>
      <c r="Q82" s="25" t="s">
        <v>272</v>
      </c>
      <c r="R82" s="44">
        <v>38</v>
      </c>
      <c r="S82" s="44">
        <v>48</v>
      </c>
      <c r="T82" s="44">
        <v>58</v>
      </c>
      <c r="U82" s="44"/>
      <c r="V82" s="33"/>
      <c r="W82" s="33">
        <v>144</v>
      </c>
      <c r="X82" s="106">
        <v>22650</v>
      </c>
      <c r="Y82" s="106">
        <v>24900</v>
      </c>
      <c r="Z82" s="106">
        <v>29500</v>
      </c>
      <c r="AA82" s="106">
        <v>36300</v>
      </c>
      <c r="AB82" s="106">
        <v>54400</v>
      </c>
      <c r="AC82" s="106">
        <v>72500</v>
      </c>
      <c r="AD82" s="106">
        <v>102000</v>
      </c>
      <c r="AE82" s="106">
        <v>124500</v>
      </c>
      <c r="AF82" s="106">
        <v>136000</v>
      </c>
      <c r="AG82" s="106">
        <v>150000</v>
      </c>
      <c r="AH82" s="106">
        <v>154000</v>
      </c>
      <c r="AI82" s="106"/>
      <c r="AJ82" s="106"/>
      <c r="AK82" s="38">
        <v>3627000</v>
      </c>
      <c r="AL82" s="107">
        <v>20000</v>
      </c>
      <c r="AM82" s="107">
        <v>6</v>
      </c>
      <c r="AN82" s="108">
        <v>40000</v>
      </c>
      <c r="AO82" s="108">
        <v>4</v>
      </c>
      <c r="AP82" s="109">
        <v>120000</v>
      </c>
      <c r="AQ82" s="109">
        <v>2</v>
      </c>
      <c r="AR82" s="38">
        <v>2080000</v>
      </c>
      <c r="AS82" s="38">
        <v>5707000</v>
      </c>
      <c r="AT82" s="38">
        <v>336</v>
      </c>
      <c r="AU82" s="38"/>
      <c r="AV82" s="38">
        <v>430</v>
      </c>
      <c r="AW82" s="38"/>
      <c r="AX82" s="38" t="s">
        <v>658</v>
      </c>
      <c r="AY82" s="38"/>
      <c r="AZ82" s="38"/>
      <c r="BA82" s="38"/>
      <c r="BB82" s="38"/>
      <c r="BC82" s="38"/>
      <c r="BD82" s="38"/>
      <c r="BE82" s="38"/>
      <c r="BF82" s="38">
        <v>1</v>
      </c>
      <c r="BG82" s="38"/>
      <c r="BH82" s="38"/>
      <c r="BI82" s="38"/>
      <c r="BJ82" s="38"/>
      <c r="BK82" s="38"/>
      <c r="BL82" s="38">
        <v>1</v>
      </c>
      <c r="BM82" s="38"/>
      <c r="BN82" s="38" t="s">
        <v>915</v>
      </c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1204</v>
      </c>
      <c r="C83" s="40" t="s">
        <v>1205</v>
      </c>
      <c r="D83" s="39" t="s">
        <v>1206</v>
      </c>
      <c r="E83" s="40" t="s">
        <v>1207</v>
      </c>
      <c r="F83" s="40" t="s">
        <v>132</v>
      </c>
      <c r="G83" s="29" t="s">
        <v>165</v>
      </c>
      <c r="H83" s="41" t="s">
        <v>1200</v>
      </c>
      <c r="I83" s="14">
        <v>3380</v>
      </c>
      <c r="J83" s="15">
        <v>3393</v>
      </c>
      <c r="K83" s="42">
        <v>339.2</v>
      </c>
      <c r="L83" s="43">
        <v>86.52</v>
      </c>
      <c r="M83" s="43">
        <v>48.79</v>
      </c>
      <c r="N83" s="43">
        <v>61.4</v>
      </c>
      <c r="O83" s="43"/>
      <c r="P83" s="50" t="s">
        <v>422</v>
      </c>
      <c r="Q83" s="19">
        <v>40</v>
      </c>
      <c r="R83" s="19">
        <v>30</v>
      </c>
      <c r="S83" s="19">
        <v>36</v>
      </c>
      <c r="T83" s="19">
        <v>40</v>
      </c>
      <c r="U83" s="19" t="s">
        <v>619</v>
      </c>
      <c r="V83" s="33"/>
      <c r="W83" s="33"/>
      <c r="X83" s="106">
        <v>12000</v>
      </c>
      <c r="Y83" s="106">
        <v>18000</v>
      </c>
      <c r="Z83" s="106">
        <v>26000</v>
      </c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38"/>
      <c r="AL83" s="107">
        <v>24000</v>
      </c>
      <c r="AM83" s="107">
        <v>8</v>
      </c>
      <c r="AN83" s="108">
        <v>48000</v>
      </c>
      <c r="AO83" s="108">
        <v>5</v>
      </c>
      <c r="AP83" s="109">
        <v>144000</v>
      </c>
      <c r="AQ83" s="109">
        <v>2</v>
      </c>
      <c r="AR83" s="38">
        <v>2880000</v>
      </c>
      <c r="AS83" s="38"/>
      <c r="AT83" s="38">
        <v>352</v>
      </c>
      <c r="AU83" s="38"/>
      <c r="AV83" s="38">
        <v>458</v>
      </c>
      <c r="AW83" s="38"/>
      <c r="AX83" s="38" t="s">
        <v>617</v>
      </c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91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139</v>
      </c>
      <c r="C84" s="40" t="s">
        <v>140</v>
      </c>
      <c r="D84" s="39" t="s">
        <v>876</v>
      </c>
      <c r="E84" s="40" t="s">
        <v>347</v>
      </c>
      <c r="F84" s="40" t="s">
        <v>132</v>
      </c>
      <c r="G84" s="29" t="s">
        <v>165</v>
      </c>
      <c r="H84" s="41" t="s">
        <v>303</v>
      </c>
      <c r="I84" s="14">
        <v>2853</v>
      </c>
      <c r="J84" s="15">
        <v>3408</v>
      </c>
      <c r="K84" s="42">
        <v>305.5</v>
      </c>
      <c r="L84" s="43">
        <v>80.95</v>
      </c>
      <c r="M84" s="43">
        <v>57.23</v>
      </c>
      <c r="N84" s="43">
        <v>49.67</v>
      </c>
      <c r="O84" s="43">
        <v>5.5</v>
      </c>
      <c r="P84" s="49" t="s">
        <v>417</v>
      </c>
      <c r="Q84" s="18">
        <v>40</v>
      </c>
      <c r="R84" s="18">
        <v>12</v>
      </c>
      <c r="S84" s="18">
        <v>15</v>
      </c>
      <c r="T84" s="18">
        <v>21</v>
      </c>
      <c r="U84" s="18">
        <v>32</v>
      </c>
      <c r="V84" s="33"/>
      <c r="W84" s="33">
        <v>120</v>
      </c>
      <c r="X84" s="18">
        <v>5100</v>
      </c>
      <c r="Y84" s="18">
        <v>8300</v>
      </c>
      <c r="Z84" s="18">
        <v>13300</v>
      </c>
      <c r="AA84" s="18">
        <v>20000</v>
      </c>
      <c r="AB84" s="18">
        <v>28900</v>
      </c>
      <c r="AC84" s="18">
        <v>42500</v>
      </c>
      <c r="AD84" s="18">
        <v>63000</v>
      </c>
      <c r="AE84" s="18">
        <v>93500</v>
      </c>
      <c r="AF84" s="18">
        <v>138500</v>
      </c>
      <c r="AG84" s="18">
        <v>200000</v>
      </c>
      <c r="AH84" s="18">
        <v>255000</v>
      </c>
      <c r="AI84" s="19">
        <v>294000</v>
      </c>
      <c r="AJ84" s="106"/>
      <c r="AK84" s="38">
        <v>4648400</v>
      </c>
      <c r="AL84" s="107">
        <v>22500</v>
      </c>
      <c r="AM84" s="107">
        <v>8</v>
      </c>
      <c r="AN84" s="108">
        <v>45000</v>
      </c>
      <c r="AO84" s="108">
        <v>5</v>
      </c>
      <c r="AP84" s="109">
        <v>135000</v>
      </c>
      <c r="AQ84" s="109">
        <v>2</v>
      </c>
      <c r="AR84" s="38">
        <v>2700000</v>
      </c>
      <c r="AS84" s="38">
        <v>7348400</v>
      </c>
      <c r="AT84" s="38">
        <v>318</v>
      </c>
      <c r="AU84" s="38"/>
      <c r="AV84" s="38">
        <v>406</v>
      </c>
      <c r="AW84" s="38">
        <v>8</v>
      </c>
      <c r="AX84" s="38" t="s">
        <v>657</v>
      </c>
      <c r="AY84" s="38"/>
      <c r="AZ84" s="38"/>
      <c r="BA84" s="38"/>
      <c r="BB84" s="38"/>
      <c r="BC84" s="38"/>
      <c r="BD84" s="38">
        <v>1</v>
      </c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91" t="s">
        <v>818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189</v>
      </c>
      <c r="C85" s="40" t="s">
        <v>190</v>
      </c>
      <c r="D85" s="39" t="s">
        <v>99</v>
      </c>
      <c r="E85" s="40" t="s">
        <v>355</v>
      </c>
      <c r="F85" s="40" t="s">
        <v>132</v>
      </c>
      <c r="G85" s="29" t="s">
        <v>165</v>
      </c>
      <c r="H85" s="41" t="s">
        <v>427</v>
      </c>
      <c r="I85" s="14">
        <v>3727</v>
      </c>
      <c r="J85" s="15">
        <v>3415</v>
      </c>
      <c r="K85" s="46">
        <v>314.7</v>
      </c>
      <c r="L85" s="47">
        <v>73.44</v>
      </c>
      <c r="M85" s="47">
        <v>87.23</v>
      </c>
      <c r="N85" s="47">
        <v>70.53</v>
      </c>
      <c r="O85" s="47"/>
      <c r="P85" s="49" t="s">
        <v>417</v>
      </c>
      <c r="Q85" s="44" t="s">
        <v>272</v>
      </c>
      <c r="R85" s="44">
        <v>25</v>
      </c>
      <c r="S85" s="44">
        <v>32</v>
      </c>
      <c r="T85" s="44">
        <v>36</v>
      </c>
      <c r="U85" s="44">
        <v>40</v>
      </c>
      <c r="V85" s="33"/>
      <c r="W85" s="33">
        <v>133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110"/>
      <c r="AK85" s="38">
        <v>4648400</v>
      </c>
      <c r="AL85" s="107">
        <v>22500</v>
      </c>
      <c r="AM85" s="107">
        <v>8</v>
      </c>
      <c r="AN85" s="108">
        <v>45000</v>
      </c>
      <c r="AO85" s="108">
        <v>5</v>
      </c>
      <c r="AP85" s="109">
        <v>135000</v>
      </c>
      <c r="AQ85" s="109">
        <v>2</v>
      </c>
      <c r="AR85" s="38">
        <v>2700000</v>
      </c>
      <c r="AS85" s="38">
        <v>7348400</v>
      </c>
      <c r="AT85" s="38">
        <v>328</v>
      </c>
      <c r="AU85" s="38"/>
      <c r="AV85" s="38">
        <v>418</v>
      </c>
      <c r="AW85" s="38"/>
      <c r="AX85" s="38" t="s">
        <v>664</v>
      </c>
      <c r="AY85" s="38"/>
      <c r="AZ85" s="38"/>
      <c r="BA85" s="38"/>
      <c r="BB85" s="38"/>
      <c r="BC85" s="38"/>
      <c r="BD85" s="38"/>
      <c r="BE85" s="38"/>
      <c r="BF85" s="38">
        <v>1</v>
      </c>
      <c r="BG85" s="38"/>
      <c r="BH85" s="38"/>
      <c r="BI85" s="38"/>
      <c r="BJ85" s="38">
        <v>1</v>
      </c>
      <c r="BK85" s="38"/>
      <c r="BL85" s="38">
        <v>1</v>
      </c>
      <c r="BM85" s="38">
        <v>1</v>
      </c>
      <c r="BN85" s="38"/>
      <c r="BO85" s="38"/>
      <c r="BP85" s="38"/>
      <c r="BQ85" s="38"/>
      <c r="BR85" s="38"/>
      <c r="BS85" s="91" t="s">
        <v>795</v>
      </c>
      <c r="BT85" s="87" t="s">
        <v>715</v>
      </c>
      <c r="BU85" s="87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215</v>
      </c>
      <c r="C86" s="40" t="s">
        <v>216</v>
      </c>
      <c r="D86" s="39" t="s">
        <v>105</v>
      </c>
      <c r="E86" s="40" t="s">
        <v>348</v>
      </c>
      <c r="F86" s="40" t="s">
        <v>132</v>
      </c>
      <c r="G86" s="29" t="s">
        <v>165</v>
      </c>
      <c r="H86" s="41" t="s">
        <v>300</v>
      </c>
      <c r="I86" s="14">
        <v>4059</v>
      </c>
      <c r="J86" s="15">
        <v>3423</v>
      </c>
      <c r="K86" s="38">
        <v>355.4</v>
      </c>
      <c r="L86" s="17">
        <v>79.16</v>
      </c>
      <c r="M86" s="17">
        <v>70.739999999999995</v>
      </c>
      <c r="N86" s="17">
        <v>73.88</v>
      </c>
      <c r="O86" s="17">
        <v>8</v>
      </c>
      <c r="P86" s="49" t="s">
        <v>417</v>
      </c>
      <c r="Q86" s="18">
        <v>40</v>
      </c>
      <c r="R86" s="44">
        <v>12</v>
      </c>
      <c r="S86" s="44">
        <v>15</v>
      </c>
      <c r="T86" s="44">
        <v>21</v>
      </c>
      <c r="U86" s="24">
        <v>32</v>
      </c>
      <c r="V86" s="33"/>
      <c r="W86" s="33">
        <v>120</v>
      </c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38"/>
      <c r="AL86" s="107">
        <v>22500</v>
      </c>
      <c r="AM86" s="107">
        <v>8</v>
      </c>
      <c r="AN86" s="108">
        <v>45000</v>
      </c>
      <c r="AO86" s="108">
        <v>5</v>
      </c>
      <c r="AP86" s="109">
        <v>135000</v>
      </c>
      <c r="AQ86" s="109">
        <v>2</v>
      </c>
      <c r="AR86" s="38">
        <v>2700000</v>
      </c>
      <c r="AS86" s="38"/>
      <c r="AT86" s="38">
        <v>370</v>
      </c>
      <c r="AU86" s="38"/>
      <c r="AV86" s="38">
        <v>487</v>
      </c>
      <c r="AW86" s="38"/>
      <c r="AX86" s="38" t="s">
        <v>657</v>
      </c>
      <c r="AY86" s="38"/>
      <c r="AZ86" s="38"/>
      <c r="BA86" s="38"/>
      <c r="BB86" s="38"/>
      <c r="BC86" s="38"/>
      <c r="BD86" s="38">
        <v>1</v>
      </c>
      <c r="BE86" s="38"/>
      <c r="BF86" s="38"/>
      <c r="BG86" s="38"/>
      <c r="BH86" s="38"/>
      <c r="BI86" s="38"/>
      <c r="BJ86" s="38"/>
      <c r="BK86" s="38"/>
      <c r="BL86" s="38"/>
      <c r="BM86" s="38"/>
      <c r="BN86" s="38" t="s">
        <v>915</v>
      </c>
      <c r="BO86" s="38"/>
      <c r="BP86" s="38"/>
      <c r="BQ86" s="38"/>
      <c r="BR86" s="38"/>
      <c r="BS86" s="91" t="s">
        <v>819</v>
      </c>
      <c r="BT86" s="87"/>
      <c r="BU86" s="87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1066</v>
      </c>
      <c r="C87" s="40" t="s">
        <v>972</v>
      </c>
      <c r="D87" s="39" t="s">
        <v>183</v>
      </c>
      <c r="E87" s="40" t="s">
        <v>971</v>
      </c>
      <c r="F87" s="40" t="s">
        <v>132</v>
      </c>
      <c r="G87" s="29" t="s">
        <v>165</v>
      </c>
      <c r="H87" s="41" t="s">
        <v>1063</v>
      </c>
      <c r="I87" s="14">
        <v>4022</v>
      </c>
      <c r="J87" s="45">
        <v>3432</v>
      </c>
      <c r="K87" s="46">
        <v>339.2</v>
      </c>
      <c r="L87" s="47">
        <v>80.97</v>
      </c>
      <c r="M87" s="47">
        <v>69.06</v>
      </c>
      <c r="N87" s="47">
        <v>57.25</v>
      </c>
      <c r="O87" s="47"/>
      <c r="P87" s="49" t="s">
        <v>417</v>
      </c>
      <c r="Q87" s="44" t="s">
        <v>272</v>
      </c>
      <c r="R87" s="44">
        <v>35</v>
      </c>
      <c r="S87" s="44">
        <v>40</v>
      </c>
      <c r="T87" s="44">
        <v>52</v>
      </c>
      <c r="U87" s="44">
        <v>70</v>
      </c>
      <c r="V87" s="33"/>
      <c r="W87" s="33">
        <v>197</v>
      </c>
      <c r="X87" s="18">
        <v>2500</v>
      </c>
      <c r="Y87" s="18">
        <v>4100</v>
      </c>
      <c r="Z87" s="18">
        <v>6500</v>
      </c>
      <c r="AA87" s="18">
        <v>9800</v>
      </c>
      <c r="AB87" s="18">
        <v>14100</v>
      </c>
      <c r="AC87" s="18">
        <v>21600</v>
      </c>
      <c r="AD87" s="110">
        <v>31000</v>
      </c>
      <c r="AE87" s="110">
        <v>46000</v>
      </c>
      <c r="AF87" s="106">
        <v>67500</v>
      </c>
      <c r="AG87" s="106">
        <v>98000</v>
      </c>
      <c r="AH87" s="106"/>
      <c r="AI87" s="106"/>
      <c r="AJ87" s="106"/>
      <c r="AK87" s="38"/>
      <c r="AL87" s="107">
        <v>15000</v>
      </c>
      <c r="AM87" s="107">
        <v>8</v>
      </c>
      <c r="AN87" s="108">
        <v>30000</v>
      </c>
      <c r="AO87" s="108">
        <v>5</v>
      </c>
      <c r="AP87" s="109">
        <v>90000</v>
      </c>
      <c r="AQ87" s="109">
        <v>2</v>
      </c>
      <c r="AR87" s="38">
        <v>1800000</v>
      </c>
      <c r="AS87" s="38"/>
      <c r="AT87" s="38">
        <v>353</v>
      </c>
      <c r="AU87" s="38"/>
      <c r="AV87" s="38">
        <v>459</v>
      </c>
      <c r="AW87" s="38"/>
      <c r="AX87" s="92" t="s">
        <v>664</v>
      </c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>
        <v>1</v>
      </c>
      <c r="BK87" s="38"/>
      <c r="BL87" s="38">
        <v>1</v>
      </c>
      <c r="BM87" s="38"/>
      <c r="BN87" s="38" t="s">
        <v>1067</v>
      </c>
      <c r="BO87" s="38"/>
      <c r="BP87" s="38"/>
      <c r="BQ87" s="38"/>
      <c r="BR87" s="38"/>
      <c r="BS87" s="91" t="s">
        <v>823</v>
      </c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401</v>
      </c>
      <c r="C88" s="40" t="s">
        <v>403</v>
      </c>
      <c r="D88" s="39" t="s">
        <v>159</v>
      </c>
      <c r="E88" s="40" t="s">
        <v>402</v>
      </c>
      <c r="F88" s="40" t="s">
        <v>132</v>
      </c>
      <c r="G88" s="29" t="s">
        <v>165</v>
      </c>
      <c r="H88" s="41" t="s">
        <v>678</v>
      </c>
      <c r="I88" s="14">
        <v>3843</v>
      </c>
      <c r="J88" s="15">
        <v>3433</v>
      </c>
      <c r="K88" s="42">
        <v>310.10000000000002</v>
      </c>
      <c r="L88" s="43">
        <v>80.97</v>
      </c>
      <c r="M88" s="43">
        <v>83.61</v>
      </c>
      <c r="N88" s="43">
        <v>70.81</v>
      </c>
      <c r="O88" s="43"/>
      <c r="P88" s="49" t="s">
        <v>417</v>
      </c>
      <c r="Q88" s="44" t="s">
        <v>272</v>
      </c>
      <c r="R88" s="44">
        <v>30</v>
      </c>
      <c r="S88" s="44">
        <v>40</v>
      </c>
      <c r="T88" s="44">
        <v>50</v>
      </c>
      <c r="U88" s="44">
        <v>60</v>
      </c>
      <c r="V88" s="33"/>
      <c r="W88" s="33">
        <v>180</v>
      </c>
      <c r="X88" s="18">
        <v>5100</v>
      </c>
      <c r="Y88" s="18">
        <v>8300</v>
      </c>
      <c r="Z88" s="18">
        <v>13300</v>
      </c>
      <c r="AA88" s="18">
        <v>20000</v>
      </c>
      <c r="AB88" s="18">
        <v>28900</v>
      </c>
      <c r="AC88" s="18">
        <v>42500</v>
      </c>
      <c r="AD88" s="18">
        <v>63000</v>
      </c>
      <c r="AE88" s="18">
        <v>93500</v>
      </c>
      <c r="AF88" s="18">
        <v>138500</v>
      </c>
      <c r="AG88" s="18">
        <v>200000</v>
      </c>
      <c r="AH88" s="18">
        <v>255000</v>
      </c>
      <c r="AI88" s="19">
        <v>294000</v>
      </c>
      <c r="AJ88" s="106"/>
      <c r="AK88" s="38">
        <v>4648400</v>
      </c>
      <c r="AL88" s="107">
        <v>22500</v>
      </c>
      <c r="AM88" s="107">
        <v>8</v>
      </c>
      <c r="AN88" s="108">
        <v>45000</v>
      </c>
      <c r="AO88" s="108">
        <v>5</v>
      </c>
      <c r="AP88" s="109">
        <v>135000</v>
      </c>
      <c r="AQ88" s="109">
        <v>2</v>
      </c>
      <c r="AR88" s="38">
        <v>2700000</v>
      </c>
      <c r="AS88" s="38">
        <v>7348400</v>
      </c>
      <c r="AT88" s="38">
        <v>323</v>
      </c>
      <c r="AU88" s="38"/>
      <c r="AV88" s="38">
        <v>412</v>
      </c>
      <c r="AW88" s="38"/>
      <c r="AX88" s="38" t="s">
        <v>664</v>
      </c>
      <c r="AY88" s="38"/>
      <c r="AZ88" s="38"/>
      <c r="BA88" s="38"/>
      <c r="BB88" s="38"/>
      <c r="BC88" s="38"/>
      <c r="BD88" s="38"/>
      <c r="BE88" s="38"/>
      <c r="BF88" s="38">
        <v>1</v>
      </c>
      <c r="BG88" s="38"/>
      <c r="BH88" s="38"/>
      <c r="BI88" s="38"/>
      <c r="BJ88" s="38">
        <v>1</v>
      </c>
      <c r="BK88" s="38"/>
      <c r="BL88" s="38">
        <v>1</v>
      </c>
      <c r="BM88" s="38">
        <v>1</v>
      </c>
      <c r="BN88" s="38"/>
      <c r="BO88" s="38"/>
      <c r="BP88" s="38"/>
      <c r="BQ88" s="38"/>
      <c r="BR88" s="38"/>
      <c r="BS88" s="91" t="s">
        <v>816</v>
      </c>
      <c r="BT88" s="87" t="s">
        <v>716</v>
      </c>
      <c r="BU88" s="87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899</v>
      </c>
      <c r="C89" s="40" t="s">
        <v>902</v>
      </c>
      <c r="D89" s="39" t="s">
        <v>900</v>
      </c>
      <c r="E89" s="40" t="s">
        <v>901</v>
      </c>
      <c r="F89" s="40" t="s">
        <v>132</v>
      </c>
      <c r="G89" s="29" t="s">
        <v>165</v>
      </c>
      <c r="H89" s="41" t="s">
        <v>999</v>
      </c>
      <c r="I89" s="14">
        <v>3425</v>
      </c>
      <c r="J89" s="15">
        <v>3434</v>
      </c>
      <c r="K89" s="42">
        <v>346.3</v>
      </c>
      <c r="L89" s="43">
        <v>81.97</v>
      </c>
      <c r="M89" s="43">
        <v>47.38</v>
      </c>
      <c r="N89" s="43">
        <v>61.36</v>
      </c>
      <c r="O89" s="43"/>
      <c r="P89" s="49" t="s">
        <v>417</v>
      </c>
      <c r="Q89" s="44">
        <v>40</v>
      </c>
      <c r="R89" s="44">
        <v>30</v>
      </c>
      <c r="S89" s="44">
        <v>36</v>
      </c>
      <c r="T89" s="44">
        <v>39</v>
      </c>
      <c r="U89" s="24">
        <v>43</v>
      </c>
      <c r="V89" s="33"/>
      <c r="W89" s="33">
        <v>188</v>
      </c>
      <c r="X89" s="18">
        <v>5100</v>
      </c>
      <c r="Y89" s="18">
        <v>8300</v>
      </c>
      <c r="Z89" s="18">
        <v>13300</v>
      </c>
      <c r="AA89" s="18">
        <v>20000</v>
      </c>
      <c r="AB89" s="18">
        <v>28900</v>
      </c>
      <c r="AC89" s="18">
        <v>42500</v>
      </c>
      <c r="AD89" s="18">
        <v>63000</v>
      </c>
      <c r="AE89" s="18">
        <v>93500</v>
      </c>
      <c r="AF89" s="18">
        <v>138500</v>
      </c>
      <c r="AG89" s="18">
        <v>200000</v>
      </c>
      <c r="AH89" s="18">
        <v>255000</v>
      </c>
      <c r="AI89" s="19">
        <v>294000</v>
      </c>
      <c r="AJ89" s="106"/>
      <c r="AK89" s="38">
        <v>4648400</v>
      </c>
      <c r="AL89" s="107">
        <v>22500</v>
      </c>
      <c r="AM89" s="107">
        <v>8</v>
      </c>
      <c r="AN89" s="108">
        <v>45000</v>
      </c>
      <c r="AO89" s="108">
        <v>5</v>
      </c>
      <c r="AP89" s="109">
        <v>135000</v>
      </c>
      <c r="AQ89" s="109">
        <v>2</v>
      </c>
      <c r="AR89" s="38">
        <v>2700000</v>
      </c>
      <c r="AS89" s="38">
        <v>7348400</v>
      </c>
      <c r="AT89" s="38">
        <v>360</v>
      </c>
      <c r="AU89" s="38"/>
      <c r="AV89" s="38">
        <v>471</v>
      </c>
      <c r="AW89" s="38"/>
      <c r="AX89" s="92" t="s">
        <v>657</v>
      </c>
      <c r="AY89" s="38"/>
      <c r="AZ89" s="38"/>
      <c r="BA89" s="38"/>
      <c r="BB89" s="105"/>
      <c r="BC89" s="38"/>
      <c r="BD89" s="38">
        <v>1</v>
      </c>
      <c r="BE89" s="38"/>
      <c r="BF89" s="38"/>
      <c r="BG89" s="38">
        <v>1</v>
      </c>
      <c r="BH89" s="38"/>
      <c r="BI89" s="38"/>
      <c r="BJ89" s="38"/>
      <c r="BK89" s="38"/>
      <c r="BL89" s="38"/>
      <c r="BM89" s="38"/>
      <c r="BN89" s="38" t="s">
        <v>915</v>
      </c>
      <c r="BO89" s="38"/>
      <c r="BP89" s="38"/>
      <c r="BQ89" s="38"/>
      <c r="BR89" s="38"/>
      <c r="BS89" s="38"/>
      <c r="BT89" s="87"/>
      <c r="BU89" s="87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1100</v>
      </c>
      <c r="C90" s="40" t="s">
        <v>970</v>
      </c>
      <c r="D90" s="39" t="s">
        <v>968</v>
      </c>
      <c r="E90" s="40" t="s">
        <v>969</v>
      </c>
      <c r="F90" s="40" t="s">
        <v>132</v>
      </c>
      <c r="G90" s="29" t="s">
        <v>165</v>
      </c>
      <c r="H90" s="95" t="s">
        <v>1081</v>
      </c>
      <c r="I90" s="14">
        <v>3817</v>
      </c>
      <c r="J90" s="45">
        <v>3489</v>
      </c>
      <c r="K90" s="46">
        <v>322.39999999999998</v>
      </c>
      <c r="L90" s="47">
        <v>83.88</v>
      </c>
      <c r="M90" s="47">
        <v>76.06</v>
      </c>
      <c r="N90" s="47">
        <v>75.650000000000006</v>
      </c>
      <c r="O90" s="47"/>
      <c r="P90" s="50" t="s">
        <v>422</v>
      </c>
      <c r="Q90" s="44" t="s">
        <v>272</v>
      </c>
      <c r="R90" s="44">
        <v>35</v>
      </c>
      <c r="S90" s="44">
        <v>40</v>
      </c>
      <c r="T90" s="44">
        <v>52</v>
      </c>
      <c r="U90" s="44">
        <v>70</v>
      </c>
      <c r="V90" s="33"/>
      <c r="W90" s="33">
        <v>197</v>
      </c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38"/>
      <c r="AL90" s="107">
        <v>22500</v>
      </c>
      <c r="AM90" s="107">
        <v>8</v>
      </c>
      <c r="AN90" s="108">
        <v>45000</v>
      </c>
      <c r="AO90" s="108">
        <v>5</v>
      </c>
      <c r="AP90" s="109">
        <v>135000</v>
      </c>
      <c r="AQ90" s="109">
        <v>2</v>
      </c>
      <c r="AR90" s="38">
        <v>2700000</v>
      </c>
      <c r="AS90" s="38"/>
      <c r="AT90" s="38">
        <v>336</v>
      </c>
      <c r="AU90" s="38"/>
      <c r="AV90" s="38">
        <v>430</v>
      </c>
      <c r="AW90" s="38"/>
      <c r="AX90" s="92" t="s">
        <v>664</v>
      </c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>
        <v>1</v>
      </c>
      <c r="BK90" s="38"/>
      <c r="BL90" s="38">
        <v>1</v>
      </c>
      <c r="BM90" s="38">
        <v>1</v>
      </c>
      <c r="BN90" s="38"/>
      <c r="BO90" s="38"/>
      <c r="BP90" s="38"/>
      <c r="BQ90" s="38"/>
      <c r="BR90" s="38"/>
      <c r="BS90" s="91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727</v>
      </c>
      <c r="C91" s="40" t="s">
        <v>729</v>
      </c>
      <c r="D91" s="39" t="s">
        <v>183</v>
      </c>
      <c r="E91" s="40" t="s">
        <v>728</v>
      </c>
      <c r="F91" s="40" t="s">
        <v>132</v>
      </c>
      <c r="G91" s="29" t="s">
        <v>165</v>
      </c>
      <c r="H91" s="41" t="s">
        <v>1007</v>
      </c>
      <c r="I91" s="14">
        <v>3533</v>
      </c>
      <c r="J91" s="15">
        <v>3530</v>
      </c>
      <c r="K91" s="16">
        <v>339.2</v>
      </c>
      <c r="L91" s="17">
        <v>81.3</v>
      </c>
      <c r="M91" s="17">
        <v>75.510000000000005</v>
      </c>
      <c r="N91" s="17">
        <v>65.91</v>
      </c>
      <c r="O91" s="17"/>
      <c r="P91" s="50" t="s">
        <v>422</v>
      </c>
      <c r="Q91" s="44">
        <v>40</v>
      </c>
      <c r="R91" s="44">
        <v>30</v>
      </c>
      <c r="S91" s="44">
        <v>36</v>
      </c>
      <c r="T91" s="44">
        <v>40</v>
      </c>
      <c r="U91" s="24">
        <v>43</v>
      </c>
      <c r="V91" s="33"/>
      <c r="W91" s="33">
        <v>189</v>
      </c>
      <c r="X91" s="18">
        <v>5100</v>
      </c>
      <c r="Y91" s="18">
        <v>8300</v>
      </c>
      <c r="Z91" s="18">
        <v>13300</v>
      </c>
      <c r="AA91" s="18">
        <v>20000</v>
      </c>
      <c r="AB91" s="18">
        <v>28900</v>
      </c>
      <c r="AC91" s="18">
        <v>42500</v>
      </c>
      <c r="AD91" s="18">
        <v>63000</v>
      </c>
      <c r="AE91" s="18">
        <v>93500</v>
      </c>
      <c r="AF91" s="18">
        <v>138500</v>
      </c>
      <c r="AG91" s="18">
        <v>200000</v>
      </c>
      <c r="AH91" s="18">
        <v>255000</v>
      </c>
      <c r="AI91" s="19">
        <v>294000</v>
      </c>
      <c r="AJ91" s="106"/>
      <c r="AK91" s="38">
        <v>4648400</v>
      </c>
      <c r="AL91" s="107">
        <v>22500</v>
      </c>
      <c r="AM91" s="107">
        <v>8</v>
      </c>
      <c r="AN91" s="108">
        <v>45000</v>
      </c>
      <c r="AO91" s="108">
        <v>5</v>
      </c>
      <c r="AP91" s="109">
        <v>135000</v>
      </c>
      <c r="AQ91" s="109">
        <v>2</v>
      </c>
      <c r="AR91" s="38">
        <v>2700000</v>
      </c>
      <c r="AS91" s="38">
        <v>7348400</v>
      </c>
      <c r="AT91" s="38">
        <v>353</v>
      </c>
      <c r="AU91" s="38"/>
      <c r="AV91" s="38">
        <v>459</v>
      </c>
      <c r="AW91" s="38"/>
      <c r="AX91" s="92" t="s">
        <v>617</v>
      </c>
      <c r="AY91" s="38"/>
      <c r="AZ91" s="38"/>
      <c r="BA91" s="38"/>
      <c r="BB91" s="105"/>
      <c r="BC91" s="38"/>
      <c r="BD91" s="38"/>
      <c r="BE91" s="38">
        <v>1</v>
      </c>
      <c r="BF91" s="38"/>
      <c r="BG91" s="38"/>
      <c r="BH91" s="38"/>
      <c r="BI91" s="38"/>
      <c r="BJ91" s="38"/>
      <c r="BK91" s="38"/>
      <c r="BL91" s="38"/>
      <c r="BM91" s="38">
        <v>1</v>
      </c>
      <c r="BN91" s="38"/>
      <c r="BO91" s="38"/>
      <c r="BP91" s="38" t="s">
        <v>674</v>
      </c>
      <c r="BQ91" s="38"/>
      <c r="BR91" s="38"/>
      <c r="BS91" s="38" t="s">
        <v>823</v>
      </c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696</v>
      </c>
      <c r="C92" s="40" t="s">
        <v>685</v>
      </c>
      <c r="D92" s="39" t="s">
        <v>893</v>
      </c>
      <c r="E92" s="40" t="s">
        <v>684</v>
      </c>
      <c r="F92" s="40" t="s">
        <v>132</v>
      </c>
      <c r="G92" s="29" t="s">
        <v>165</v>
      </c>
      <c r="H92" s="41" t="s">
        <v>313</v>
      </c>
      <c r="I92" s="14">
        <v>3565</v>
      </c>
      <c r="J92" s="15">
        <v>3571</v>
      </c>
      <c r="K92" s="46">
        <v>321</v>
      </c>
      <c r="L92" s="47">
        <v>83.67</v>
      </c>
      <c r="M92" s="47">
        <v>61.35</v>
      </c>
      <c r="N92" s="47">
        <v>71.97</v>
      </c>
      <c r="O92" s="47"/>
      <c r="P92" s="49" t="s">
        <v>417</v>
      </c>
      <c r="Q92" s="25" t="s">
        <v>272</v>
      </c>
      <c r="R92" s="44">
        <v>30</v>
      </c>
      <c r="S92" s="44">
        <v>40</v>
      </c>
      <c r="T92" s="44">
        <v>50</v>
      </c>
      <c r="U92" s="44">
        <v>60</v>
      </c>
      <c r="V92" s="33"/>
      <c r="W92" s="33">
        <v>180</v>
      </c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38"/>
      <c r="AL92" s="107">
        <v>22500</v>
      </c>
      <c r="AM92" s="107">
        <v>8</v>
      </c>
      <c r="AN92" s="108">
        <v>45000</v>
      </c>
      <c r="AO92" s="108">
        <v>5</v>
      </c>
      <c r="AP92" s="109">
        <v>135000</v>
      </c>
      <c r="AQ92" s="109">
        <v>2</v>
      </c>
      <c r="AR92" s="38">
        <v>2700000</v>
      </c>
      <c r="AS92" s="38"/>
      <c r="AT92" s="38">
        <v>334</v>
      </c>
      <c r="AU92" s="38"/>
      <c r="AV92" s="38">
        <v>428</v>
      </c>
      <c r="AW92" s="38"/>
      <c r="AX92" s="38" t="s">
        <v>664</v>
      </c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>
        <v>1</v>
      </c>
      <c r="BK92" s="38"/>
      <c r="BL92" s="38">
        <v>1</v>
      </c>
      <c r="BM92" s="38">
        <v>1</v>
      </c>
      <c r="BN92" s="38"/>
      <c r="BO92" s="38"/>
      <c r="BP92" s="38"/>
      <c r="BQ92" s="38"/>
      <c r="BR92" s="38"/>
      <c r="BS92" s="91" t="s">
        <v>953</v>
      </c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551</v>
      </c>
      <c r="C93" s="40" t="s">
        <v>554</v>
      </c>
      <c r="D93" s="39" t="s">
        <v>552</v>
      </c>
      <c r="E93" s="40" t="s">
        <v>553</v>
      </c>
      <c r="F93" s="40" t="s">
        <v>132</v>
      </c>
      <c r="G93" s="29" t="s">
        <v>165</v>
      </c>
      <c r="H93" s="41" t="s">
        <v>781</v>
      </c>
      <c r="I93" s="14">
        <v>3585</v>
      </c>
      <c r="J93" s="15">
        <v>3585</v>
      </c>
      <c r="K93" s="46">
        <v>313.89999999999998</v>
      </c>
      <c r="L93" s="47">
        <v>74.31</v>
      </c>
      <c r="M93" s="47">
        <v>86.11</v>
      </c>
      <c r="N93" s="47">
        <v>73.78</v>
      </c>
      <c r="O93" s="47"/>
      <c r="P93" s="50" t="s">
        <v>422</v>
      </c>
      <c r="Q93" s="44" t="s">
        <v>272</v>
      </c>
      <c r="R93" s="44">
        <v>30</v>
      </c>
      <c r="S93" s="44">
        <v>40</v>
      </c>
      <c r="T93" s="44">
        <v>50</v>
      </c>
      <c r="U93" s="44">
        <v>60</v>
      </c>
      <c r="V93" s="33"/>
      <c r="W93" s="33">
        <v>180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38"/>
      <c r="AL93" s="107">
        <v>22500</v>
      </c>
      <c r="AM93" s="107">
        <v>8</v>
      </c>
      <c r="AN93" s="108">
        <v>45000</v>
      </c>
      <c r="AO93" s="108">
        <v>5</v>
      </c>
      <c r="AP93" s="109">
        <v>135000</v>
      </c>
      <c r="AQ93" s="109">
        <v>2</v>
      </c>
      <c r="AR93" s="38">
        <v>2700000</v>
      </c>
      <c r="AS93" s="38"/>
      <c r="AT93" s="38">
        <v>327</v>
      </c>
      <c r="AU93" s="38">
        <v>345</v>
      </c>
      <c r="AV93" s="38">
        <v>442</v>
      </c>
      <c r="AW93" s="38"/>
      <c r="AX93" s="38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>
        <v>1</v>
      </c>
      <c r="BN93" s="38"/>
      <c r="BO93" s="38"/>
      <c r="BP93" s="38"/>
      <c r="BQ93" s="38"/>
      <c r="BR93" s="38"/>
      <c r="BS93" s="91" t="s">
        <v>606</v>
      </c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1086</v>
      </c>
      <c r="C94" s="40" t="s">
        <v>1088</v>
      </c>
      <c r="D94" s="39" t="s">
        <v>74</v>
      </c>
      <c r="E94" s="40" t="s">
        <v>1087</v>
      </c>
      <c r="F94" s="40" t="s">
        <v>132</v>
      </c>
      <c r="G94" s="31" t="s">
        <v>174</v>
      </c>
      <c r="H94" s="41" t="s">
        <v>1118</v>
      </c>
      <c r="I94" s="14">
        <v>3627</v>
      </c>
      <c r="J94" s="45">
        <v>3627</v>
      </c>
      <c r="K94" s="46">
        <v>373.5</v>
      </c>
      <c r="L94" s="47">
        <v>76.72</v>
      </c>
      <c r="M94" s="47">
        <v>52.63</v>
      </c>
      <c r="N94" s="47">
        <v>55.45</v>
      </c>
      <c r="O94" s="47">
        <v>5.15</v>
      </c>
      <c r="P94" s="50" t="s">
        <v>422</v>
      </c>
      <c r="Q94" s="44" t="s">
        <v>272</v>
      </c>
      <c r="R94" s="44">
        <v>35</v>
      </c>
      <c r="S94" s="44">
        <v>38</v>
      </c>
      <c r="T94" s="44">
        <v>42</v>
      </c>
      <c r="U94" s="44">
        <v>48</v>
      </c>
      <c r="V94" s="33">
        <v>52</v>
      </c>
      <c r="W94" s="33">
        <v>215</v>
      </c>
      <c r="X94" s="106">
        <v>20100</v>
      </c>
      <c r="Y94" s="106">
        <v>25100</v>
      </c>
      <c r="Z94" s="106">
        <v>35100</v>
      </c>
      <c r="AA94" s="106">
        <v>50200</v>
      </c>
      <c r="AB94" s="106">
        <v>70300</v>
      </c>
      <c r="AC94" s="106">
        <v>95500</v>
      </c>
      <c r="AD94" s="106">
        <v>130500</v>
      </c>
      <c r="AE94" s="106">
        <v>170500</v>
      </c>
      <c r="AF94" s="106">
        <v>221000</v>
      </c>
      <c r="AG94" s="106">
        <v>266000</v>
      </c>
      <c r="AH94" s="106">
        <v>291000</v>
      </c>
      <c r="AI94" s="106">
        <v>311000</v>
      </c>
      <c r="AJ94" s="106"/>
      <c r="AK94" s="38"/>
      <c r="AL94" s="107">
        <v>45000</v>
      </c>
      <c r="AM94" s="107">
        <v>8</v>
      </c>
      <c r="AN94" s="108">
        <v>90000</v>
      </c>
      <c r="AO94" s="108">
        <v>5</v>
      </c>
      <c r="AP94" s="109">
        <v>270000</v>
      </c>
      <c r="AQ94" s="109">
        <v>3</v>
      </c>
      <c r="AR94" s="38">
        <v>6480000</v>
      </c>
      <c r="AS94" s="38"/>
      <c r="AT94" s="38">
        <v>388</v>
      </c>
      <c r="AU94" s="38"/>
      <c r="AV94" s="38">
        <v>519</v>
      </c>
      <c r="AW94" s="38"/>
      <c r="AX94" s="38" t="s">
        <v>664</v>
      </c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>
        <v>1</v>
      </c>
      <c r="BK94" s="38"/>
      <c r="BL94" s="38">
        <v>1</v>
      </c>
      <c r="BM94" s="38">
        <v>1</v>
      </c>
      <c r="BN94" s="38" t="s">
        <v>915</v>
      </c>
      <c r="BO94" s="38"/>
      <c r="BP94" s="38"/>
      <c r="BQ94" s="38"/>
      <c r="BR94" s="38"/>
      <c r="BS94" s="91" t="s">
        <v>1054</v>
      </c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1042</v>
      </c>
      <c r="C95" s="40" t="s">
        <v>1044</v>
      </c>
      <c r="D95" s="39" t="s">
        <v>183</v>
      </c>
      <c r="E95" s="40" t="s">
        <v>1043</v>
      </c>
      <c r="F95" s="40" t="s">
        <v>132</v>
      </c>
      <c r="G95" s="29" t="s">
        <v>165</v>
      </c>
      <c r="H95" s="41" t="s">
        <v>1103</v>
      </c>
      <c r="I95" s="14">
        <v>3821</v>
      </c>
      <c r="J95" s="45">
        <v>3651</v>
      </c>
      <c r="K95" s="46">
        <v>349.5</v>
      </c>
      <c r="L95" s="47">
        <v>80.5</v>
      </c>
      <c r="M95" s="47">
        <v>70.61</v>
      </c>
      <c r="N95" s="47">
        <v>62.26</v>
      </c>
      <c r="O95" s="47"/>
      <c r="P95" s="50" t="s">
        <v>422</v>
      </c>
      <c r="Q95" s="18">
        <v>40</v>
      </c>
      <c r="R95" s="44">
        <v>30</v>
      </c>
      <c r="S95" s="44">
        <v>36</v>
      </c>
      <c r="T95" s="44">
        <v>40</v>
      </c>
      <c r="U95" s="44">
        <v>43</v>
      </c>
      <c r="V95" s="44"/>
      <c r="W95" s="33">
        <v>189</v>
      </c>
      <c r="X95" s="106">
        <v>6550</v>
      </c>
      <c r="Y95" s="106">
        <v>10600</v>
      </c>
      <c r="Z95" s="106">
        <v>17000</v>
      </c>
      <c r="AA95" s="106">
        <v>25600</v>
      </c>
      <c r="AB95" s="106">
        <v>36900</v>
      </c>
      <c r="AC95" s="106">
        <v>54500</v>
      </c>
      <c r="AD95" s="106">
        <v>81000</v>
      </c>
      <c r="AE95" s="106">
        <v>119500</v>
      </c>
      <c r="AF95" s="106">
        <v>177000</v>
      </c>
      <c r="AG95" s="106">
        <v>256000</v>
      </c>
      <c r="AH95" s="106">
        <v>327000</v>
      </c>
      <c r="AI95" s="106">
        <v>376000</v>
      </c>
      <c r="AJ95" s="106"/>
      <c r="AK95" s="38">
        <v>5950600</v>
      </c>
      <c r="AL95" s="107">
        <v>25000</v>
      </c>
      <c r="AM95" s="107">
        <v>8</v>
      </c>
      <c r="AN95" s="108">
        <v>50000</v>
      </c>
      <c r="AO95" s="108">
        <v>5</v>
      </c>
      <c r="AP95" s="109">
        <v>150000</v>
      </c>
      <c r="AQ95" s="109">
        <v>2</v>
      </c>
      <c r="AR95" s="38">
        <v>3000000</v>
      </c>
      <c r="AS95" s="38">
        <v>8950600</v>
      </c>
      <c r="AT95" s="38">
        <v>363</v>
      </c>
      <c r="AU95" s="38"/>
      <c r="AV95" s="38">
        <v>477</v>
      </c>
      <c r="AW95" s="38"/>
      <c r="AX95" s="92" t="s">
        <v>617</v>
      </c>
      <c r="AY95" s="38"/>
      <c r="AZ95" s="38"/>
      <c r="BA95" s="38"/>
      <c r="BB95" s="38"/>
      <c r="BC95" s="38"/>
      <c r="BD95" s="38"/>
      <c r="BE95" s="38">
        <v>1</v>
      </c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 t="s">
        <v>823</v>
      </c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1015</v>
      </c>
      <c r="C96" s="40" t="s">
        <v>1017</v>
      </c>
      <c r="D96" s="39" t="s">
        <v>142</v>
      </c>
      <c r="E96" s="40" t="s">
        <v>1016</v>
      </c>
      <c r="F96" s="40" t="s">
        <v>132</v>
      </c>
      <c r="G96" s="29" t="s">
        <v>165</v>
      </c>
      <c r="H96" s="41" t="s">
        <v>1112</v>
      </c>
      <c r="I96" s="14">
        <v>3690</v>
      </c>
      <c r="J96" s="45">
        <v>3688</v>
      </c>
      <c r="K96" s="46">
        <v>346.7</v>
      </c>
      <c r="L96" s="47">
        <v>73.39</v>
      </c>
      <c r="M96" s="47">
        <v>56.22</v>
      </c>
      <c r="N96" s="47">
        <v>60.53</v>
      </c>
      <c r="O96" s="47"/>
      <c r="P96" s="50" t="s">
        <v>422</v>
      </c>
      <c r="Q96" s="44" t="s">
        <v>272</v>
      </c>
      <c r="R96" s="44">
        <v>35</v>
      </c>
      <c r="S96" s="44">
        <v>40</v>
      </c>
      <c r="T96" s="44">
        <v>52</v>
      </c>
      <c r="U96" s="44">
        <v>70</v>
      </c>
      <c r="V96" s="33"/>
      <c r="W96" s="33">
        <v>197</v>
      </c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38"/>
      <c r="AL96" s="107">
        <v>32500</v>
      </c>
      <c r="AM96" s="107">
        <v>8</v>
      </c>
      <c r="AN96" s="108">
        <v>65000</v>
      </c>
      <c r="AO96" s="108">
        <v>5</v>
      </c>
      <c r="AP96" s="109">
        <v>195000</v>
      </c>
      <c r="AQ96" s="109">
        <v>2</v>
      </c>
      <c r="AR96" s="38">
        <v>3900000</v>
      </c>
      <c r="AS96" s="38"/>
      <c r="AT96" s="38">
        <v>361</v>
      </c>
      <c r="AU96" s="38"/>
      <c r="AV96" s="38">
        <v>474</v>
      </c>
      <c r="AW96" s="38"/>
      <c r="AX96" s="92" t="s">
        <v>664</v>
      </c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>
        <v>1</v>
      </c>
      <c r="BK96" s="38"/>
      <c r="BL96" s="38">
        <v>1</v>
      </c>
      <c r="BM96" s="38">
        <v>1</v>
      </c>
      <c r="BN96" s="38"/>
      <c r="BO96" s="38"/>
      <c r="BP96" s="38"/>
      <c r="BQ96" s="38"/>
      <c r="BR96" s="38"/>
      <c r="BS96" s="91" t="s">
        <v>921</v>
      </c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1039</v>
      </c>
      <c r="C97" s="40" t="s">
        <v>1041</v>
      </c>
      <c r="D97" s="39" t="s">
        <v>541</v>
      </c>
      <c r="E97" s="40" t="s">
        <v>1040</v>
      </c>
      <c r="F97" s="40" t="s">
        <v>132</v>
      </c>
      <c r="G97" s="29" t="s">
        <v>165</v>
      </c>
      <c r="H97" s="41" t="s">
        <v>1103</v>
      </c>
      <c r="I97" s="14">
        <v>3946</v>
      </c>
      <c r="J97" s="45">
        <v>3766</v>
      </c>
      <c r="K97" s="46">
        <v>348.4</v>
      </c>
      <c r="L97" s="47">
        <v>74.11</v>
      </c>
      <c r="M97" s="47">
        <v>66.05</v>
      </c>
      <c r="N97" s="47">
        <v>58.11</v>
      </c>
      <c r="O97" s="47"/>
      <c r="P97" s="50" t="s">
        <v>422</v>
      </c>
      <c r="Q97" s="44" t="s">
        <v>272</v>
      </c>
      <c r="R97" s="44">
        <v>35</v>
      </c>
      <c r="S97" s="44">
        <v>40</v>
      </c>
      <c r="T97" s="44">
        <v>52</v>
      </c>
      <c r="U97" s="44">
        <v>70</v>
      </c>
      <c r="V97" s="33"/>
      <c r="W97" s="33">
        <v>197</v>
      </c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38"/>
      <c r="AL97" s="107">
        <v>25000</v>
      </c>
      <c r="AM97" s="107">
        <v>8</v>
      </c>
      <c r="AN97" s="108">
        <v>50000</v>
      </c>
      <c r="AO97" s="108">
        <v>5</v>
      </c>
      <c r="AP97" s="109">
        <v>150000</v>
      </c>
      <c r="AQ97" s="109">
        <v>2</v>
      </c>
      <c r="AR97" s="38">
        <v>3000000</v>
      </c>
      <c r="AS97" s="38"/>
      <c r="AT97" s="38">
        <v>362</v>
      </c>
      <c r="AU97" s="38"/>
      <c r="AV97" s="38">
        <v>475</v>
      </c>
      <c r="AW97" s="38"/>
      <c r="AX97" s="92" t="s">
        <v>664</v>
      </c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>
        <v>1</v>
      </c>
      <c r="BK97" s="38"/>
      <c r="BL97" s="38">
        <v>1</v>
      </c>
      <c r="BM97" s="38">
        <v>1</v>
      </c>
      <c r="BN97" s="38"/>
      <c r="BO97" s="38"/>
      <c r="BP97" s="38"/>
      <c r="BQ97" s="38"/>
      <c r="BR97" s="38"/>
      <c r="BS97" s="91" t="s">
        <v>269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975</v>
      </c>
      <c r="C98" s="40" t="s">
        <v>977</v>
      </c>
      <c r="D98" s="39" t="s">
        <v>105</v>
      </c>
      <c r="E98" s="40" t="s">
        <v>976</v>
      </c>
      <c r="F98" s="40" t="s">
        <v>132</v>
      </c>
      <c r="G98" s="29" t="s">
        <v>165</v>
      </c>
      <c r="H98" s="41" t="s">
        <v>1063</v>
      </c>
      <c r="I98" s="14">
        <v>4022</v>
      </c>
      <c r="J98" s="15">
        <v>3771</v>
      </c>
      <c r="K98" s="42">
        <v>363.4</v>
      </c>
      <c r="L98" s="43">
        <v>79.319999999999993</v>
      </c>
      <c r="M98" s="43">
        <v>68.72</v>
      </c>
      <c r="N98" s="43">
        <v>56.56</v>
      </c>
      <c r="O98" s="47"/>
      <c r="P98" s="50" t="s">
        <v>422</v>
      </c>
      <c r="Q98" s="18">
        <v>40</v>
      </c>
      <c r="R98" s="18">
        <v>30</v>
      </c>
      <c r="S98" s="18">
        <v>36</v>
      </c>
      <c r="T98" s="18">
        <v>42</v>
      </c>
      <c r="U98" s="18">
        <v>52</v>
      </c>
      <c r="V98" s="44"/>
      <c r="W98" s="33">
        <v>200</v>
      </c>
      <c r="X98" s="106">
        <v>6550</v>
      </c>
      <c r="Y98" s="106">
        <v>10600</v>
      </c>
      <c r="Z98" s="106">
        <v>17000</v>
      </c>
      <c r="AA98" s="106">
        <v>25600</v>
      </c>
      <c r="AB98" s="106">
        <v>36900</v>
      </c>
      <c r="AC98" s="106">
        <v>54500</v>
      </c>
      <c r="AD98" s="106">
        <v>81000</v>
      </c>
      <c r="AE98" s="106">
        <v>119500</v>
      </c>
      <c r="AF98" s="106">
        <v>177000</v>
      </c>
      <c r="AG98" s="106">
        <v>256000</v>
      </c>
      <c r="AH98" s="106">
        <v>327000</v>
      </c>
      <c r="AI98" s="106">
        <v>376000</v>
      </c>
      <c r="AJ98" s="106"/>
      <c r="AK98" s="38">
        <v>5950600</v>
      </c>
      <c r="AL98" s="107">
        <v>25000</v>
      </c>
      <c r="AM98" s="107">
        <v>8</v>
      </c>
      <c r="AN98" s="108">
        <v>50000</v>
      </c>
      <c r="AO98" s="108">
        <v>5</v>
      </c>
      <c r="AP98" s="109">
        <v>150000</v>
      </c>
      <c r="AQ98" s="109">
        <v>2</v>
      </c>
      <c r="AR98" s="38">
        <v>3000000</v>
      </c>
      <c r="AS98" s="38">
        <v>8950600</v>
      </c>
      <c r="AT98" s="38">
        <v>378</v>
      </c>
      <c r="AU98" s="38"/>
      <c r="AV98" s="38">
        <v>501</v>
      </c>
      <c r="AW98" s="38"/>
      <c r="AX98" s="92" t="s">
        <v>617</v>
      </c>
      <c r="AY98" s="38"/>
      <c r="AZ98" s="38"/>
      <c r="BA98" s="38"/>
      <c r="BB98" s="38"/>
      <c r="BC98" s="38"/>
      <c r="BD98" s="38"/>
      <c r="BE98" s="38">
        <v>1</v>
      </c>
      <c r="BF98" s="38"/>
      <c r="BG98" s="38"/>
      <c r="BH98" s="38"/>
      <c r="BI98" s="38"/>
      <c r="BJ98" s="38"/>
      <c r="BK98" s="38"/>
      <c r="BL98" s="38"/>
      <c r="BM98" s="38"/>
      <c r="BN98" s="105"/>
      <c r="BO98" s="38"/>
      <c r="BP98" s="38"/>
      <c r="BQ98" s="38"/>
      <c r="BR98" s="38"/>
      <c r="BS98" s="38" t="s">
        <v>796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285</v>
      </c>
      <c r="C99" s="40" t="s">
        <v>599</v>
      </c>
      <c r="D99" s="39" t="s">
        <v>626</v>
      </c>
      <c r="E99" s="40" t="s">
        <v>357</v>
      </c>
      <c r="F99" s="40" t="s">
        <v>132</v>
      </c>
      <c r="G99" s="29" t="s">
        <v>165</v>
      </c>
      <c r="H99" s="41" t="s">
        <v>781</v>
      </c>
      <c r="I99" s="14">
        <v>3787</v>
      </c>
      <c r="J99" s="45">
        <v>3788</v>
      </c>
      <c r="K99" s="46">
        <v>327</v>
      </c>
      <c r="L99" s="47">
        <v>81.52</v>
      </c>
      <c r="M99" s="47">
        <v>60.15</v>
      </c>
      <c r="N99" s="47">
        <v>64.47</v>
      </c>
      <c r="O99" s="47">
        <v>7.1</v>
      </c>
      <c r="P99" s="50" t="s">
        <v>422</v>
      </c>
      <c r="Q99" s="18">
        <v>40</v>
      </c>
      <c r="R99" s="44">
        <v>30</v>
      </c>
      <c r="S99" s="44">
        <v>36</v>
      </c>
      <c r="T99" s="44">
        <v>40</v>
      </c>
      <c r="U99" s="44">
        <v>43</v>
      </c>
      <c r="V99" s="33"/>
      <c r="W99" s="33">
        <v>189</v>
      </c>
      <c r="X99" s="106"/>
      <c r="Y99" s="106"/>
      <c r="Z99" s="106"/>
      <c r="AA99" s="106"/>
      <c r="AB99" s="106"/>
      <c r="AC99" s="106"/>
      <c r="AD99" s="110">
        <v>177000</v>
      </c>
      <c r="AE99" s="106"/>
      <c r="AF99" s="106"/>
      <c r="AG99" s="106"/>
      <c r="AH99" s="106"/>
      <c r="AI99" s="106"/>
      <c r="AJ99" s="106"/>
      <c r="AK99" s="38"/>
      <c r="AL99" s="107">
        <v>25000</v>
      </c>
      <c r="AM99" s="107">
        <v>8</v>
      </c>
      <c r="AN99" s="108">
        <v>50000</v>
      </c>
      <c r="AO99" s="108">
        <v>5</v>
      </c>
      <c r="AP99" s="109">
        <v>150000</v>
      </c>
      <c r="AQ99" s="109">
        <v>2</v>
      </c>
      <c r="AR99" s="38">
        <v>3000000</v>
      </c>
      <c r="AS99" s="38"/>
      <c r="AT99" s="38">
        <v>340</v>
      </c>
      <c r="AU99" s="38"/>
      <c r="AV99" s="38">
        <v>438</v>
      </c>
      <c r="AW99" s="38"/>
      <c r="AX99" s="38" t="s">
        <v>617</v>
      </c>
      <c r="AY99" s="38"/>
      <c r="AZ99" s="38"/>
      <c r="BA99" s="38"/>
      <c r="BB99" s="38"/>
      <c r="BC99" s="38"/>
      <c r="BD99" s="38"/>
      <c r="BE99" s="38">
        <v>1</v>
      </c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91" t="s">
        <v>820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1018</v>
      </c>
      <c r="C100" s="40" t="s">
        <v>1020</v>
      </c>
      <c r="D100" s="39" t="s">
        <v>142</v>
      </c>
      <c r="E100" s="40" t="s">
        <v>1019</v>
      </c>
      <c r="F100" s="40" t="s">
        <v>132</v>
      </c>
      <c r="G100" s="29" t="s">
        <v>165</v>
      </c>
      <c r="H100" s="41" t="s">
        <v>1112</v>
      </c>
      <c r="I100" s="14">
        <v>3871</v>
      </c>
      <c r="J100" s="45">
        <v>3869</v>
      </c>
      <c r="K100" s="46">
        <v>349.2</v>
      </c>
      <c r="L100" s="47">
        <v>74.97</v>
      </c>
      <c r="M100" s="47">
        <v>63.52</v>
      </c>
      <c r="N100" s="47">
        <v>58.83</v>
      </c>
      <c r="O100" s="47"/>
      <c r="P100" s="50" t="s">
        <v>422</v>
      </c>
      <c r="Q100" s="18">
        <v>40</v>
      </c>
      <c r="R100" s="44">
        <v>30</v>
      </c>
      <c r="S100" s="44">
        <v>36</v>
      </c>
      <c r="T100" s="18">
        <v>42</v>
      </c>
      <c r="U100" s="18">
        <v>52</v>
      </c>
      <c r="V100" s="33"/>
      <c r="W100" s="33">
        <v>200</v>
      </c>
      <c r="X100" s="106">
        <v>8300</v>
      </c>
      <c r="Y100" s="106">
        <v>13500</v>
      </c>
      <c r="Z100" s="106">
        <v>21600</v>
      </c>
      <c r="AA100" s="106">
        <v>32400</v>
      </c>
      <c r="AB100" s="106">
        <v>46800</v>
      </c>
      <c r="AC100" s="106">
        <v>69500</v>
      </c>
      <c r="AD100" s="106">
        <v>102500</v>
      </c>
      <c r="AE100" s="106">
        <v>152000</v>
      </c>
      <c r="AF100" s="106">
        <v>225000</v>
      </c>
      <c r="AG100" s="106">
        <v>324000</v>
      </c>
      <c r="AH100" s="106">
        <v>414000</v>
      </c>
      <c r="AI100" s="106">
        <v>477000</v>
      </c>
      <c r="AJ100" s="106"/>
      <c r="AK100" s="38"/>
      <c r="AL100" s="107">
        <v>45000</v>
      </c>
      <c r="AM100" s="107">
        <v>8</v>
      </c>
      <c r="AN100" s="108">
        <v>90000</v>
      </c>
      <c r="AO100" s="108">
        <v>5</v>
      </c>
      <c r="AP100" s="109">
        <v>270000</v>
      </c>
      <c r="AQ100" s="109">
        <v>2</v>
      </c>
      <c r="AR100" s="38">
        <v>5400000</v>
      </c>
      <c r="AS100" s="38"/>
      <c r="AT100" s="38">
        <v>363</v>
      </c>
      <c r="AU100" s="38"/>
      <c r="AV100" s="38">
        <v>477</v>
      </c>
      <c r="AW100" s="38"/>
      <c r="AX100" s="92" t="s">
        <v>617</v>
      </c>
      <c r="AY100" s="38"/>
      <c r="AZ100" s="38"/>
      <c r="BA100" s="38"/>
      <c r="BB100" s="38"/>
      <c r="BC100" s="38"/>
      <c r="BD100" s="38"/>
      <c r="BE100" s="38">
        <v>1</v>
      </c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>
        <v>1</v>
      </c>
      <c r="BR100" s="38"/>
      <c r="BS100" s="91" t="s">
        <v>921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1021</v>
      </c>
      <c r="C101" s="40" t="s">
        <v>1023</v>
      </c>
      <c r="D101" s="39" t="s">
        <v>142</v>
      </c>
      <c r="E101" s="40" t="s">
        <v>1022</v>
      </c>
      <c r="F101" s="40" t="s">
        <v>132</v>
      </c>
      <c r="G101" s="31" t="s">
        <v>174</v>
      </c>
      <c r="H101" s="41" t="s">
        <v>1112</v>
      </c>
      <c r="I101" s="14">
        <v>3984</v>
      </c>
      <c r="J101" s="45">
        <v>3983</v>
      </c>
      <c r="K101" s="46">
        <v>357</v>
      </c>
      <c r="L101" s="47">
        <v>79.38</v>
      </c>
      <c r="M101" s="47">
        <v>69.05</v>
      </c>
      <c r="N101" s="47">
        <v>74.91</v>
      </c>
      <c r="O101" s="47"/>
      <c r="P101" s="50" t="s">
        <v>422</v>
      </c>
      <c r="Q101" s="44" t="s">
        <v>272</v>
      </c>
      <c r="R101" s="44">
        <v>28</v>
      </c>
      <c r="S101" s="44">
        <v>36</v>
      </c>
      <c r="T101" s="44">
        <v>48</v>
      </c>
      <c r="U101" s="44">
        <v>58</v>
      </c>
      <c r="V101" s="44">
        <v>72</v>
      </c>
      <c r="W101" s="33">
        <v>242</v>
      </c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>
        <v>404000</v>
      </c>
      <c r="AK101" s="38"/>
      <c r="AL101" s="107">
        <v>45000</v>
      </c>
      <c r="AM101" s="107">
        <v>8</v>
      </c>
      <c r="AN101" s="108">
        <v>90000</v>
      </c>
      <c r="AO101" s="108">
        <v>5</v>
      </c>
      <c r="AP101" s="109">
        <v>270000</v>
      </c>
      <c r="AQ101" s="109">
        <v>3</v>
      </c>
      <c r="AR101" s="38">
        <v>6480000</v>
      </c>
      <c r="AS101" s="38"/>
      <c r="AT101" s="38">
        <v>371</v>
      </c>
      <c r="AU101" s="38"/>
      <c r="AV101" s="38">
        <v>490</v>
      </c>
      <c r="AW101" s="38"/>
      <c r="AX101" s="92" t="s">
        <v>664</v>
      </c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>
        <v>1</v>
      </c>
      <c r="BK101" s="38"/>
      <c r="BL101" s="38">
        <v>1</v>
      </c>
      <c r="BM101" s="38">
        <v>1</v>
      </c>
      <c r="BN101" s="38"/>
      <c r="BO101" s="38"/>
      <c r="BP101" s="38"/>
      <c r="BQ101" s="38"/>
      <c r="BR101" s="38"/>
      <c r="BS101" s="38" t="s">
        <v>921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39" t="s">
        <v>1168</v>
      </c>
      <c r="C102" s="40" t="s">
        <v>1169</v>
      </c>
      <c r="D102" s="39" t="s">
        <v>183</v>
      </c>
      <c r="E102" s="40" t="s">
        <v>1170</v>
      </c>
      <c r="F102" s="40" t="s">
        <v>132</v>
      </c>
      <c r="G102" s="29" t="s">
        <v>165</v>
      </c>
      <c r="H102" s="41" t="s">
        <v>1159</v>
      </c>
      <c r="I102" s="14">
        <v>4075</v>
      </c>
      <c r="J102" s="15">
        <v>4075</v>
      </c>
      <c r="K102" s="16">
        <v>340.5</v>
      </c>
      <c r="L102" s="17">
        <v>86.11</v>
      </c>
      <c r="M102" s="17">
        <v>83.17</v>
      </c>
      <c r="N102" s="17">
        <v>74.540000000000006</v>
      </c>
      <c r="O102" s="17"/>
      <c r="P102" s="50" t="s">
        <v>422</v>
      </c>
      <c r="Q102" s="18">
        <v>40</v>
      </c>
      <c r="R102" s="18">
        <v>36</v>
      </c>
      <c r="S102" s="18">
        <v>38</v>
      </c>
      <c r="T102" s="18">
        <v>42</v>
      </c>
      <c r="U102" s="18">
        <v>42</v>
      </c>
      <c r="V102" s="33"/>
      <c r="W102" s="33">
        <v>198</v>
      </c>
      <c r="X102" s="106">
        <v>34150</v>
      </c>
      <c r="Y102" s="106">
        <v>39000</v>
      </c>
      <c r="Z102" s="106">
        <v>48800</v>
      </c>
      <c r="AA102" s="106">
        <v>63400</v>
      </c>
      <c r="AB102" s="106">
        <v>87800</v>
      </c>
      <c r="AC102" s="106">
        <v>117000</v>
      </c>
      <c r="AD102" s="106">
        <v>166000</v>
      </c>
      <c r="AE102" s="106">
        <v>224500</v>
      </c>
      <c r="AF102" s="106">
        <v>263500</v>
      </c>
      <c r="AG102" s="106">
        <v>293000</v>
      </c>
      <c r="AH102" s="106">
        <v>302000</v>
      </c>
      <c r="AI102" s="106">
        <v>312000</v>
      </c>
      <c r="AJ102" s="106"/>
      <c r="AK102" s="38">
        <v>7804600</v>
      </c>
      <c r="AL102" s="107">
        <v>42000</v>
      </c>
      <c r="AM102" s="107">
        <v>8</v>
      </c>
      <c r="AN102" s="108">
        <v>84000</v>
      </c>
      <c r="AO102" s="108">
        <v>5</v>
      </c>
      <c r="AP102" s="109">
        <v>252000</v>
      </c>
      <c r="AQ102" s="109">
        <v>2</v>
      </c>
      <c r="AR102" s="38">
        <v>5040000</v>
      </c>
      <c r="AS102" s="38">
        <v>12844600</v>
      </c>
      <c r="AT102" s="38">
        <v>354</v>
      </c>
      <c r="AU102" s="38"/>
      <c r="AV102" s="38">
        <v>461</v>
      </c>
      <c r="AW102" s="38"/>
      <c r="AX102" s="38" t="s">
        <v>658</v>
      </c>
      <c r="AY102" s="38"/>
      <c r="AZ102" s="38"/>
      <c r="BA102" s="38"/>
      <c r="BB102" s="38"/>
      <c r="BC102" s="38"/>
      <c r="BD102" s="38"/>
      <c r="BE102" s="38"/>
      <c r="BF102" s="38">
        <v>1</v>
      </c>
      <c r="BG102" s="38"/>
      <c r="BH102" s="38"/>
      <c r="BI102" s="38"/>
      <c r="BJ102" s="38"/>
      <c r="BK102" s="38"/>
      <c r="BL102" s="38"/>
      <c r="BM102" s="38"/>
      <c r="BN102" s="94"/>
      <c r="BO102" s="38"/>
      <c r="BP102" s="38" t="s">
        <v>673</v>
      </c>
      <c r="BQ102" s="38"/>
      <c r="BR102" s="38"/>
      <c r="BS102" s="91" t="s">
        <v>823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39" t="s">
        <v>172</v>
      </c>
      <c r="C103" s="40" t="s">
        <v>173</v>
      </c>
      <c r="D103" s="39" t="s">
        <v>142</v>
      </c>
      <c r="E103" s="40" t="s">
        <v>346</v>
      </c>
      <c r="F103" s="40" t="s">
        <v>132</v>
      </c>
      <c r="G103" s="31" t="s">
        <v>174</v>
      </c>
      <c r="H103" s="41" t="s">
        <v>299</v>
      </c>
      <c r="I103" s="14">
        <v>4109</v>
      </c>
      <c r="J103" s="15">
        <v>4108</v>
      </c>
      <c r="K103" s="16">
        <v>344</v>
      </c>
      <c r="L103" s="17">
        <v>84.31</v>
      </c>
      <c r="M103" s="17">
        <v>75.97</v>
      </c>
      <c r="N103" s="17">
        <v>82.43</v>
      </c>
      <c r="O103" s="17">
        <v>11.516999999999999</v>
      </c>
      <c r="P103" s="49" t="s">
        <v>417</v>
      </c>
      <c r="Q103" s="18">
        <v>40</v>
      </c>
      <c r="R103" s="18">
        <v>30</v>
      </c>
      <c r="S103" s="18">
        <v>36</v>
      </c>
      <c r="T103" s="18">
        <v>38</v>
      </c>
      <c r="U103" s="18">
        <v>46</v>
      </c>
      <c r="V103" s="18">
        <v>52</v>
      </c>
      <c r="W103" s="33">
        <v>242</v>
      </c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38"/>
      <c r="AL103" s="107">
        <v>35000</v>
      </c>
      <c r="AM103" s="107">
        <v>8</v>
      </c>
      <c r="AN103" s="108">
        <v>70000</v>
      </c>
      <c r="AO103" s="108">
        <v>5</v>
      </c>
      <c r="AP103" s="109">
        <v>210000</v>
      </c>
      <c r="AQ103" s="109">
        <v>3</v>
      </c>
      <c r="AR103" s="38">
        <v>5040000</v>
      </c>
      <c r="AS103" s="38"/>
      <c r="AT103" s="38">
        <v>358</v>
      </c>
      <c r="AU103" s="38"/>
      <c r="AV103" s="38">
        <v>468</v>
      </c>
      <c r="AW103" s="38"/>
      <c r="AX103" s="38" t="s">
        <v>682</v>
      </c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>
        <v>1</v>
      </c>
      <c r="BN103" s="94" t="s">
        <v>960</v>
      </c>
      <c r="BO103" s="38">
        <v>1</v>
      </c>
      <c r="BP103" s="38" t="s">
        <v>673</v>
      </c>
      <c r="BQ103" s="38">
        <v>1</v>
      </c>
      <c r="BR103" s="38"/>
      <c r="BS103" s="91" t="s">
        <v>817</v>
      </c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39" t="s">
        <v>1024</v>
      </c>
      <c r="C104" s="40" t="s">
        <v>1026</v>
      </c>
      <c r="D104" s="39" t="s">
        <v>142</v>
      </c>
      <c r="E104" s="40" t="s">
        <v>1025</v>
      </c>
      <c r="F104" s="40" t="s">
        <v>132</v>
      </c>
      <c r="G104" s="31" t="s">
        <v>174</v>
      </c>
      <c r="H104" s="41" t="s">
        <v>1112</v>
      </c>
      <c r="I104" s="14">
        <v>4183</v>
      </c>
      <c r="J104" s="45">
        <v>4183</v>
      </c>
      <c r="K104" s="46">
        <v>347.2</v>
      </c>
      <c r="L104" s="47">
        <v>88.16</v>
      </c>
      <c r="M104" s="47">
        <v>70.97</v>
      </c>
      <c r="N104" s="47">
        <v>74.78</v>
      </c>
      <c r="O104" s="47"/>
      <c r="P104" s="50" t="s">
        <v>422</v>
      </c>
      <c r="Q104" s="18">
        <v>40</v>
      </c>
      <c r="R104" s="18">
        <v>30</v>
      </c>
      <c r="S104" s="18">
        <v>36</v>
      </c>
      <c r="T104" s="18">
        <v>38</v>
      </c>
      <c r="U104" s="18">
        <v>46</v>
      </c>
      <c r="V104" s="18">
        <v>52</v>
      </c>
      <c r="W104" s="33">
        <v>242</v>
      </c>
      <c r="X104" s="106"/>
      <c r="Y104" s="106"/>
      <c r="Z104" s="106"/>
      <c r="AA104" s="106"/>
      <c r="AB104" s="106"/>
      <c r="AC104" s="112" t="s">
        <v>1192</v>
      </c>
      <c r="AD104" s="106"/>
      <c r="AE104" s="106"/>
      <c r="AF104" s="106"/>
      <c r="AG104" s="106"/>
      <c r="AH104" s="106">
        <v>463000</v>
      </c>
      <c r="AI104" s="106"/>
      <c r="AJ104" s="106"/>
      <c r="AK104" s="38"/>
      <c r="AL104" s="107">
        <v>63000</v>
      </c>
      <c r="AM104" s="107">
        <v>8</v>
      </c>
      <c r="AN104" s="108">
        <v>126000</v>
      </c>
      <c r="AO104" s="108">
        <v>5</v>
      </c>
      <c r="AP104" s="109">
        <v>378000</v>
      </c>
      <c r="AQ104" s="109">
        <v>3</v>
      </c>
      <c r="AR104" s="38">
        <v>9072000</v>
      </c>
      <c r="AS104" s="38"/>
      <c r="AT104" s="38">
        <v>361</v>
      </c>
      <c r="AU104" s="38"/>
      <c r="AV104" s="38">
        <v>473</v>
      </c>
      <c r="AW104" s="38"/>
      <c r="AX104" s="92" t="s">
        <v>663</v>
      </c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>
        <v>1</v>
      </c>
      <c r="BJ104" s="38"/>
      <c r="BK104" s="38"/>
      <c r="BL104" s="38"/>
      <c r="BM104" s="38">
        <v>1</v>
      </c>
      <c r="BN104" s="38"/>
      <c r="BO104" s="38"/>
      <c r="BP104" s="38"/>
      <c r="BQ104" s="38">
        <v>1</v>
      </c>
      <c r="BR104" s="38"/>
      <c r="BS104" s="38" t="s">
        <v>1113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39" t="s">
        <v>1208</v>
      </c>
      <c r="C105" s="40" t="s">
        <v>1209</v>
      </c>
      <c r="D105" s="39" t="s">
        <v>142</v>
      </c>
      <c r="E105" s="40" t="s">
        <v>1210</v>
      </c>
      <c r="F105" s="40" t="s">
        <v>132</v>
      </c>
      <c r="G105" s="31" t="s">
        <v>174</v>
      </c>
      <c r="H105" s="41" t="s">
        <v>1200</v>
      </c>
      <c r="I105" s="14">
        <v>4375</v>
      </c>
      <c r="J105" s="45">
        <v>4375</v>
      </c>
      <c r="K105" s="46">
        <v>362</v>
      </c>
      <c r="L105" s="47">
        <v>86.36</v>
      </c>
      <c r="M105" s="47">
        <v>76.33</v>
      </c>
      <c r="N105" s="47">
        <v>54.28</v>
      </c>
      <c r="O105" s="47"/>
      <c r="P105" s="50" t="s">
        <v>422</v>
      </c>
      <c r="Q105" s="18">
        <v>40</v>
      </c>
      <c r="R105" s="18">
        <v>30</v>
      </c>
      <c r="S105" s="18">
        <v>36</v>
      </c>
      <c r="T105" s="18">
        <v>38</v>
      </c>
      <c r="U105" s="18">
        <v>46</v>
      </c>
      <c r="V105" s="18">
        <v>52</v>
      </c>
      <c r="W105" s="33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6"/>
      <c r="AJ105" s="106"/>
      <c r="AK105" s="38"/>
      <c r="AL105" s="107"/>
      <c r="AM105" s="107"/>
      <c r="AN105" s="108"/>
      <c r="AO105" s="108"/>
      <c r="AP105" s="109"/>
      <c r="AQ105" s="109"/>
      <c r="AR105" s="38"/>
      <c r="AS105" s="38"/>
      <c r="AT105" s="38"/>
      <c r="AU105" s="38"/>
      <c r="AV105" s="38"/>
      <c r="AW105" s="38"/>
      <c r="AX105" s="92" t="s">
        <v>1211</v>
      </c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 t="s">
        <v>1212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26" t="s">
        <v>175</v>
      </c>
      <c r="C106" s="40" t="s">
        <v>176</v>
      </c>
      <c r="D106" s="39" t="s">
        <v>159</v>
      </c>
      <c r="E106" s="40" t="s">
        <v>349</v>
      </c>
      <c r="F106" s="40" t="s">
        <v>177</v>
      </c>
      <c r="G106" s="29" t="s">
        <v>165</v>
      </c>
      <c r="H106" s="41" t="s">
        <v>298</v>
      </c>
      <c r="I106" s="14">
        <v>3445</v>
      </c>
      <c r="J106" s="15">
        <v>3445</v>
      </c>
      <c r="K106" s="16">
        <v>364.6</v>
      </c>
      <c r="L106" s="17">
        <v>80.23</v>
      </c>
      <c r="M106" s="17">
        <v>43.06</v>
      </c>
      <c r="N106" s="17">
        <v>71.400000000000006</v>
      </c>
      <c r="O106" s="17">
        <v>7.45</v>
      </c>
      <c r="P106" s="49" t="s">
        <v>417</v>
      </c>
      <c r="Q106" s="18">
        <v>35</v>
      </c>
      <c r="R106" s="18">
        <v>15</v>
      </c>
      <c r="S106" s="18">
        <v>21</v>
      </c>
      <c r="T106" s="18">
        <v>24</v>
      </c>
      <c r="U106" s="18">
        <v>36</v>
      </c>
      <c r="V106" s="33"/>
      <c r="W106" s="33">
        <v>131</v>
      </c>
      <c r="X106" s="18">
        <v>5100</v>
      </c>
      <c r="Y106" s="18">
        <v>8300</v>
      </c>
      <c r="Z106" s="18">
        <v>13300</v>
      </c>
      <c r="AA106" s="18">
        <v>20000</v>
      </c>
      <c r="AB106" s="18">
        <v>28900</v>
      </c>
      <c r="AC106" s="18">
        <v>42500</v>
      </c>
      <c r="AD106" s="18">
        <v>63000</v>
      </c>
      <c r="AE106" s="18">
        <v>93500</v>
      </c>
      <c r="AF106" s="18">
        <v>138500</v>
      </c>
      <c r="AG106" s="18">
        <v>200000</v>
      </c>
      <c r="AH106" s="18">
        <v>255000</v>
      </c>
      <c r="AI106" s="19">
        <v>294000</v>
      </c>
      <c r="AJ106" s="106"/>
      <c r="AK106" s="38">
        <v>4648400</v>
      </c>
      <c r="AL106" s="107">
        <v>22500</v>
      </c>
      <c r="AM106" s="107">
        <v>6</v>
      </c>
      <c r="AN106" s="108">
        <v>45000</v>
      </c>
      <c r="AO106" s="108">
        <v>5</v>
      </c>
      <c r="AP106" s="109">
        <v>135000</v>
      </c>
      <c r="AQ106" s="109">
        <v>3</v>
      </c>
      <c r="AR106" s="38">
        <v>3060000</v>
      </c>
      <c r="AS106" s="38">
        <v>7708400</v>
      </c>
      <c r="AT106" s="38">
        <v>379</v>
      </c>
      <c r="AU106" s="38"/>
      <c r="AV106" s="38">
        <v>503</v>
      </c>
      <c r="AW106" s="38">
        <v>1</v>
      </c>
      <c r="AX106" s="38" t="s">
        <v>655</v>
      </c>
      <c r="AY106" s="38">
        <v>1</v>
      </c>
      <c r="AZ106" s="38"/>
      <c r="BA106" s="38">
        <v>1</v>
      </c>
      <c r="BB106" s="38">
        <v>1</v>
      </c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>
        <v>1</v>
      </c>
      <c r="BS106" s="91" t="s">
        <v>821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26" t="s">
        <v>1119</v>
      </c>
      <c r="C107" s="40" t="s">
        <v>179</v>
      </c>
      <c r="D107" s="39" t="s">
        <v>877</v>
      </c>
      <c r="E107" s="40" t="s">
        <v>179</v>
      </c>
      <c r="F107" s="40" t="s">
        <v>177</v>
      </c>
      <c r="G107" s="20" t="s">
        <v>89</v>
      </c>
      <c r="H107" s="41" t="s">
        <v>298</v>
      </c>
      <c r="I107" s="14">
        <v>3519</v>
      </c>
      <c r="J107" s="15">
        <v>3534</v>
      </c>
      <c r="K107" s="16">
        <v>369</v>
      </c>
      <c r="L107" s="17">
        <v>79.44</v>
      </c>
      <c r="M107" s="17">
        <v>38.58</v>
      </c>
      <c r="N107" s="17">
        <v>63.11</v>
      </c>
      <c r="O107" s="17">
        <v>6.1660000000000004</v>
      </c>
      <c r="P107" s="49" t="s">
        <v>417</v>
      </c>
      <c r="Q107" s="18">
        <v>35</v>
      </c>
      <c r="R107" s="18">
        <v>21</v>
      </c>
      <c r="S107" s="18">
        <v>28</v>
      </c>
      <c r="T107" s="18">
        <v>42</v>
      </c>
      <c r="U107" s="33"/>
      <c r="V107" s="33"/>
      <c r="W107" s="33">
        <v>126</v>
      </c>
      <c r="X107" s="106">
        <v>29050</v>
      </c>
      <c r="Y107" s="106">
        <v>32000</v>
      </c>
      <c r="Z107" s="106">
        <v>37800</v>
      </c>
      <c r="AA107" s="106">
        <v>46500</v>
      </c>
      <c r="AB107" s="106">
        <v>69800</v>
      </c>
      <c r="AC107" s="106">
        <v>93000</v>
      </c>
      <c r="AD107" s="106">
        <v>131000</v>
      </c>
      <c r="AE107" s="106"/>
      <c r="AF107" s="106"/>
      <c r="AG107" s="106">
        <v>192000</v>
      </c>
      <c r="AH107" s="106">
        <v>198000</v>
      </c>
      <c r="AI107" s="106"/>
      <c r="AJ107" s="106"/>
      <c r="AK107" s="38"/>
      <c r="AL107" s="107">
        <v>22500</v>
      </c>
      <c r="AM107" s="107">
        <v>5</v>
      </c>
      <c r="AN107" s="108">
        <v>45000</v>
      </c>
      <c r="AO107" s="108">
        <v>5</v>
      </c>
      <c r="AP107" s="109">
        <v>135000</v>
      </c>
      <c r="AQ107" s="109">
        <v>2</v>
      </c>
      <c r="AR107" s="38">
        <v>2430000</v>
      </c>
      <c r="AS107" s="38"/>
      <c r="AT107" s="38">
        <v>384</v>
      </c>
      <c r="AU107" s="38"/>
      <c r="AV107" s="38">
        <v>511</v>
      </c>
      <c r="AW107" s="38">
        <v>1</v>
      </c>
      <c r="AX107" s="38" t="s">
        <v>655</v>
      </c>
      <c r="AY107" s="38"/>
      <c r="AZ107" s="38"/>
      <c r="BA107" s="38">
        <v>1</v>
      </c>
      <c r="BB107" s="38">
        <v>1</v>
      </c>
      <c r="BC107" s="38"/>
      <c r="BD107" s="38">
        <v>1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>
        <v>1</v>
      </c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26" t="s">
        <v>180</v>
      </c>
      <c r="C108" s="40" t="s">
        <v>181</v>
      </c>
      <c r="D108" s="39" t="s">
        <v>533</v>
      </c>
      <c r="E108" s="40" t="s">
        <v>350</v>
      </c>
      <c r="F108" s="40" t="s">
        <v>177</v>
      </c>
      <c r="G108" s="29" t="s">
        <v>165</v>
      </c>
      <c r="H108" s="41" t="s">
        <v>298</v>
      </c>
      <c r="I108" s="14">
        <v>4047</v>
      </c>
      <c r="J108" s="15">
        <v>3548</v>
      </c>
      <c r="K108" s="16">
        <v>369.6</v>
      </c>
      <c r="L108" s="17">
        <v>80.319999999999993</v>
      </c>
      <c r="M108" s="17">
        <v>58.13</v>
      </c>
      <c r="N108" s="17">
        <v>60.57</v>
      </c>
      <c r="O108" s="17">
        <v>5.8159999999999998</v>
      </c>
      <c r="P108" s="49" t="s">
        <v>417</v>
      </c>
      <c r="Q108" s="18">
        <v>35</v>
      </c>
      <c r="R108" s="18">
        <v>15</v>
      </c>
      <c r="S108" s="18">
        <v>21</v>
      </c>
      <c r="T108" s="18">
        <v>24</v>
      </c>
      <c r="U108" s="18">
        <v>36</v>
      </c>
      <c r="V108" s="33"/>
      <c r="W108" s="33">
        <v>131</v>
      </c>
      <c r="X108" s="18">
        <v>5100</v>
      </c>
      <c r="Y108" s="18">
        <v>8300</v>
      </c>
      <c r="Z108" s="18">
        <v>13300</v>
      </c>
      <c r="AA108" s="18">
        <v>20000</v>
      </c>
      <c r="AB108" s="18">
        <v>28900</v>
      </c>
      <c r="AC108" s="18">
        <v>42500</v>
      </c>
      <c r="AD108" s="18">
        <v>63000</v>
      </c>
      <c r="AE108" s="18">
        <v>93500</v>
      </c>
      <c r="AF108" s="18">
        <v>138500</v>
      </c>
      <c r="AG108" s="18">
        <v>200000</v>
      </c>
      <c r="AH108" s="18">
        <v>255000</v>
      </c>
      <c r="AI108" s="19">
        <v>294000</v>
      </c>
      <c r="AJ108" s="106"/>
      <c r="AK108" s="38">
        <v>4648400</v>
      </c>
      <c r="AL108" s="107">
        <v>22500</v>
      </c>
      <c r="AM108" s="107">
        <v>6</v>
      </c>
      <c r="AN108" s="108">
        <v>45000</v>
      </c>
      <c r="AO108" s="108">
        <v>5</v>
      </c>
      <c r="AP108" s="109">
        <v>135000</v>
      </c>
      <c r="AQ108" s="109">
        <v>3</v>
      </c>
      <c r="AR108" s="38">
        <v>3060000</v>
      </c>
      <c r="AS108" s="38">
        <v>7708400</v>
      </c>
      <c r="AT108" s="38">
        <v>384</v>
      </c>
      <c r="AU108" s="38"/>
      <c r="AV108" s="38">
        <v>512</v>
      </c>
      <c r="AW108" s="38">
        <v>12</v>
      </c>
      <c r="AX108" s="38" t="s">
        <v>655</v>
      </c>
      <c r="AY108" s="38"/>
      <c r="AZ108" s="38"/>
      <c r="BA108" s="38">
        <v>1</v>
      </c>
      <c r="BB108" s="38"/>
      <c r="BC108" s="38"/>
      <c r="BD108" s="38">
        <v>1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>
        <v>1</v>
      </c>
      <c r="BS108" s="91" t="s">
        <v>822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26" t="s">
        <v>182</v>
      </c>
      <c r="C109" s="40" t="s">
        <v>184</v>
      </c>
      <c r="D109" s="39" t="s">
        <v>183</v>
      </c>
      <c r="E109" s="40" t="s">
        <v>351</v>
      </c>
      <c r="F109" s="40" t="s">
        <v>177</v>
      </c>
      <c r="G109" s="29" t="s">
        <v>165</v>
      </c>
      <c r="H109" s="41" t="s">
        <v>298</v>
      </c>
      <c r="I109" s="14">
        <v>3602</v>
      </c>
      <c r="J109" s="15">
        <v>3602</v>
      </c>
      <c r="K109" s="16">
        <v>364.6</v>
      </c>
      <c r="L109" s="17">
        <v>83.64</v>
      </c>
      <c r="M109" s="17">
        <v>47.54</v>
      </c>
      <c r="N109" s="17">
        <v>62.89</v>
      </c>
      <c r="O109" s="17">
        <v>6.02</v>
      </c>
      <c r="P109" s="49" t="s">
        <v>417</v>
      </c>
      <c r="Q109" s="18">
        <v>35</v>
      </c>
      <c r="R109" s="18">
        <v>15</v>
      </c>
      <c r="S109" s="18">
        <v>21</v>
      </c>
      <c r="T109" s="18">
        <v>24</v>
      </c>
      <c r="U109" s="18">
        <v>36</v>
      </c>
      <c r="V109" s="33"/>
      <c r="W109" s="33">
        <v>131</v>
      </c>
      <c r="X109" s="18">
        <v>6550</v>
      </c>
      <c r="Y109" s="18">
        <v>10600</v>
      </c>
      <c r="Z109" s="18">
        <v>17000</v>
      </c>
      <c r="AA109" s="18">
        <v>25600</v>
      </c>
      <c r="AB109" s="18">
        <v>36900</v>
      </c>
      <c r="AC109" s="18">
        <v>54500</v>
      </c>
      <c r="AD109" s="18">
        <v>81000</v>
      </c>
      <c r="AE109" s="19">
        <v>119500</v>
      </c>
      <c r="AF109" s="19">
        <v>177000</v>
      </c>
      <c r="AG109" s="19">
        <v>256000</v>
      </c>
      <c r="AH109" s="18">
        <v>327000</v>
      </c>
      <c r="AI109" s="18">
        <v>376000</v>
      </c>
      <c r="AJ109" s="106"/>
      <c r="AK109" s="38">
        <v>5950600</v>
      </c>
      <c r="AL109" s="107">
        <v>25000</v>
      </c>
      <c r="AM109" s="107">
        <v>6</v>
      </c>
      <c r="AN109" s="108">
        <v>50000</v>
      </c>
      <c r="AO109" s="108">
        <v>5</v>
      </c>
      <c r="AP109" s="109">
        <v>150000</v>
      </c>
      <c r="AQ109" s="109">
        <v>3</v>
      </c>
      <c r="AR109" s="38">
        <v>3400000</v>
      </c>
      <c r="AS109" s="38">
        <v>9350600</v>
      </c>
      <c r="AT109" s="38">
        <v>379</v>
      </c>
      <c r="AU109" s="38"/>
      <c r="AV109" s="38">
        <v>503</v>
      </c>
      <c r="AW109" s="38">
        <v>1</v>
      </c>
      <c r="AX109" s="38" t="s">
        <v>657</v>
      </c>
      <c r="AY109" s="38"/>
      <c r="AZ109" s="38"/>
      <c r="BA109" s="38"/>
      <c r="BB109" s="38"/>
      <c r="BC109" s="38"/>
      <c r="BD109" s="38">
        <v>1</v>
      </c>
      <c r="BE109" s="38"/>
      <c r="BF109" s="38"/>
      <c r="BG109" s="38"/>
      <c r="BH109" s="38"/>
      <c r="BI109" s="38"/>
      <c r="BJ109" s="38"/>
      <c r="BK109" s="38"/>
      <c r="BL109" s="38"/>
      <c r="BM109" s="38"/>
      <c r="BN109" s="38" t="s">
        <v>915</v>
      </c>
      <c r="BO109" s="38"/>
      <c r="BP109" s="38"/>
      <c r="BQ109" s="38"/>
      <c r="BR109" s="38">
        <v>1</v>
      </c>
      <c r="BS109" s="91" t="s">
        <v>823</v>
      </c>
      <c r="BT109" s="38"/>
      <c r="BU109" s="38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26" t="s">
        <v>730</v>
      </c>
      <c r="C110" s="40" t="s">
        <v>732</v>
      </c>
      <c r="D110" s="39" t="s">
        <v>640</v>
      </c>
      <c r="E110" s="40" t="s">
        <v>731</v>
      </c>
      <c r="F110" s="40" t="s">
        <v>177</v>
      </c>
      <c r="G110" s="29" t="s">
        <v>165</v>
      </c>
      <c r="H110" s="41" t="s">
        <v>1007</v>
      </c>
      <c r="I110" s="14">
        <v>3674</v>
      </c>
      <c r="J110" s="15">
        <v>3678</v>
      </c>
      <c r="K110" s="16">
        <v>350.1</v>
      </c>
      <c r="L110" s="17">
        <v>79.44</v>
      </c>
      <c r="M110" s="17">
        <v>73.510000000000005</v>
      </c>
      <c r="N110" s="17">
        <v>73.66</v>
      </c>
      <c r="O110" s="17"/>
      <c r="P110" s="50" t="s">
        <v>422</v>
      </c>
      <c r="Q110" s="18" t="s">
        <v>272</v>
      </c>
      <c r="R110" s="18">
        <v>30</v>
      </c>
      <c r="S110" s="18">
        <v>38</v>
      </c>
      <c r="T110" s="18">
        <v>55</v>
      </c>
      <c r="U110" s="18">
        <v>77</v>
      </c>
      <c r="V110" s="33"/>
      <c r="W110" s="33">
        <v>200</v>
      </c>
      <c r="X110" s="18">
        <v>6550</v>
      </c>
      <c r="Y110" s="18">
        <v>10600</v>
      </c>
      <c r="Z110" s="18">
        <v>17000</v>
      </c>
      <c r="AA110" s="18">
        <v>25600</v>
      </c>
      <c r="AB110" s="18">
        <v>36900</v>
      </c>
      <c r="AC110" s="18">
        <v>54500</v>
      </c>
      <c r="AD110" s="18">
        <v>81000</v>
      </c>
      <c r="AE110" s="19">
        <v>119500</v>
      </c>
      <c r="AF110" s="19">
        <v>177000</v>
      </c>
      <c r="AG110" s="19">
        <v>256000</v>
      </c>
      <c r="AH110" s="18">
        <v>327000</v>
      </c>
      <c r="AI110" s="18">
        <v>376000</v>
      </c>
      <c r="AJ110" s="106"/>
      <c r="AK110" s="38">
        <v>5950600</v>
      </c>
      <c r="AL110" s="107">
        <v>25000</v>
      </c>
      <c r="AM110" s="107">
        <v>6</v>
      </c>
      <c r="AN110" s="108">
        <v>50000</v>
      </c>
      <c r="AO110" s="108">
        <v>5</v>
      </c>
      <c r="AP110" s="109">
        <v>150000</v>
      </c>
      <c r="AQ110" s="109">
        <v>3</v>
      </c>
      <c r="AR110" s="38">
        <v>3400000</v>
      </c>
      <c r="AS110" s="38">
        <v>9350600</v>
      </c>
      <c r="AT110" s="38">
        <v>364</v>
      </c>
      <c r="AU110" s="38"/>
      <c r="AV110" s="38">
        <v>478</v>
      </c>
      <c r="AW110" s="38"/>
      <c r="AX110" s="92" t="s">
        <v>664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>
        <v>1</v>
      </c>
      <c r="BK110" s="38"/>
      <c r="BL110" s="38">
        <v>1</v>
      </c>
      <c r="BM110" s="38">
        <v>1</v>
      </c>
      <c r="BN110" s="38"/>
      <c r="BO110" s="38"/>
      <c r="BP110" s="38" t="s">
        <v>674</v>
      </c>
      <c r="BQ110" s="38"/>
      <c r="BR110" s="38"/>
      <c r="BS110" s="38" t="s">
        <v>1008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26" t="s">
        <v>185</v>
      </c>
      <c r="C111" s="40" t="s">
        <v>186</v>
      </c>
      <c r="D111" s="39" t="s">
        <v>142</v>
      </c>
      <c r="E111" s="40" t="s">
        <v>353</v>
      </c>
      <c r="F111" s="40" t="s">
        <v>177</v>
      </c>
      <c r="G111" s="29" t="s">
        <v>165</v>
      </c>
      <c r="H111" s="41" t="s">
        <v>298</v>
      </c>
      <c r="I111" s="14">
        <v>3709</v>
      </c>
      <c r="J111" s="15">
        <v>3696</v>
      </c>
      <c r="K111" s="16">
        <v>363.7</v>
      </c>
      <c r="L111" s="17">
        <v>80.48</v>
      </c>
      <c r="M111" s="17">
        <v>47.46</v>
      </c>
      <c r="N111" s="17">
        <v>70.31</v>
      </c>
      <c r="O111" s="17">
        <v>7.25</v>
      </c>
      <c r="P111" s="49" t="s">
        <v>417</v>
      </c>
      <c r="Q111" s="18">
        <v>35</v>
      </c>
      <c r="R111" s="18">
        <v>15</v>
      </c>
      <c r="S111" s="18">
        <v>21</v>
      </c>
      <c r="T111" s="18">
        <v>24</v>
      </c>
      <c r="U111" s="18">
        <v>36</v>
      </c>
      <c r="V111" s="33"/>
      <c r="W111" s="33">
        <v>131</v>
      </c>
      <c r="X111" s="18">
        <v>6550</v>
      </c>
      <c r="Y111" s="18">
        <v>10600</v>
      </c>
      <c r="Z111" s="18">
        <v>17000</v>
      </c>
      <c r="AA111" s="18">
        <v>25600</v>
      </c>
      <c r="AB111" s="18">
        <v>36900</v>
      </c>
      <c r="AC111" s="18">
        <v>54500</v>
      </c>
      <c r="AD111" s="18">
        <v>81000</v>
      </c>
      <c r="AE111" s="19">
        <v>119500</v>
      </c>
      <c r="AF111" s="19">
        <v>177000</v>
      </c>
      <c r="AG111" s="19">
        <v>256000</v>
      </c>
      <c r="AH111" s="18">
        <v>327000</v>
      </c>
      <c r="AI111" s="18">
        <v>376000</v>
      </c>
      <c r="AJ111" s="106"/>
      <c r="AK111" s="38">
        <v>5950600</v>
      </c>
      <c r="AL111" s="107">
        <v>25000</v>
      </c>
      <c r="AM111" s="107">
        <v>6</v>
      </c>
      <c r="AN111" s="108">
        <v>50000</v>
      </c>
      <c r="AO111" s="108">
        <v>5</v>
      </c>
      <c r="AP111" s="109">
        <v>150000</v>
      </c>
      <c r="AQ111" s="109">
        <v>3</v>
      </c>
      <c r="AR111" s="38">
        <v>3400000</v>
      </c>
      <c r="AS111" s="38">
        <v>9350600</v>
      </c>
      <c r="AT111" s="38">
        <v>378</v>
      </c>
      <c r="AU111" s="38"/>
      <c r="AV111" s="38">
        <v>502</v>
      </c>
      <c r="AW111" s="38">
        <v>1</v>
      </c>
      <c r="AX111" s="38" t="s">
        <v>657</v>
      </c>
      <c r="AY111" s="38"/>
      <c r="AZ111" s="38"/>
      <c r="BA111" s="38">
        <v>1</v>
      </c>
      <c r="BB111" s="38"/>
      <c r="BC111" s="38"/>
      <c r="BD111" s="38">
        <v>1</v>
      </c>
      <c r="BE111" s="38"/>
      <c r="BF111" s="38"/>
      <c r="BG111" s="38"/>
      <c r="BH111" s="38"/>
      <c r="BI111" s="38"/>
      <c r="BJ111" s="38"/>
      <c r="BK111" s="38"/>
      <c r="BL111" s="38"/>
      <c r="BM111" s="38"/>
      <c r="BN111" s="38" t="s">
        <v>915</v>
      </c>
      <c r="BO111" s="38"/>
      <c r="BP111" s="38"/>
      <c r="BQ111" s="38"/>
      <c r="BR111" s="38">
        <v>1</v>
      </c>
      <c r="BS111" s="91" t="s">
        <v>825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26" t="s">
        <v>187</v>
      </c>
      <c r="C112" s="40" t="s">
        <v>607</v>
      </c>
      <c r="D112" s="39" t="s">
        <v>159</v>
      </c>
      <c r="E112" s="40" t="s">
        <v>354</v>
      </c>
      <c r="F112" s="40" t="s">
        <v>177</v>
      </c>
      <c r="G112" s="29" t="s">
        <v>165</v>
      </c>
      <c r="H112" s="41" t="s">
        <v>305</v>
      </c>
      <c r="I112" s="14">
        <v>3724</v>
      </c>
      <c r="J112" s="15">
        <v>3705</v>
      </c>
      <c r="K112" s="16">
        <v>360.3</v>
      </c>
      <c r="L112" s="17">
        <v>78.38</v>
      </c>
      <c r="M112" s="17">
        <v>40.119999999999997</v>
      </c>
      <c r="N112" s="17">
        <v>80.180000000000007</v>
      </c>
      <c r="O112" s="17">
        <v>9.6660000000000004</v>
      </c>
      <c r="P112" s="49" t="s">
        <v>417</v>
      </c>
      <c r="Q112" s="18">
        <v>40</v>
      </c>
      <c r="R112" s="18">
        <v>18</v>
      </c>
      <c r="S112" s="18">
        <v>21</v>
      </c>
      <c r="T112" s="18">
        <v>25</v>
      </c>
      <c r="U112" s="18">
        <v>36</v>
      </c>
      <c r="V112" s="33"/>
      <c r="W112" s="33">
        <v>140</v>
      </c>
      <c r="X112" s="18">
        <v>6550</v>
      </c>
      <c r="Y112" s="18">
        <v>10600</v>
      </c>
      <c r="Z112" s="18">
        <v>17000</v>
      </c>
      <c r="AA112" s="18">
        <v>25600</v>
      </c>
      <c r="AB112" s="18">
        <v>36900</v>
      </c>
      <c r="AC112" s="18">
        <v>54500</v>
      </c>
      <c r="AD112" s="18">
        <v>81000</v>
      </c>
      <c r="AE112" s="19">
        <v>119500</v>
      </c>
      <c r="AF112" s="19">
        <v>177000</v>
      </c>
      <c r="AG112" s="19">
        <v>256000</v>
      </c>
      <c r="AH112" s="18">
        <v>327000</v>
      </c>
      <c r="AI112" s="18">
        <v>376000</v>
      </c>
      <c r="AJ112" s="106"/>
      <c r="AK112" s="38">
        <v>5950600</v>
      </c>
      <c r="AL112" s="107">
        <v>25000</v>
      </c>
      <c r="AM112" s="107">
        <v>6</v>
      </c>
      <c r="AN112" s="108">
        <v>50000</v>
      </c>
      <c r="AO112" s="108">
        <v>5</v>
      </c>
      <c r="AP112" s="109">
        <v>150000</v>
      </c>
      <c r="AQ112" s="109">
        <v>3</v>
      </c>
      <c r="AR112" s="38">
        <v>3400000</v>
      </c>
      <c r="AS112" s="38">
        <v>9350600</v>
      </c>
      <c r="AT112" s="38">
        <v>375</v>
      </c>
      <c r="AU112" s="38"/>
      <c r="AV112" s="38">
        <v>496</v>
      </c>
      <c r="AW112" s="38">
        <v>1</v>
      </c>
      <c r="AX112" s="38" t="s">
        <v>682</v>
      </c>
      <c r="AY112" s="38"/>
      <c r="AZ112" s="38"/>
      <c r="BA112" s="38">
        <v>1</v>
      </c>
      <c r="BB112" s="38"/>
      <c r="BC112" s="38"/>
      <c r="BD112" s="38">
        <v>1</v>
      </c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>
        <v>1</v>
      </c>
      <c r="BS112" s="91" t="s">
        <v>826</v>
      </c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26" t="s">
        <v>209</v>
      </c>
      <c r="C113" s="40" t="s">
        <v>210</v>
      </c>
      <c r="D113" s="39" t="s">
        <v>142</v>
      </c>
      <c r="E113" s="40" t="s">
        <v>364</v>
      </c>
      <c r="F113" s="40" t="s">
        <v>177</v>
      </c>
      <c r="G113" s="31" t="s">
        <v>174</v>
      </c>
      <c r="H113" s="41" t="s">
        <v>547</v>
      </c>
      <c r="I113" s="14">
        <v>3997</v>
      </c>
      <c r="J113" s="45">
        <v>3706</v>
      </c>
      <c r="K113" s="46">
        <v>331.2</v>
      </c>
      <c r="L113" s="47">
        <v>76.48</v>
      </c>
      <c r="M113" s="47">
        <v>75.430000000000007</v>
      </c>
      <c r="N113" s="47">
        <v>59.41</v>
      </c>
      <c r="O113" s="47"/>
      <c r="P113" s="49" t="s">
        <v>417</v>
      </c>
      <c r="Q113" s="44">
        <v>50</v>
      </c>
      <c r="R113" s="44">
        <v>15</v>
      </c>
      <c r="S113" s="44">
        <v>18</v>
      </c>
      <c r="T113" s="44">
        <v>24</v>
      </c>
      <c r="U113" s="44">
        <v>38</v>
      </c>
      <c r="V113" s="44">
        <v>45</v>
      </c>
      <c r="W113" s="33">
        <v>190</v>
      </c>
      <c r="X113" s="18">
        <v>5150</v>
      </c>
      <c r="Y113" s="18">
        <v>8400</v>
      </c>
      <c r="Z113" s="18">
        <v>13400</v>
      </c>
      <c r="AA113" s="18">
        <v>20100</v>
      </c>
      <c r="AB113" s="18">
        <v>29000</v>
      </c>
      <c r="AC113" s="18">
        <v>43000</v>
      </c>
      <c r="AD113" s="18">
        <v>63500</v>
      </c>
      <c r="AE113" s="18">
        <v>94000</v>
      </c>
      <c r="AF113" s="18">
        <v>139000</v>
      </c>
      <c r="AG113" s="18">
        <v>201000</v>
      </c>
      <c r="AH113" s="18">
        <v>257000</v>
      </c>
      <c r="AI113" s="18">
        <v>296000</v>
      </c>
      <c r="AJ113" s="18">
        <v>318000</v>
      </c>
      <c r="AK113" s="38">
        <v>5950200</v>
      </c>
      <c r="AL113" s="107">
        <v>25000</v>
      </c>
      <c r="AM113" s="107">
        <v>6</v>
      </c>
      <c r="AN113" s="108">
        <v>50000</v>
      </c>
      <c r="AO113" s="108">
        <v>5</v>
      </c>
      <c r="AP113" s="109">
        <v>150000</v>
      </c>
      <c r="AQ113" s="109">
        <v>4</v>
      </c>
      <c r="AR113" s="38">
        <v>4000000</v>
      </c>
      <c r="AS113" s="38">
        <v>9950200</v>
      </c>
      <c r="AT113" s="38">
        <v>345</v>
      </c>
      <c r="AU113" s="38"/>
      <c r="AV113" s="38">
        <v>445</v>
      </c>
      <c r="AW113" s="38">
        <v>11</v>
      </c>
      <c r="AX113" s="38" t="s">
        <v>617</v>
      </c>
      <c r="AY113" s="38"/>
      <c r="AZ113" s="38"/>
      <c r="BA113" s="38"/>
      <c r="BB113" s="38"/>
      <c r="BC113" s="38"/>
      <c r="BD113" s="38"/>
      <c r="BE113" s="38">
        <v>1</v>
      </c>
      <c r="BF113" s="38"/>
      <c r="BG113" s="38"/>
      <c r="BH113" s="38"/>
      <c r="BI113" s="38"/>
      <c r="BJ113" s="38"/>
      <c r="BK113" s="38"/>
      <c r="BL113" s="38"/>
      <c r="BM113" s="38">
        <v>1</v>
      </c>
      <c r="BN113" s="38"/>
      <c r="BO113" s="38"/>
      <c r="BP113" s="38"/>
      <c r="BQ113" s="38"/>
      <c r="BR113" s="38">
        <v>1</v>
      </c>
      <c r="BS113" s="91" t="s">
        <v>824</v>
      </c>
      <c r="BT113" s="87"/>
      <c r="BU113" s="87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26" t="s">
        <v>191</v>
      </c>
      <c r="C114" s="40" t="s">
        <v>192</v>
      </c>
      <c r="D114" s="39" t="s">
        <v>142</v>
      </c>
      <c r="E114" s="40" t="s">
        <v>356</v>
      </c>
      <c r="F114" s="40" t="s">
        <v>177</v>
      </c>
      <c r="G114" s="29" t="s">
        <v>165</v>
      </c>
      <c r="H114" s="41" t="s">
        <v>305</v>
      </c>
      <c r="I114" s="14">
        <v>3763</v>
      </c>
      <c r="J114" s="15">
        <v>3763</v>
      </c>
      <c r="K114" s="16">
        <v>367.9</v>
      </c>
      <c r="L114" s="17">
        <v>80.83</v>
      </c>
      <c r="M114" s="17">
        <v>50.14</v>
      </c>
      <c r="N114" s="17">
        <v>70.599999999999994</v>
      </c>
      <c r="O114" s="17">
        <v>7.2329999999999997</v>
      </c>
      <c r="P114" s="50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3"/>
      <c r="W114" s="33">
        <v>140</v>
      </c>
      <c r="X114" s="18">
        <v>6550</v>
      </c>
      <c r="Y114" s="18">
        <v>10600</v>
      </c>
      <c r="Z114" s="18">
        <v>17000</v>
      </c>
      <c r="AA114" s="18">
        <v>25600</v>
      </c>
      <c r="AB114" s="18">
        <v>36900</v>
      </c>
      <c r="AC114" s="18">
        <v>54500</v>
      </c>
      <c r="AD114" s="18">
        <v>81000</v>
      </c>
      <c r="AE114" s="19">
        <v>119500</v>
      </c>
      <c r="AF114" s="19">
        <v>177000</v>
      </c>
      <c r="AG114" s="19">
        <v>256000</v>
      </c>
      <c r="AH114" s="18">
        <v>327000</v>
      </c>
      <c r="AI114" s="18">
        <v>376000</v>
      </c>
      <c r="AJ114" s="106"/>
      <c r="AK114" s="38">
        <v>5950600</v>
      </c>
      <c r="AL114" s="107">
        <v>25000</v>
      </c>
      <c r="AM114" s="107">
        <v>6</v>
      </c>
      <c r="AN114" s="108">
        <v>50000</v>
      </c>
      <c r="AO114" s="108">
        <v>5</v>
      </c>
      <c r="AP114" s="109">
        <v>150000</v>
      </c>
      <c r="AQ114" s="109">
        <v>3</v>
      </c>
      <c r="AR114" s="38">
        <v>3400000</v>
      </c>
      <c r="AS114" s="38">
        <v>9350600</v>
      </c>
      <c r="AT114" s="38">
        <v>382</v>
      </c>
      <c r="AU114" s="38"/>
      <c r="AV114" s="38">
        <v>509</v>
      </c>
      <c r="AW114" s="38">
        <v>13</v>
      </c>
      <c r="AX114" s="38" t="s">
        <v>682</v>
      </c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>
        <v>1</v>
      </c>
      <c r="BP114" s="38"/>
      <c r="BQ114" s="38"/>
      <c r="BR114" s="38">
        <v>1</v>
      </c>
      <c r="BS114" s="91" t="s">
        <v>827</v>
      </c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26" t="s">
        <v>193</v>
      </c>
      <c r="C115" s="40" t="s">
        <v>194</v>
      </c>
      <c r="D115" s="39" t="s">
        <v>159</v>
      </c>
      <c r="E115" s="40" t="s">
        <v>358</v>
      </c>
      <c r="F115" s="40" t="s">
        <v>177</v>
      </c>
      <c r="G115" s="29" t="s">
        <v>165</v>
      </c>
      <c r="H115" s="41" t="s">
        <v>301</v>
      </c>
      <c r="I115" s="14">
        <v>3832</v>
      </c>
      <c r="J115" s="15">
        <v>3821</v>
      </c>
      <c r="K115" s="16">
        <v>363.1</v>
      </c>
      <c r="L115" s="17">
        <v>83.9</v>
      </c>
      <c r="M115" s="17">
        <v>43.75</v>
      </c>
      <c r="N115" s="17">
        <v>72.39</v>
      </c>
      <c r="O115" s="17">
        <v>7.6669999999999998</v>
      </c>
      <c r="P115" s="50" t="s">
        <v>422</v>
      </c>
      <c r="Q115" s="18">
        <v>40</v>
      </c>
      <c r="R115" s="18">
        <v>18</v>
      </c>
      <c r="S115" s="18">
        <v>21</v>
      </c>
      <c r="T115" s="18">
        <v>25</v>
      </c>
      <c r="U115" s="18">
        <v>36</v>
      </c>
      <c r="V115" s="33"/>
      <c r="W115" s="33">
        <v>140</v>
      </c>
      <c r="X115" s="106">
        <v>8300</v>
      </c>
      <c r="Y115" s="106">
        <v>13500</v>
      </c>
      <c r="Z115" s="106">
        <v>21600</v>
      </c>
      <c r="AA115" s="106">
        <v>32400</v>
      </c>
      <c r="AB115" s="106">
        <v>46800</v>
      </c>
      <c r="AC115" s="106">
        <v>69500</v>
      </c>
      <c r="AD115" s="106">
        <v>102500</v>
      </c>
      <c r="AE115" s="106">
        <v>152000</v>
      </c>
      <c r="AF115" s="106">
        <v>225000</v>
      </c>
      <c r="AG115" s="106">
        <v>324000</v>
      </c>
      <c r="AH115" s="106">
        <v>414000</v>
      </c>
      <c r="AI115" s="106">
        <v>477000</v>
      </c>
      <c r="AJ115" s="106"/>
      <c r="AK115" s="38">
        <v>7546400</v>
      </c>
      <c r="AL115" s="107">
        <v>30000</v>
      </c>
      <c r="AM115" s="107">
        <v>6</v>
      </c>
      <c r="AN115" s="108">
        <v>60000</v>
      </c>
      <c r="AO115" s="108">
        <v>5</v>
      </c>
      <c r="AP115" s="109">
        <v>180000</v>
      </c>
      <c r="AQ115" s="109">
        <v>3</v>
      </c>
      <c r="AR115" s="38">
        <v>4080000</v>
      </c>
      <c r="AS115" s="38">
        <v>11626400</v>
      </c>
      <c r="AT115" s="38">
        <v>376</v>
      </c>
      <c r="AU115" s="38"/>
      <c r="AV115" s="38">
        <v>497</v>
      </c>
      <c r="AW115" s="38"/>
      <c r="AX115" s="38" t="s">
        <v>682</v>
      </c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>
        <v>1</v>
      </c>
      <c r="BS115" s="91" t="s">
        <v>828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27" t="s">
        <v>744</v>
      </c>
      <c r="C116" s="40" t="s">
        <v>746</v>
      </c>
      <c r="D116" s="39" t="s">
        <v>919</v>
      </c>
      <c r="E116" s="40" t="s">
        <v>745</v>
      </c>
      <c r="F116" s="40" t="s">
        <v>177</v>
      </c>
      <c r="G116" s="29" t="s">
        <v>165</v>
      </c>
      <c r="H116" s="41" t="s">
        <v>304</v>
      </c>
      <c r="I116" s="14">
        <v>3846</v>
      </c>
      <c r="J116" s="15">
        <v>3846</v>
      </c>
      <c r="K116" s="42">
        <v>349.8</v>
      </c>
      <c r="L116" s="43">
        <v>82.43</v>
      </c>
      <c r="M116" s="43">
        <v>79.319999999999993</v>
      </c>
      <c r="N116" s="43">
        <v>65.28</v>
      </c>
      <c r="O116" s="23"/>
      <c r="P116" s="50" t="s">
        <v>422</v>
      </c>
      <c r="Q116" s="18" t="s">
        <v>272</v>
      </c>
      <c r="R116" s="18" t="s">
        <v>619</v>
      </c>
      <c r="S116" s="18" t="s">
        <v>619</v>
      </c>
      <c r="T116" s="18" t="s">
        <v>619</v>
      </c>
      <c r="U116" s="18" t="s">
        <v>619</v>
      </c>
      <c r="V116" s="33"/>
      <c r="W116" s="33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38"/>
      <c r="AL116" s="107"/>
      <c r="AM116" s="107"/>
      <c r="AN116" s="108"/>
      <c r="AO116" s="108"/>
      <c r="AP116" s="109"/>
      <c r="AQ116" s="109"/>
      <c r="AR116" s="38"/>
      <c r="AS116" s="38"/>
      <c r="AT116" s="38"/>
      <c r="AU116" s="38"/>
      <c r="AV116" s="38"/>
      <c r="AW116" s="38"/>
      <c r="AX116" s="92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>
        <v>1</v>
      </c>
      <c r="BM116" s="38"/>
      <c r="BN116" s="38"/>
      <c r="BO116" s="38"/>
      <c r="BP116" s="38"/>
      <c r="BQ116" s="38"/>
      <c r="BR116" s="38"/>
      <c r="BS116" s="38"/>
      <c r="BT116" s="87"/>
      <c r="BU116" s="87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287</v>
      </c>
      <c r="C117" s="40" t="s">
        <v>288</v>
      </c>
      <c r="D117" s="39" t="s">
        <v>275</v>
      </c>
      <c r="E117" s="40" t="s">
        <v>397</v>
      </c>
      <c r="F117" s="40" t="s">
        <v>177</v>
      </c>
      <c r="G117" s="29" t="s">
        <v>165</v>
      </c>
      <c r="H117" s="41" t="s">
        <v>618</v>
      </c>
      <c r="I117" s="14">
        <v>3898</v>
      </c>
      <c r="J117" s="15">
        <v>3900</v>
      </c>
      <c r="K117" s="42">
        <v>368.9</v>
      </c>
      <c r="L117" s="43">
        <v>75.58</v>
      </c>
      <c r="M117" s="43">
        <v>73.150000000000006</v>
      </c>
      <c r="N117" s="43">
        <v>74.14</v>
      </c>
      <c r="O117" s="23"/>
      <c r="P117" s="50" t="s">
        <v>422</v>
      </c>
      <c r="Q117" s="18">
        <v>35</v>
      </c>
      <c r="R117" s="18">
        <v>15</v>
      </c>
      <c r="S117" s="18">
        <v>21</v>
      </c>
      <c r="T117" s="18">
        <v>24</v>
      </c>
      <c r="U117" s="84">
        <v>36</v>
      </c>
      <c r="V117" s="33"/>
      <c r="W117" s="33">
        <v>131</v>
      </c>
      <c r="X117" s="106">
        <v>8300</v>
      </c>
      <c r="Y117" s="106">
        <v>13500</v>
      </c>
      <c r="Z117" s="106">
        <v>21600</v>
      </c>
      <c r="AA117" s="106">
        <v>32400</v>
      </c>
      <c r="AB117" s="106">
        <v>46800</v>
      </c>
      <c r="AC117" s="106">
        <v>69500</v>
      </c>
      <c r="AD117" s="106">
        <v>102500</v>
      </c>
      <c r="AE117" s="106">
        <v>152000</v>
      </c>
      <c r="AF117" s="106">
        <v>225000</v>
      </c>
      <c r="AG117" s="106">
        <v>324000</v>
      </c>
      <c r="AH117" s="106">
        <v>414000</v>
      </c>
      <c r="AI117" s="106">
        <v>477000</v>
      </c>
      <c r="AJ117" s="106"/>
      <c r="AK117" s="38">
        <v>7546400</v>
      </c>
      <c r="AL117" s="107">
        <v>30000</v>
      </c>
      <c r="AM117" s="107">
        <v>6</v>
      </c>
      <c r="AN117" s="108">
        <v>60000</v>
      </c>
      <c r="AO117" s="108">
        <v>5</v>
      </c>
      <c r="AP117" s="109">
        <v>180000</v>
      </c>
      <c r="AQ117" s="109">
        <v>3</v>
      </c>
      <c r="AR117" s="38">
        <v>4080000</v>
      </c>
      <c r="AS117" s="38">
        <v>11626400</v>
      </c>
      <c r="AT117" s="38">
        <v>383</v>
      </c>
      <c r="AU117" s="38"/>
      <c r="AV117" s="38">
        <v>510</v>
      </c>
      <c r="AW117" s="38"/>
      <c r="AX117" s="38" t="s">
        <v>658</v>
      </c>
      <c r="AY117" s="38"/>
      <c r="AZ117" s="38"/>
      <c r="BA117" s="38"/>
      <c r="BB117" s="38"/>
      <c r="BC117" s="38"/>
      <c r="BD117" s="38"/>
      <c r="BE117" s="38"/>
      <c r="BF117" s="38">
        <v>1</v>
      </c>
      <c r="BG117" s="38"/>
      <c r="BH117" s="38"/>
      <c r="BI117" s="38"/>
      <c r="BJ117" s="38"/>
      <c r="BK117" s="38"/>
      <c r="BL117" s="38"/>
      <c r="BM117" s="38"/>
      <c r="BN117" s="38" t="s">
        <v>675</v>
      </c>
      <c r="BO117" s="38"/>
      <c r="BP117" s="38"/>
      <c r="BQ117" s="38"/>
      <c r="BR117" s="38"/>
      <c r="BS117" s="91" t="s">
        <v>829</v>
      </c>
      <c r="BT117" s="87"/>
      <c r="BU117" s="87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197</v>
      </c>
      <c r="C118" s="40" t="s">
        <v>198</v>
      </c>
      <c r="D118" s="39" t="s">
        <v>626</v>
      </c>
      <c r="E118" s="40" t="s">
        <v>359</v>
      </c>
      <c r="F118" s="40" t="s">
        <v>177</v>
      </c>
      <c r="G118" s="29" t="s">
        <v>165</v>
      </c>
      <c r="H118" s="41" t="s">
        <v>305</v>
      </c>
      <c r="I118" s="14">
        <v>3921</v>
      </c>
      <c r="J118" s="15">
        <v>3906</v>
      </c>
      <c r="K118" s="16">
        <v>334.6</v>
      </c>
      <c r="L118" s="17">
        <v>76.55</v>
      </c>
      <c r="M118" s="17">
        <v>94.52</v>
      </c>
      <c r="N118" s="17">
        <v>81.88</v>
      </c>
      <c r="O118" s="17">
        <v>12.03</v>
      </c>
      <c r="P118" s="50" t="s">
        <v>422</v>
      </c>
      <c r="Q118" s="18">
        <v>40</v>
      </c>
      <c r="R118" s="18">
        <v>18</v>
      </c>
      <c r="S118" s="18">
        <v>21</v>
      </c>
      <c r="T118" s="18">
        <v>25</v>
      </c>
      <c r="U118" s="18">
        <v>36</v>
      </c>
      <c r="V118" s="33"/>
      <c r="W118" s="33">
        <v>140</v>
      </c>
      <c r="X118" s="106">
        <v>8300</v>
      </c>
      <c r="Y118" s="106">
        <v>13500</v>
      </c>
      <c r="Z118" s="106">
        <v>21600</v>
      </c>
      <c r="AA118" s="106">
        <v>32400</v>
      </c>
      <c r="AB118" s="106">
        <v>46800</v>
      </c>
      <c r="AC118" s="106">
        <v>69500</v>
      </c>
      <c r="AD118" s="106">
        <v>102500</v>
      </c>
      <c r="AE118" s="106">
        <v>152000</v>
      </c>
      <c r="AF118" s="106">
        <v>225000</v>
      </c>
      <c r="AG118" s="106">
        <v>324000</v>
      </c>
      <c r="AH118" s="106">
        <v>414000</v>
      </c>
      <c r="AI118" s="106">
        <v>477000</v>
      </c>
      <c r="AJ118" s="106"/>
      <c r="AK118" s="38">
        <v>7546400</v>
      </c>
      <c r="AL118" s="107">
        <v>30000</v>
      </c>
      <c r="AM118" s="107">
        <v>6</v>
      </c>
      <c r="AN118" s="108">
        <v>60000</v>
      </c>
      <c r="AO118" s="108">
        <v>5</v>
      </c>
      <c r="AP118" s="109">
        <v>180000</v>
      </c>
      <c r="AQ118" s="109">
        <v>3</v>
      </c>
      <c r="AR118" s="38">
        <v>4080000</v>
      </c>
      <c r="AS118" s="38">
        <v>11626400</v>
      </c>
      <c r="AT118" s="38">
        <v>348</v>
      </c>
      <c r="AU118" s="38"/>
      <c r="AV118" s="38">
        <v>451</v>
      </c>
      <c r="AW118" s="38"/>
      <c r="AX118" s="38" t="s">
        <v>682</v>
      </c>
      <c r="AY118" s="38"/>
      <c r="AZ118" s="38"/>
      <c r="BA118" s="38"/>
      <c r="BB118" s="38"/>
      <c r="BC118" s="38"/>
      <c r="BD118" s="38">
        <v>1</v>
      </c>
      <c r="BE118" s="38"/>
      <c r="BF118" s="38"/>
      <c r="BG118" s="38"/>
      <c r="BH118" s="38"/>
      <c r="BI118" s="38"/>
      <c r="BJ118" s="38"/>
      <c r="BK118" s="38"/>
      <c r="BL118" s="38"/>
      <c r="BM118" s="38">
        <v>1</v>
      </c>
      <c r="BN118" s="38"/>
      <c r="BO118" s="38">
        <v>1</v>
      </c>
      <c r="BP118" s="38" t="s">
        <v>673</v>
      </c>
      <c r="BQ118" s="38"/>
      <c r="BR118" s="38">
        <v>1</v>
      </c>
      <c r="BS118" s="91" t="s">
        <v>830</v>
      </c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199</v>
      </c>
      <c r="C119" s="40" t="s">
        <v>200</v>
      </c>
      <c r="D119" s="39" t="s">
        <v>878</v>
      </c>
      <c r="E119" s="40" t="s">
        <v>200</v>
      </c>
      <c r="F119" s="40" t="s">
        <v>177</v>
      </c>
      <c r="G119" s="29" t="s">
        <v>165</v>
      </c>
      <c r="H119" s="41" t="s">
        <v>306</v>
      </c>
      <c r="I119" s="14">
        <v>3897</v>
      </c>
      <c r="J119" s="15">
        <v>3910</v>
      </c>
      <c r="K119" s="16">
        <v>352.1</v>
      </c>
      <c r="L119" s="17">
        <v>78.53</v>
      </c>
      <c r="M119" s="17">
        <v>59.47</v>
      </c>
      <c r="N119" s="17">
        <v>47.71</v>
      </c>
      <c r="O119" s="17">
        <v>4.9000000000000004</v>
      </c>
      <c r="P119" s="50" t="s">
        <v>422</v>
      </c>
      <c r="Q119" s="18">
        <v>35</v>
      </c>
      <c r="R119" s="18">
        <v>15</v>
      </c>
      <c r="S119" s="18">
        <v>21</v>
      </c>
      <c r="T119" s="18">
        <v>24</v>
      </c>
      <c r="U119" s="18">
        <v>36</v>
      </c>
      <c r="V119" s="33"/>
      <c r="W119" s="33">
        <v>131</v>
      </c>
      <c r="X119" s="106">
        <v>8300</v>
      </c>
      <c r="Y119" s="106">
        <v>13500</v>
      </c>
      <c r="Z119" s="106">
        <v>21600</v>
      </c>
      <c r="AA119" s="106">
        <v>32400</v>
      </c>
      <c r="AB119" s="106">
        <v>46800</v>
      </c>
      <c r="AC119" s="106">
        <v>69500</v>
      </c>
      <c r="AD119" s="106">
        <v>102500</v>
      </c>
      <c r="AE119" s="106">
        <v>152000</v>
      </c>
      <c r="AF119" s="106">
        <v>225000</v>
      </c>
      <c r="AG119" s="106">
        <v>324000</v>
      </c>
      <c r="AH119" s="106">
        <v>414000</v>
      </c>
      <c r="AI119" s="106">
        <v>477000</v>
      </c>
      <c r="AJ119" s="106"/>
      <c r="AK119" s="38">
        <v>7546400</v>
      </c>
      <c r="AL119" s="107">
        <v>30000</v>
      </c>
      <c r="AM119" s="107">
        <v>6</v>
      </c>
      <c r="AN119" s="108">
        <v>60000</v>
      </c>
      <c r="AO119" s="108">
        <v>5</v>
      </c>
      <c r="AP119" s="109">
        <v>180000</v>
      </c>
      <c r="AQ119" s="109">
        <v>3</v>
      </c>
      <c r="AR119" s="38">
        <v>4080000</v>
      </c>
      <c r="AS119" s="38">
        <v>11626400</v>
      </c>
      <c r="AT119" s="38">
        <v>366</v>
      </c>
      <c r="AU119" s="38"/>
      <c r="AV119" s="38">
        <v>482</v>
      </c>
      <c r="AW119" s="38"/>
      <c r="AX119" s="38" t="s">
        <v>657</v>
      </c>
      <c r="AY119" s="38"/>
      <c r="AZ119" s="38"/>
      <c r="BA119" s="38"/>
      <c r="BB119" s="38"/>
      <c r="BC119" s="38"/>
      <c r="BD119" s="38">
        <v>1</v>
      </c>
      <c r="BE119" s="38"/>
      <c r="BF119" s="38"/>
      <c r="BG119" s="38">
        <v>1</v>
      </c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91" t="s">
        <v>831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289</v>
      </c>
      <c r="C120" s="40" t="s">
        <v>290</v>
      </c>
      <c r="D120" s="39" t="s">
        <v>879</v>
      </c>
      <c r="E120" s="40" t="s">
        <v>361</v>
      </c>
      <c r="F120" s="40" t="s">
        <v>177</v>
      </c>
      <c r="G120" s="29" t="s">
        <v>165</v>
      </c>
      <c r="H120" s="41" t="s">
        <v>618</v>
      </c>
      <c r="I120" s="14">
        <v>3898</v>
      </c>
      <c r="J120" s="15">
        <v>3922</v>
      </c>
      <c r="K120" s="16">
        <v>334.8</v>
      </c>
      <c r="L120" s="17">
        <v>80.83</v>
      </c>
      <c r="M120" s="17">
        <v>89.1</v>
      </c>
      <c r="N120" s="17">
        <v>74.95</v>
      </c>
      <c r="O120" s="47"/>
      <c r="P120" s="50" t="s">
        <v>422</v>
      </c>
      <c r="Q120" s="18">
        <v>35</v>
      </c>
      <c r="R120" s="84">
        <v>15</v>
      </c>
      <c r="S120" s="84">
        <v>21</v>
      </c>
      <c r="T120" s="84">
        <v>24</v>
      </c>
      <c r="U120" s="84">
        <v>36</v>
      </c>
      <c r="V120" s="33"/>
      <c r="W120" s="33">
        <v>131</v>
      </c>
      <c r="X120" s="106">
        <v>8300</v>
      </c>
      <c r="Y120" s="106">
        <v>13500</v>
      </c>
      <c r="Z120" s="106">
        <v>21600</v>
      </c>
      <c r="AA120" s="106">
        <v>32400</v>
      </c>
      <c r="AB120" s="106">
        <v>46800</v>
      </c>
      <c r="AC120" s="106">
        <v>69500</v>
      </c>
      <c r="AD120" s="106">
        <v>102500</v>
      </c>
      <c r="AE120" s="106">
        <v>152000</v>
      </c>
      <c r="AF120" s="106">
        <v>225000</v>
      </c>
      <c r="AG120" s="106">
        <v>324000</v>
      </c>
      <c r="AH120" s="106">
        <v>414000</v>
      </c>
      <c r="AI120" s="106">
        <v>477000</v>
      </c>
      <c r="AJ120" s="106"/>
      <c r="AK120" s="38">
        <v>7546400</v>
      </c>
      <c r="AL120" s="107">
        <v>30000</v>
      </c>
      <c r="AM120" s="107">
        <v>6</v>
      </c>
      <c r="AN120" s="108">
        <v>60000</v>
      </c>
      <c r="AO120" s="108">
        <v>5</v>
      </c>
      <c r="AP120" s="109">
        <v>180000</v>
      </c>
      <c r="AQ120" s="109">
        <v>3</v>
      </c>
      <c r="AR120" s="38">
        <v>4080000</v>
      </c>
      <c r="AS120" s="38">
        <v>11626400</v>
      </c>
      <c r="AT120" s="38">
        <v>349</v>
      </c>
      <c r="AU120" s="38">
        <v>358</v>
      </c>
      <c r="AV120" s="38">
        <v>465</v>
      </c>
      <c r="AW120" s="38"/>
      <c r="AX120" s="38" t="s">
        <v>657</v>
      </c>
      <c r="AY120" s="38"/>
      <c r="AZ120" s="38"/>
      <c r="BA120" s="38"/>
      <c r="BB120" s="38"/>
      <c r="BC120" s="38"/>
      <c r="BD120" s="38">
        <v>1</v>
      </c>
      <c r="BE120" s="38"/>
      <c r="BF120" s="38"/>
      <c r="BG120" s="38">
        <v>1</v>
      </c>
      <c r="BH120" s="38"/>
      <c r="BI120" s="38"/>
      <c r="BJ120" s="38"/>
      <c r="BK120" s="38"/>
      <c r="BL120" s="38"/>
      <c r="BM120" s="38"/>
      <c r="BN120" s="38" t="s">
        <v>915</v>
      </c>
      <c r="BO120" s="38"/>
      <c r="BP120" s="38"/>
      <c r="BQ120" s="38"/>
      <c r="BR120" s="38"/>
      <c r="BS120" s="91"/>
      <c r="BT120" s="87"/>
      <c r="BU120" s="87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633</v>
      </c>
      <c r="C121" s="40" t="s">
        <v>635</v>
      </c>
      <c r="D121" s="39" t="s">
        <v>142</v>
      </c>
      <c r="E121" s="40" t="s">
        <v>634</v>
      </c>
      <c r="F121" s="40" t="s">
        <v>177</v>
      </c>
      <c r="G121" s="29" t="s">
        <v>165</v>
      </c>
      <c r="H121" s="41" t="s">
        <v>916</v>
      </c>
      <c r="I121" s="14">
        <v>3934</v>
      </c>
      <c r="J121" s="15">
        <v>3924</v>
      </c>
      <c r="K121" s="46">
        <v>354</v>
      </c>
      <c r="L121" s="47">
        <v>77.45</v>
      </c>
      <c r="M121" s="47">
        <v>66.92</v>
      </c>
      <c r="N121" s="47">
        <v>61.49</v>
      </c>
      <c r="O121" s="47"/>
      <c r="P121" s="50" t="s">
        <v>422</v>
      </c>
      <c r="Q121" s="44">
        <v>40</v>
      </c>
      <c r="R121" s="44">
        <v>33</v>
      </c>
      <c r="S121" s="44">
        <v>38</v>
      </c>
      <c r="T121" s="44">
        <v>43</v>
      </c>
      <c r="U121" s="44">
        <v>48</v>
      </c>
      <c r="V121" s="44"/>
      <c r="W121" s="33">
        <v>202</v>
      </c>
      <c r="X121" s="106">
        <v>8300</v>
      </c>
      <c r="Y121" s="106">
        <v>13500</v>
      </c>
      <c r="Z121" s="106">
        <v>21600</v>
      </c>
      <c r="AA121" s="106">
        <v>32400</v>
      </c>
      <c r="AB121" s="106">
        <v>46800</v>
      </c>
      <c r="AC121" s="106">
        <v>69500</v>
      </c>
      <c r="AD121" s="106">
        <v>102500</v>
      </c>
      <c r="AE121" s="106">
        <v>152000</v>
      </c>
      <c r="AF121" s="106">
        <v>225000</v>
      </c>
      <c r="AG121" s="106">
        <v>324000</v>
      </c>
      <c r="AH121" s="106">
        <v>414000</v>
      </c>
      <c r="AI121" s="106">
        <v>477000</v>
      </c>
      <c r="AJ121" s="106"/>
      <c r="AK121" s="38">
        <v>7546400</v>
      </c>
      <c r="AL121" s="107">
        <v>30000</v>
      </c>
      <c r="AM121" s="107">
        <v>6</v>
      </c>
      <c r="AN121" s="108">
        <v>60000</v>
      </c>
      <c r="AO121" s="108">
        <v>5</v>
      </c>
      <c r="AP121" s="109">
        <v>180000</v>
      </c>
      <c r="AQ121" s="109">
        <v>3</v>
      </c>
      <c r="AR121" s="38">
        <v>4080000</v>
      </c>
      <c r="AS121" s="38">
        <v>11626400</v>
      </c>
      <c r="AT121" s="38">
        <v>368</v>
      </c>
      <c r="AU121" s="38"/>
      <c r="AV121" s="38">
        <v>485</v>
      </c>
      <c r="AW121" s="38">
        <v>12</v>
      </c>
      <c r="AX121" s="38" t="s">
        <v>617</v>
      </c>
      <c r="AY121" s="38"/>
      <c r="AZ121" s="38"/>
      <c r="BA121" s="38"/>
      <c r="BB121" s="38"/>
      <c r="BC121" s="38"/>
      <c r="BD121" s="38"/>
      <c r="BE121" s="38">
        <v>1</v>
      </c>
      <c r="BF121" s="38"/>
      <c r="BG121" s="38"/>
      <c r="BH121" s="38"/>
      <c r="BI121" s="38"/>
      <c r="BJ121" s="38"/>
      <c r="BK121" s="38"/>
      <c r="BL121" s="38"/>
      <c r="BM121" s="38">
        <v>1</v>
      </c>
      <c r="BN121" s="38"/>
      <c r="BO121" s="38"/>
      <c r="BP121" s="38" t="s">
        <v>674</v>
      </c>
      <c r="BQ121" s="38"/>
      <c r="BR121" s="38">
        <v>1</v>
      </c>
      <c r="BS121" s="91" t="s">
        <v>920</v>
      </c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201</v>
      </c>
      <c r="C122" s="40" t="s">
        <v>202</v>
      </c>
      <c r="D122" s="39" t="s">
        <v>202</v>
      </c>
      <c r="E122" s="40" t="s">
        <v>360</v>
      </c>
      <c r="F122" s="40" t="s">
        <v>177</v>
      </c>
      <c r="G122" s="29" t="s">
        <v>165</v>
      </c>
      <c r="H122" s="41" t="s">
        <v>298</v>
      </c>
      <c r="I122" s="14">
        <v>3929</v>
      </c>
      <c r="J122" s="15">
        <v>3929</v>
      </c>
      <c r="K122" s="16">
        <v>369.4</v>
      </c>
      <c r="L122" s="17">
        <v>80.33</v>
      </c>
      <c r="M122" s="17">
        <v>54.68</v>
      </c>
      <c r="N122" s="17">
        <v>74.63</v>
      </c>
      <c r="O122" s="17">
        <v>7.95</v>
      </c>
      <c r="P122" s="50" t="s">
        <v>422</v>
      </c>
      <c r="Q122" s="18">
        <v>40</v>
      </c>
      <c r="R122" s="18">
        <v>18</v>
      </c>
      <c r="S122" s="18">
        <v>21</v>
      </c>
      <c r="T122" s="18">
        <v>25</v>
      </c>
      <c r="U122" s="18">
        <v>36</v>
      </c>
      <c r="V122" s="33"/>
      <c r="W122" s="33">
        <v>140</v>
      </c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38"/>
      <c r="AL122" s="107">
        <v>30000</v>
      </c>
      <c r="AM122" s="107">
        <v>6</v>
      </c>
      <c r="AN122" s="108">
        <v>60000</v>
      </c>
      <c r="AO122" s="108">
        <v>5</v>
      </c>
      <c r="AP122" s="109">
        <v>180000</v>
      </c>
      <c r="AQ122" s="109">
        <v>3</v>
      </c>
      <c r="AR122" s="38">
        <v>4080000</v>
      </c>
      <c r="AS122" s="38"/>
      <c r="AT122" s="38">
        <v>384</v>
      </c>
      <c r="AU122" s="38"/>
      <c r="AV122" s="38">
        <v>511</v>
      </c>
      <c r="AW122" s="38"/>
      <c r="AX122" s="38" t="s">
        <v>616</v>
      </c>
      <c r="AY122" s="38"/>
      <c r="AZ122" s="38"/>
      <c r="BA122" s="38"/>
      <c r="BB122" s="38"/>
      <c r="BC122" s="38">
        <v>1</v>
      </c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91" t="s">
        <v>832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6" t="s">
        <v>203</v>
      </c>
      <c r="C123" s="40" t="s">
        <v>204</v>
      </c>
      <c r="D123" s="39" t="s">
        <v>159</v>
      </c>
      <c r="E123" s="40" t="s">
        <v>204</v>
      </c>
      <c r="F123" s="40" t="s">
        <v>177</v>
      </c>
      <c r="G123" s="29" t="s">
        <v>165</v>
      </c>
      <c r="H123" s="41" t="s">
        <v>299</v>
      </c>
      <c r="I123" s="14">
        <v>3827</v>
      </c>
      <c r="J123" s="15">
        <v>3941</v>
      </c>
      <c r="K123" s="16">
        <v>354</v>
      </c>
      <c r="L123" s="17">
        <v>81.13</v>
      </c>
      <c r="M123" s="17">
        <v>63.17</v>
      </c>
      <c r="N123" s="17">
        <v>74.33</v>
      </c>
      <c r="O123" s="17">
        <v>8.1999999999999993</v>
      </c>
      <c r="P123" s="50" t="s">
        <v>422</v>
      </c>
      <c r="Q123" s="18">
        <v>35</v>
      </c>
      <c r="R123" s="18">
        <v>15</v>
      </c>
      <c r="S123" s="18">
        <v>21</v>
      </c>
      <c r="T123" s="18">
        <v>24</v>
      </c>
      <c r="U123" s="18">
        <v>36</v>
      </c>
      <c r="V123" s="33"/>
      <c r="W123" s="33">
        <v>131</v>
      </c>
      <c r="X123" s="106">
        <v>8300</v>
      </c>
      <c r="Y123" s="106">
        <v>13500</v>
      </c>
      <c r="Z123" s="106">
        <v>21600</v>
      </c>
      <c r="AA123" s="106">
        <v>32400</v>
      </c>
      <c r="AB123" s="106">
        <v>46800</v>
      </c>
      <c r="AC123" s="106">
        <v>69500</v>
      </c>
      <c r="AD123" s="106">
        <v>102500</v>
      </c>
      <c r="AE123" s="106">
        <v>152000</v>
      </c>
      <c r="AF123" s="106">
        <v>225000</v>
      </c>
      <c r="AG123" s="106">
        <v>324000</v>
      </c>
      <c r="AH123" s="106">
        <v>414000</v>
      </c>
      <c r="AI123" s="106">
        <v>477000</v>
      </c>
      <c r="AJ123" s="106"/>
      <c r="AK123" s="38">
        <v>7546400</v>
      </c>
      <c r="AL123" s="107">
        <v>30000</v>
      </c>
      <c r="AM123" s="107">
        <v>6</v>
      </c>
      <c r="AN123" s="108">
        <v>60000</v>
      </c>
      <c r="AO123" s="108">
        <v>5</v>
      </c>
      <c r="AP123" s="109">
        <v>180000</v>
      </c>
      <c r="AQ123" s="109">
        <v>3</v>
      </c>
      <c r="AR123" s="38">
        <v>4080000</v>
      </c>
      <c r="AS123" s="38">
        <v>11626400</v>
      </c>
      <c r="AT123" s="38">
        <v>368</v>
      </c>
      <c r="AU123" s="38"/>
      <c r="AV123" s="38">
        <v>485</v>
      </c>
      <c r="AW123" s="38">
        <v>14</v>
      </c>
      <c r="AX123" s="38" t="s">
        <v>682</v>
      </c>
      <c r="AY123" s="38"/>
      <c r="AZ123" s="38"/>
      <c r="BA123" s="38"/>
      <c r="BB123" s="38"/>
      <c r="BC123" s="38"/>
      <c r="BD123" s="38">
        <v>1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91" t="s">
        <v>833</v>
      </c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705</v>
      </c>
      <c r="C124" s="40" t="s">
        <v>535</v>
      </c>
      <c r="D124" s="39" t="s">
        <v>533</v>
      </c>
      <c r="E124" s="40" t="s">
        <v>534</v>
      </c>
      <c r="F124" s="40" t="s">
        <v>177</v>
      </c>
      <c r="G124" s="29" t="s">
        <v>165</v>
      </c>
      <c r="H124" s="41" t="s">
        <v>699</v>
      </c>
      <c r="I124" s="14">
        <v>3953</v>
      </c>
      <c r="J124" s="15">
        <v>3946</v>
      </c>
      <c r="K124" s="16">
        <v>348</v>
      </c>
      <c r="L124" s="17">
        <v>84.58</v>
      </c>
      <c r="M124" s="17">
        <v>72.819999999999993</v>
      </c>
      <c r="N124" s="17">
        <v>68.900000000000006</v>
      </c>
      <c r="O124" s="17"/>
      <c r="P124" s="50" t="s">
        <v>422</v>
      </c>
      <c r="Q124" s="44">
        <v>40</v>
      </c>
      <c r="R124" s="44">
        <v>33</v>
      </c>
      <c r="S124" s="44">
        <v>38</v>
      </c>
      <c r="T124" s="44">
        <v>43</v>
      </c>
      <c r="U124" s="44">
        <v>48</v>
      </c>
      <c r="V124" s="44"/>
      <c r="W124" s="33">
        <v>202</v>
      </c>
      <c r="X124" s="106">
        <v>8300</v>
      </c>
      <c r="Y124" s="106">
        <v>13500</v>
      </c>
      <c r="Z124" s="106">
        <v>21600</v>
      </c>
      <c r="AA124" s="106">
        <v>32400</v>
      </c>
      <c r="AB124" s="106">
        <v>46800</v>
      </c>
      <c r="AC124" s="106">
        <v>69500</v>
      </c>
      <c r="AD124" s="106">
        <v>102500</v>
      </c>
      <c r="AE124" s="106">
        <v>152000</v>
      </c>
      <c r="AF124" s="106">
        <v>225000</v>
      </c>
      <c r="AG124" s="106">
        <v>324000</v>
      </c>
      <c r="AH124" s="106">
        <v>414000</v>
      </c>
      <c r="AI124" s="106">
        <v>477000</v>
      </c>
      <c r="AJ124" s="106"/>
      <c r="AK124" s="38">
        <v>7546400</v>
      </c>
      <c r="AL124" s="107">
        <v>30000</v>
      </c>
      <c r="AM124" s="107">
        <v>6</v>
      </c>
      <c r="AN124" s="108">
        <v>60000</v>
      </c>
      <c r="AO124" s="108">
        <v>5</v>
      </c>
      <c r="AP124" s="109">
        <v>180000</v>
      </c>
      <c r="AQ124" s="109">
        <v>3</v>
      </c>
      <c r="AR124" s="38">
        <v>4080000</v>
      </c>
      <c r="AS124" s="38">
        <v>11626400</v>
      </c>
      <c r="AT124" s="38">
        <v>362</v>
      </c>
      <c r="AU124" s="38"/>
      <c r="AV124" s="38">
        <v>475</v>
      </c>
      <c r="AW124" s="38"/>
      <c r="AX124" s="38" t="s">
        <v>617</v>
      </c>
      <c r="AY124" s="38"/>
      <c r="AZ124" s="38"/>
      <c r="BA124" s="38"/>
      <c r="BB124" s="38"/>
      <c r="BC124" s="38"/>
      <c r="BD124" s="38"/>
      <c r="BE124" s="38">
        <v>1</v>
      </c>
      <c r="BF124" s="38"/>
      <c r="BG124" s="38">
        <v>1</v>
      </c>
      <c r="BH124" s="38"/>
      <c r="BI124" s="38"/>
      <c r="BJ124" s="38"/>
      <c r="BK124" s="38"/>
      <c r="BL124" s="38"/>
      <c r="BM124" s="38">
        <v>1</v>
      </c>
      <c r="BN124" s="38" t="s">
        <v>915</v>
      </c>
      <c r="BO124" s="38"/>
      <c r="BP124" s="38"/>
      <c r="BQ124" s="38"/>
      <c r="BR124" s="38"/>
      <c r="BS124" s="91" t="s">
        <v>822</v>
      </c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205</v>
      </c>
      <c r="C125" s="40" t="s">
        <v>608</v>
      </c>
      <c r="D125" s="39" t="s">
        <v>880</v>
      </c>
      <c r="E125" s="40" t="s">
        <v>362</v>
      </c>
      <c r="F125" s="40" t="s">
        <v>177</v>
      </c>
      <c r="G125" s="29" t="s">
        <v>165</v>
      </c>
      <c r="H125" s="41" t="s">
        <v>306</v>
      </c>
      <c r="I125" s="14">
        <v>3971</v>
      </c>
      <c r="J125" s="15">
        <v>3950</v>
      </c>
      <c r="K125" s="16">
        <v>368.3</v>
      </c>
      <c r="L125" s="17">
        <v>77.040000000000006</v>
      </c>
      <c r="M125" s="17">
        <v>45.58</v>
      </c>
      <c r="N125" s="17">
        <v>74.13</v>
      </c>
      <c r="O125" s="17">
        <v>7.85</v>
      </c>
      <c r="P125" s="50" t="s">
        <v>422</v>
      </c>
      <c r="Q125" s="18">
        <v>40</v>
      </c>
      <c r="R125" s="18">
        <v>18</v>
      </c>
      <c r="S125" s="18">
        <v>21</v>
      </c>
      <c r="T125" s="18">
        <v>25</v>
      </c>
      <c r="U125" s="18">
        <v>36</v>
      </c>
      <c r="V125" s="33"/>
      <c r="W125" s="33">
        <v>140</v>
      </c>
      <c r="X125" s="106">
        <v>8300</v>
      </c>
      <c r="Y125" s="106">
        <v>13500</v>
      </c>
      <c r="Z125" s="106">
        <v>21600</v>
      </c>
      <c r="AA125" s="106">
        <v>32400</v>
      </c>
      <c r="AB125" s="106">
        <v>46800</v>
      </c>
      <c r="AC125" s="106">
        <v>69500</v>
      </c>
      <c r="AD125" s="106">
        <v>102500</v>
      </c>
      <c r="AE125" s="106">
        <v>152000</v>
      </c>
      <c r="AF125" s="106">
        <v>225000</v>
      </c>
      <c r="AG125" s="106">
        <v>324000</v>
      </c>
      <c r="AH125" s="106">
        <v>414000</v>
      </c>
      <c r="AI125" s="106">
        <v>477000</v>
      </c>
      <c r="AJ125" s="106"/>
      <c r="AK125" s="38">
        <v>7546400</v>
      </c>
      <c r="AL125" s="107">
        <v>30000</v>
      </c>
      <c r="AM125" s="107">
        <v>6</v>
      </c>
      <c r="AN125" s="108">
        <v>60000</v>
      </c>
      <c r="AO125" s="108">
        <v>5</v>
      </c>
      <c r="AP125" s="109">
        <v>180000</v>
      </c>
      <c r="AQ125" s="109">
        <v>3</v>
      </c>
      <c r="AR125" s="38">
        <v>4080000</v>
      </c>
      <c r="AS125" s="38">
        <v>11626400</v>
      </c>
      <c r="AT125" s="38">
        <v>383</v>
      </c>
      <c r="AU125" s="38"/>
      <c r="AV125" s="38">
        <v>509</v>
      </c>
      <c r="AW125" s="38">
        <v>11</v>
      </c>
      <c r="AX125" s="38" t="s">
        <v>657</v>
      </c>
      <c r="AY125" s="38"/>
      <c r="AZ125" s="38"/>
      <c r="BA125" s="38">
        <v>1</v>
      </c>
      <c r="BB125" s="38"/>
      <c r="BC125" s="38"/>
      <c r="BD125" s="38">
        <v>1</v>
      </c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>
        <v>1</v>
      </c>
      <c r="BS125" s="91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207</v>
      </c>
      <c r="C126" s="40" t="s">
        <v>208</v>
      </c>
      <c r="D126" s="39" t="s">
        <v>105</v>
      </c>
      <c r="E126" s="40" t="s">
        <v>363</v>
      </c>
      <c r="F126" s="40" t="s">
        <v>177</v>
      </c>
      <c r="G126" s="29" t="s">
        <v>165</v>
      </c>
      <c r="H126" s="41" t="s">
        <v>299</v>
      </c>
      <c r="I126" s="14">
        <v>3946</v>
      </c>
      <c r="J126" s="15">
        <v>3958</v>
      </c>
      <c r="K126" s="16">
        <v>337.6</v>
      </c>
      <c r="L126" s="17">
        <v>78.260000000000005</v>
      </c>
      <c r="M126" s="17">
        <v>86.85</v>
      </c>
      <c r="N126" s="17">
        <v>80.459999999999994</v>
      </c>
      <c r="O126" s="17">
        <v>11.13</v>
      </c>
      <c r="P126" s="50" t="s">
        <v>422</v>
      </c>
      <c r="Q126" s="18">
        <v>35</v>
      </c>
      <c r="R126" s="18">
        <v>15</v>
      </c>
      <c r="S126" s="18">
        <v>21</v>
      </c>
      <c r="T126" s="18">
        <v>24</v>
      </c>
      <c r="U126" s="18">
        <v>36</v>
      </c>
      <c r="V126" s="33"/>
      <c r="W126" s="33">
        <v>131</v>
      </c>
      <c r="X126" s="106">
        <v>8300</v>
      </c>
      <c r="Y126" s="106">
        <v>13500</v>
      </c>
      <c r="Z126" s="106">
        <v>21600</v>
      </c>
      <c r="AA126" s="106">
        <v>32400</v>
      </c>
      <c r="AB126" s="106">
        <v>46800</v>
      </c>
      <c r="AC126" s="106">
        <v>69500</v>
      </c>
      <c r="AD126" s="106">
        <v>102500</v>
      </c>
      <c r="AE126" s="106">
        <v>152000</v>
      </c>
      <c r="AF126" s="106">
        <v>225000</v>
      </c>
      <c r="AG126" s="106">
        <v>324000</v>
      </c>
      <c r="AH126" s="106">
        <v>414000</v>
      </c>
      <c r="AI126" s="106">
        <v>477000</v>
      </c>
      <c r="AJ126" s="106"/>
      <c r="AK126" s="38">
        <v>7546400</v>
      </c>
      <c r="AL126" s="107">
        <v>30000</v>
      </c>
      <c r="AM126" s="107">
        <v>6</v>
      </c>
      <c r="AN126" s="108">
        <v>60000</v>
      </c>
      <c r="AO126" s="108">
        <v>5</v>
      </c>
      <c r="AP126" s="109">
        <v>180000</v>
      </c>
      <c r="AQ126" s="109">
        <v>3</v>
      </c>
      <c r="AR126" s="38">
        <v>4080000</v>
      </c>
      <c r="AS126" s="38">
        <v>11626400</v>
      </c>
      <c r="AT126" s="38">
        <v>352</v>
      </c>
      <c r="AU126" s="38"/>
      <c r="AV126" s="38">
        <v>457</v>
      </c>
      <c r="AW126" s="38">
        <v>15</v>
      </c>
      <c r="AX126" s="38" t="s">
        <v>682</v>
      </c>
      <c r="AY126" s="38"/>
      <c r="AZ126" s="38"/>
      <c r="BA126" s="38"/>
      <c r="BB126" s="38"/>
      <c r="BC126" s="38"/>
      <c r="BD126" s="38">
        <v>1</v>
      </c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>
        <v>1</v>
      </c>
      <c r="BS126" s="91" t="s">
        <v>796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6" t="s">
        <v>211</v>
      </c>
      <c r="C127" s="40" t="s">
        <v>212</v>
      </c>
      <c r="D127" s="39" t="s">
        <v>142</v>
      </c>
      <c r="E127" s="40" t="s">
        <v>365</v>
      </c>
      <c r="F127" s="40" t="s">
        <v>177</v>
      </c>
      <c r="G127" s="31" t="s">
        <v>174</v>
      </c>
      <c r="H127" s="41" t="s">
        <v>307</v>
      </c>
      <c r="I127" s="14">
        <v>4133</v>
      </c>
      <c r="J127" s="15">
        <v>4002</v>
      </c>
      <c r="K127" s="16">
        <v>362.9</v>
      </c>
      <c r="L127" s="17">
        <v>79.83</v>
      </c>
      <c r="M127" s="17">
        <v>73.099999999999994</v>
      </c>
      <c r="N127" s="17">
        <v>77.86</v>
      </c>
      <c r="O127" s="17">
        <v>8.8320000000000007</v>
      </c>
      <c r="P127" s="50" t="s">
        <v>422</v>
      </c>
      <c r="Q127" s="18">
        <v>50</v>
      </c>
      <c r="R127" s="18">
        <v>15</v>
      </c>
      <c r="S127" s="18">
        <v>18</v>
      </c>
      <c r="T127" s="18">
        <v>24</v>
      </c>
      <c r="U127" s="18">
        <v>38</v>
      </c>
      <c r="V127" s="18">
        <v>45</v>
      </c>
      <c r="W127" s="33">
        <v>190</v>
      </c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38"/>
      <c r="AL127" s="107">
        <v>35000</v>
      </c>
      <c r="AM127" s="107">
        <v>6</v>
      </c>
      <c r="AN127" s="108">
        <v>70000</v>
      </c>
      <c r="AO127" s="108">
        <v>5</v>
      </c>
      <c r="AP127" s="109">
        <v>210000</v>
      </c>
      <c r="AQ127" s="109">
        <v>4</v>
      </c>
      <c r="AR127" s="38">
        <v>5600000</v>
      </c>
      <c r="AS127" s="38"/>
      <c r="AT127" s="38">
        <v>378</v>
      </c>
      <c r="AU127" s="38"/>
      <c r="AV127" s="38">
        <v>502</v>
      </c>
      <c r="AW127" s="38"/>
      <c r="AX127" s="38" t="s">
        <v>755</v>
      </c>
      <c r="AY127" s="38"/>
      <c r="AZ127" s="38"/>
      <c r="BA127" s="38"/>
      <c r="BB127" s="38">
        <v>1</v>
      </c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 t="s">
        <v>914</v>
      </c>
      <c r="BO127" s="38"/>
      <c r="BP127" s="38" t="s">
        <v>674</v>
      </c>
      <c r="BQ127" s="38"/>
      <c r="BR127" s="38"/>
      <c r="BS127" s="91" t="s">
        <v>834</v>
      </c>
      <c r="BT127" s="38"/>
      <c r="BU127" s="38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231</v>
      </c>
      <c r="C128" s="40" t="s">
        <v>232</v>
      </c>
      <c r="D128" s="39" t="s">
        <v>99</v>
      </c>
      <c r="E128" s="40" t="s">
        <v>372</v>
      </c>
      <c r="F128" s="40" t="s">
        <v>177</v>
      </c>
      <c r="G128" s="29" t="s">
        <v>165</v>
      </c>
      <c r="H128" s="41" t="s">
        <v>427</v>
      </c>
      <c r="I128" s="14">
        <v>4126</v>
      </c>
      <c r="J128" s="15">
        <v>4010</v>
      </c>
      <c r="K128" s="46">
        <v>344.7</v>
      </c>
      <c r="L128" s="47">
        <v>78.59</v>
      </c>
      <c r="M128" s="47">
        <v>84.59</v>
      </c>
      <c r="N128" s="47">
        <v>82.64</v>
      </c>
      <c r="O128" s="47">
        <v>11.3</v>
      </c>
      <c r="P128" s="50" t="s">
        <v>422</v>
      </c>
      <c r="Q128" s="44">
        <v>30</v>
      </c>
      <c r="R128" s="44">
        <v>35</v>
      </c>
      <c r="S128" s="44">
        <v>40</v>
      </c>
      <c r="T128" s="44">
        <v>45</v>
      </c>
      <c r="U128" s="44">
        <v>50</v>
      </c>
      <c r="V128" s="33"/>
      <c r="W128" s="33">
        <v>200</v>
      </c>
      <c r="X128" s="18">
        <v>10700</v>
      </c>
      <c r="Y128" s="18">
        <v>17500</v>
      </c>
      <c r="Z128" s="18">
        <v>27900</v>
      </c>
      <c r="AA128" s="18">
        <v>41900</v>
      </c>
      <c r="AB128" s="18">
        <v>60500</v>
      </c>
      <c r="AC128" s="18">
        <v>89500</v>
      </c>
      <c r="AD128" s="18">
        <v>132500</v>
      </c>
      <c r="AE128" s="19">
        <v>196000</v>
      </c>
      <c r="AF128" s="19">
        <v>290500</v>
      </c>
      <c r="AG128" s="19">
        <v>419000</v>
      </c>
      <c r="AH128" s="19">
        <v>535000</v>
      </c>
      <c r="AI128" s="19">
        <v>617000</v>
      </c>
      <c r="AJ128" s="106"/>
      <c r="AK128" s="38">
        <v>9752000</v>
      </c>
      <c r="AL128" s="107">
        <v>35000</v>
      </c>
      <c r="AM128" s="107">
        <v>6</v>
      </c>
      <c r="AN128" s="108">
        <v>70000</v>
      </c>
      <c r="AO128" s="108">
        <v>5</v>
      </c>
      <c r="AP128" s="109">
        <v>210000</v>
      </c>
      <c r="AQ128" s="109">
        <v>3</v>
      </c>
      <c r="AR128" s="38">
        <v>4760000</v>
      </c>
      <c r="AS128" s="38">
        <v>14512000</v>
      </c>
      <c r="AT128" s="38">
        <v>358</v>
      </c>
      <c r="AU128" s="38"/>
      <c r="AV128" s="38">
        <v>468</v>
      </c>
      <c r="AW128" s="38"/>
      <c r="AX128" s="38" t="s">
        <v>663</v>
      </c>
      <c r="AY128" s="38"/>
      <c r="AZ128" s="38"/>
      <c r="BA128" s="38"/>
      <c r="BB128" s="38"/>
      <c r="BC128" s="38"/>
      <c r="BD128" s="38"/>
      <c r="BE128" s="38"/>
      <c r="BF128" s="38"/>
      <c r="BG128" s="38">
        <v>1</v>
      </c>
      <c r="BH128" s="38"/>
      <c r="BI128" s="38">
        <v>1</v>
      </c>
      <c r="BJ128" s="38"/>
      <c r="BK128" s="38"/>
      <c r="BL128" s="38"/>
      <c r="BM128" s="38">
        <v>1</v>
      </c>
      <c r="BN128" s="38"/>
      <c r="BO128" s="38"/>
      <c r="BP128" s="38"/>
      <c r="BQ128" s="38">
        <v>1</v>
      </c>
      <c r="BR128" s="38"/>
      <c r="BS128" s="91" t="s">
        <v>835</v>
      </c>
      <c r="BT128" s="87"/>
      <c r="BU128" s="87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404</v>
      </c>
      <c r="C129" s="40" t="s">
        <v>679</v>
      </c>
      <c r="D129" s="39" t="s">
        <v>159</v>
      </c>
      <c r="E129" s="40" t="s">
        <v>405</v>
      </c>
      <c r="F129" s="40" t="s">
        <v>177</v>
      </c>
      <c r="G129" s="31" t="s">
        <v>174</v>
      </c>
      <c r="H129" s="41" t="s">
        <v>678</v>
      </c>
      <c r="I129" s="14">
        <v>4009</v>
      </c>
      <c r="J129" s="15">
        <v>4014</v>
      </c>
      <c r="K129" s="42">
        <v>365.8</v>
      </c>
      <c r="L129" s="43">
        <v>75.19</v>
      </c>
      <c r="M129" s="43">
        <v>64.75</v>
      </c>
      <c r="N129" s="43">
        <v>72.099999999999994</v>
      </c>
      <c r="O129" s="43"/>
      <c r="P129" s="50" t="s">
        <v>422</v>
      </c>
      <c r="Q129" s="44">
        <v>40</v>
      </c>
      <c r="R129" s="44">
        <v>30</v>
      </c>
      <c r="S129" s="44">
        <v>35</v>
      </c>
      <c r="T129" s="44">
        <v>40</v>
      </c>
      <c r="U129" s="44">
        <v>50</v>
      </c>
      <c r="V129" s="44">
        <v>55</v>
      </c>
      <c r="W129" s="33">
        <v>250</v>
      </c>
      <c r="X129" s="106">
        <v>8400</v>
      </c>
      <c r="Y129" s="106">
        <v>13700</v>
      </c>
      <c r="Z129" s="106">
        <v>22000</v>
      </c>
      <c r="AA129" s="106">
        <v>32900</v>
      </c>
      <c r="AB129" s="106">
        <v>47600</v>
      </c>
      <c r="AC129" s="106">
        <v>70500</v>
      </c>
      <c r="AD129" s="106">
        <v>104000</v>
      </c>
      <c r="AE129" s="106">
        <v>154000</v>
      </c>
      <c r="AF129" s="106">
        <v>228000</v>
      </c>
      <c r="AG129" s="106">
        <v>329000</v>
      </c>
      <c r="AH129" s="106">
        <v>421000</v>
      </c>
      <c r="AI129" s="106">
        <v>485000</v>
      </c>
      <c r="AJ129" s="106"/>
      <c r="AK129" s="38">
        <v>7664400</v>
      </c>
      <c r="AL129" s="107">
        <v>35000</v>
      </c>
      <c r="AM129" s="107">
        <v>6</v>
      </c>
      <c r="AN129" s="108">
        <v>70000</v>
      </c>
      <c r="AO129" s="108">
        <v>5</v>
      </c>
      <c r="AP129" s="109">
        <v>210000</v>
      </c>
      <c r="AQ129" s="109">
        <v>4</v>
      </c>
      <c r="AR129" s="38">
        <v>5600000</v>
      </c>
      <c r="AS129" s="38">
        <v>13264400</v>
      </c>
      <c r="AT129" s="38">
        <v>380</v>
      </c>
      <c r="AU129" s="38"/>
      <c r="AV129" s="38">
        <v>504</v>
      </c>
      <c r="AW129" s="38"/>
      <c r="AX129" s="38" t="s">
        <v>617</v>
      </c>
      <c r="AY129" s="38"/>
      <c r="AZ129" s="38"/>
      <c r="BA129" s="38"/>
      <c r="BB129" s="38"/>
      <c r="BC129" s="38"/>
      <c r="BD129" s="38"/>
      <c r="BE129" s="38">
        <v>1</v>
      </c>
      <c r="BF129" s="38"/>
      <c r="BG129" s="38"/>
      <c r="BH129" s="38"/>
      <c r="BI129" s="38"/>
      <c r="BJ129" s="38"/>
      <c r="BK129" s="38"/>
      <c r="BL129" s="38"/>
      <c r="BM129" s="38">
        <v>1</v>
      </c>
      <c r="BN129" s="38"/>
      <c r="BO129" s="38"/>
      <c r="BP129" s="38"/>
      <c r="BQ129" s="38"/>
      <c r="BR129" s="38"/>
      <c r="BS129" s="91" t="s">
        <v>836</v>
      </c>
      <c r="BT129" s="87"/>
      <c r="BU129" s="87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213</v>
      </c>
      <c r="C130" s="40" t="s">
        <v>214</v>
      </c>
      <c r="D130" s="39" t="s">
        <v>99</v>
      </c>
      <c r="E130" s="40" t="s">
        <v>366</v>
      </c>
      <c r="F130" s="40" t="s">
        <v>177</v>
      </c>
      <c r="G130" s="31" t="s">
        <v>174</v>
      </c>
      <c r="H130" s="41" t="s">
        <v>302</v>
      </c>
      <c r="I130" s="14">
        <v>4211</v>
      </c>
      <c r="J130" s="15">
        <v>4019</v>
      </c>
      <c r="K130" s="16">
        <v>338.9</v>
      </c>
      <c r="L130" s="17">
        <v>85.84</v>
      </c>
      <c r="M130" s="17">
        <v>92.97</v>
      </c>
      <c r="N130" s="17">
        <v>86.39</v>
      </c>
      <c r="O130" s="17">
        <v>14.23</v>
      </c>
      <c r="P130" s="50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3">
        <v>190</v>
      </c>
      <c r="X130" s="112" t="s">
        <v>1193</v>
      </c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38"/>
      <c r="AL130" s="107">
        <v>35000</v>
      </c>
      <c r="AM130" s="107">
        <v>6</v>
      </c>
      <c r="AN130" s="108">
        <v>70000</v>
      </c>
      <c r="AO130" s="108">
        <v>5</v>
      </c>
      <c r="AP130" s="109">
        <v>210000</v>
      </c>
      <c r="AQ130" s="109">
        <v>4</v>
      </c>
      <c r="AR130" s="38">
        <v>5600000</v>
      </c>
      <c r="AS130" s="38"/>
      <c r="AT130" s="38">
        <v>353</v>
      </c>
      <c r="AU130" s="38"/>
      <c r="AV130" s="38">
        <v>459</v>
      </c>
      <c r="AW130" s="38"/>
      <c r="AX130" s="38" t="s">
        <v>682</v>
      </c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 t="s">
        <v>914</v>
      </c>
      <c r="BO130" s="38"/>
      <c r="BP130" s="38"/>
      <c r="BQ130" s="38"/>
      <c r="BR130" s="38"/>
      <c r="BS130" s="91" t="s">
        <v>837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217</v>
      </c>
      <c r="C131" s="40" t="s">
        <v>218</v>
      </c>
      <c r="D131" s="39" t="s">
        <v>881</v>
      </c>
      <c r="E131" s="40" t="s">
        <v>367</v>
      </c>
      <c r="F131" s="40" t="s">
        <v>177</v>
      </c>
      <c r="G131" s="31" t="s">
        <v>174</v>
      </c>
      <c r="H131" s="41" t="s">
        <v>300</v>
      </c>
      <c r="I131" s="14">
        <v>4444</v>
      </c>
      <c r="J131" s="15">
        <v>4020</v>
      </c>
      <c r="K131" s="38">
        <v>364.6</v>
      </c>
      <c r="L131" s="17">
        <v>85.53</v>
      </c>
      <c r="M131" s="17">
        <v>75.739999999999995</v>
      </c>
      <c r="N131" s="17">
        <v>69.650000000000006</v>
      </c>
      <c r="O131" s="17">
        <v>7.13</v>
      </c>
      <c r="P131" s="50" t="s">
        <v>422</v>
      </c>
      <c r="Q131" s="18" t="s">
        <v>272</v>
      </c>
      <c r="R131" s="18">
        <v>30</v>
      </c>
      <c r="S131" s="18">
        <v>40</v>
      </c>
      <c r="T131" s="18">
        <v>50</v>
      </c>
      <c r="U131" s="18">
        <v>65</v>
      </c>
      <c r="V131" s="18">
        <v>80</v>
      </c>
      <c r="W131" s="33">
        <v>265</v>
      </c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38"/>
      <c r="AL131" s="107">
        <v>35000</v>
      </c>
      <c r="AM131" s="107">
        <v>6</v>
      </c>
      <c r="AN131" s="108">
        <v>70000</v>
      </c>
      <c r="AO131" s="108">
        <v>5</v>
      </c>
      <c r="AP131" s="109">
        <v>210000</v>
      </c>
      <c r="AQ131" s="109">
        <v>4</v>
      </c>
      <c r="AR131" s="38">
        <v>5600000</v>
      </c>
      <c r="AS131" s="38"/>
      <c r="AT131" s="38">
        <v>379</v>
      </c>
      <c r="AU131" s="38"/>
      <c r="AV131" s="38">
        <v>503</v>
      </c>
      <c r="AW131" s="38"/>
      <c r="AX131" s="38" t="s">
        <v>664</v>
      </c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>
        <v>1</v>
      </c>
      <c r="BK131" s="38"/>
      <c r="BL131" s="38">
        <v>1</v>
      </c>
      <c r="BM131" s="38">
        <v>1</v>
      </c>
      <c r="BN131" s="38" t="s">
        <v>960</v>
      </c>
      <c r="BO131" s="38"/>
      <c r="BP131" s="38"/>
      <c r="BQ131" s="38">
        <v>1</v>
      </c>
      <c r="BR131" s="38"/>
      <c r="BS131" s="91" t="s">
        <v>838</v>
      </c>
      <c r="BT131" s="87" t="s">
        <v>717</v>
      </c>
      <c r="BU131" s="87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982</v>
      </c>
      <c r="C132" s="40" t="s">
        <v>984</v>
      </c>
      <c r="D132" s="39" t="s">
        <v>183</v>
      </c>
      <c r="E132" s="40" t="s">
        <v>983</v>
      </c>
      <c r="F132" s="40" t="s">
        <v>177</v>
      </c>
      <c r="G132" s="29" t="s">
        <v>165</v>
      </c>
      <c r="H132" s="41" t="s">
        <v>1063</v>
      </c>
      <c r="I132" s="14">
        <v>4025</v>
      </c>
      <c r="J132" s="15">
        <v>4025</v>
      </c>
      <c r="K132" s="16">
        <v>357.9</v>
      </c>
      <c r="L132" s="17">
        <v>82</v>
      </c>
      <c r="M132" s="17">
        <v>60.85</v>
      </c>
      <c r="N132" s="17">
        <v>77.62</v>
      </c>
      <c r="O132" s="17"/>
      <c r="P132" s="50" t="s">
        <v>422</v>
      </c>
      <c r="Q132" s="85">
        <v>40</v>
      </c>
      <c r="R132" s="85">
        <v>33</v>
      </c>
      <c r="S132" s="85">
        <v>38</v>
      </c>
      <c r="T132" s="85">
        <v>43</v>
      </c>
      <c r="U132" s="85">
        <v>48</v>
      </c>
      <c r="V132" s="85"/>
      <c r="W132" s="33">
        <v>202</v>
      </c>
      <c r="X132" s="18">
        <v>10700</v>
      </c>
      <c r="Y132" s="18">
        <v>17500</v>
      </c>
      <c r="Z132" s="18">
        <v>27900</v>
      </c>
      <c r="AA132" s="18">
        <v>41900</v>
      </c>
      <c r="AB132" s="18">
        <v>60500</v>
      </c>
      <c r="AC132" s="18">
        <v>89500</v>
      </c>
      <c r="AD132" s="18">
        <v>132500</v>
      </c>
      <c r="AE132" s="19">
        <v>196000</v>
      </c>
      <c r="AF132" s="19">
        <v>290500</v>
      </c>
      <c r="AG132" s="19">
        <v>419000</v>
      </c>
      <c r="AH132" s="19">
        <v>535000</v>
      </c>
      <c r="AI132" s="19">
        <v>617000</v>
      </c>
      <c r="AJ132" s="106"/>
      <c r="AK132" s="38">
        <v>9752000</v>
      </c>
      <c r="AL132" s="107">
        <v>35000</v>
      </c>
      <c r="AM132" s="107">
        <v>6</v>
      </c>
      <c r="AN132" s="108">
        <v>70000</v>
      </c>
      <c r="AO132" s="108">
        <v>5</v>
      </c>
      <c r="AP132" s="109">
        <v>210000</v>
      </c>
      <c r="AQ132" s="109">
        <v>3</v>
      </c>
      <c r="AR132" s="38">
        <v>4760000</v>
      </c>
      <c r="AS132" s="38">
        <v>14512000</v>
      </c>
      <c r="AT132" s="38">
        <v>372</v>
      </c>
      <c r="AU132" s="38"/>
      <c r="AV132" s="38">
        <v>492</v>
      </c>
      <c r="AW132" s="38"/>
      <c r="AX132" s="38" t="s">
        <v>663</v>
      </c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>
        <v>1</v>
      </c>
      <c r="BJ132" s="38"/>
      <c r="BK132" s="38"/>
      <c r="BL132" s="38"/>
      <c r="BM132" s="38"/>
      <c r="BN132" s="38" t="s">
        <v>915</v>
      </c>
      <c r="BO132" s="38"/>
      <c r="BP132" s="38"/>
      <c r="BQ132" s="38"/>
      <c r="BR132" s="38"/>
      <c r="BS132" s="91" t="s">
        <v>1068</v>
      </c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704</v>
      </c>
      <c r="C133" s="40" t="s">
        <v>538</v>
      </c>
      <c r="D133" s="39" t="s">
        <v>536</v>
      </c>
      <c r="E133" s="40" t="s">
        <v>537</v>
      </c>
      <c r="F133" s="40" t="s">
        <v>177</v>
      </c>
      <c r="G133" s="31" t="s">
        <v>174</v>
      </c>
      <c r="H133" s="41" t="s">
        <v>699</v>
      </c>
      <c r="I133" s="14">
        <v>4145</v>
      </c>
      <c r="J133" s="15">
        <v>4026</v>
      </c>
      <c r="K133" s="16">
        <v>365.6</v>
      </c>
      <c r="L133" s="17">
        <v>81.94</v>
      </c>
      <c r="M133" s="17">
        <v>84.83</v>
      </c>
      <c r="N133" s="17">
        <v>59.59</v>
      </c>
      <c r="O133" s="17"/>
      <c r="P133" s="50" t="s">
        <v>422</v>
      </c>
      <c r="Q133" s="85">
        <v>33</v>
      </c>
      <c r="R133" s="85">
        <v>31</v>
      </c>
      <c r="S133" s="85">
        <v>33</v>
      </c>
      <c r="T133" s="85">
        <v>35</v>
      </c>
      <c r="U133" s="85">
        <v>38</v>
      </c>
      <c r="V133" s="85">
        <v>42</v>
      </c>
      <c r="W133" s="33">
        <v>212</v>
      </c>
      <c r="X133" s="106">
        <v>8400</v>
      </c>
      <c r="Y133" s="106">
        <v>13700</v>
      </c>
      <c r="Z133" s="106">
        <v>22000</v>
      </c>
      <c r="AA133" s="106">
        <v>32900</v>
      </c>
      <c r="AB133" s="106">
        <v>47600</v>
      </c>
      <c r="AC133" s="106">
        <v>70500</v>
      </c>
      <c r="AD133" s="106">
        <v>104000</v>
      </c>
      <c r="AE133" s="106">
        <v>154000</v>
      </c>
      <c r="AF133" s="106">
        <v>228000</v>
      </c>
      <c r="AG133" s="106">
        <v>329000</v>
      </c>
      <c r="AH133" s="106">
        <v>421000</v>
      </c>
      <c r="AI133" s="106">
        <v>485000</v>
      </c>
      <c r="AJ133" s="19">
        <v>522000</v>
      </c>
      <c r="AK133" s="38">
        <v>9752400</v>
      </c>
      <c r="AL133" s="107">
        <v>35000</v>
      </c>
      <c r="AM133" s="107">
        <v>6</v>
      </c>
      <c r="AN133" s="108">
        <v>70000</v>
      </c>
      <c r="AO133" s="108">
        <v>5</v>
      </c>
      <c r="AP133" s="109">
        <v>210000</v>
      </c>
      <c r="AQ133" s="109">
        <v>4</v>
      </c>
      <c r="AR133" s="38">
        <v>5600000</v>
      </c>
      <c r="AS133" s="38">
        <v>15352400</v>
      </c>
      <c r="AT133" s="38">
        <v>380</v>
      </c>
      <c r="AU133" s="38"/>
      <c r="AV133" s="38">
        <v>504</v>
      </c>
      <c r="AW133" s="38"/>
      <c r="AX133" s="38" t="s">
        <v>658</v>
      </c>
      <c r="AY133" s="38"/>
      <c r="AZ133" s="38"/>
      <c r="BA133" s="38"/>
      <c r="BB133" s="38"/>
      <c r="BC133" s="38"/>
      <c r="BD133" s="38"/>
      <c r="BE133" s="38"/>
      <c r="BF133" s="38">
        <v>1</v>
      </c>
      <c r="BG133" s="38"/>
      <c r="BH133" s="38"/>
      <c r="BI133" s="38"/>
      <c r="BJ133" s="38"/>
      <c r="BK133" s="38"/>
      <c r="BL133" s="38"/>
      <c r="BM133" s="38"/>
      <c r="BN133" s="38" t="s">
        <v>915</v>
      </c>
      <c r="BO133" s="38"/>
      <c r="BP133" s="38"/>
      <c r="BQ133" s="38"/>
      <c r="BR133" s="38"/>
      <c r="BS133" s="91" t="s">
        <v>839</v>
      </c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195</v>
      </c>
      <c r="C134" s="40" t="s">
        <v>196</v>
      </c>
      <c r="D134" s="39" t="s">
        <v>626</v>
      </c>
      <c r="E134" s="40" t="s">
        <v>368</v>
      </c>
      <c r="F134" s="40" t="s">
        <v>177</v>
      </c>
      <c r="G134" s="31" t="s">
        <v>174</v>
      </c>
      <c r="H134" s="41" t="s">
        <v>303</v>
      </c>
      <c r="I134" s="14">
        <v>3876</v>
      </c>
      <c r="J134" s="15">
        <v>4031</v>
      </c>
      <c r="K134" s="38">
        <v>355.4</v>
      </c>
      <c r="L134" s="17">
        <v>82.03</v>
      </c>
      <c r="M134" s="17">
        <v>60.09</v>
      </c>
      <c r="N134" s="17">
        <v>76.33</v>
      </c>
      <c r="O134" s="17">
        <v>8.8000000000000007</v>
      </c>
      <c r="P134" s="50" t="s">
        <v>422</v>
      </c>
      <c r="Q134" s="18">
        <v>50</v>
      </c>
      <c r="R134" s="18">
        <v>15</v>
      </c>
      <c r="S134" s="18">
        <v>18</v>
      </c>
      <c r="T134" s="18">
        <v>24</v>
      </c>
      <c r="U134" s="18">
        <v>38</v>
      </c>
      <c r="V134" s="18">
        <v>45</v>
      </c>
      <c r="W134" s="33">
        <v>190</v>
      </c>
      <c r="X134" s="106">
        <v>8400</v>
      </c>
      <c r="Y134" s="106">
        <v>13700</v>
      </c>
      <c r="Z134" s="106">
        <v>22000</v>
      </c>
      <c r="AA134" s="106">
        <v>32900</v>
      </c>
      <c r="AB134" s="106">
        <v>47600</v>
      </c>
      <c r="AC134" s="106">
        <v>70500</v>
      </c>
      <c r="AD134" s="106">
        <v>104000</v>
      </c>
      <c r="AE134" s="106">
        <v>154000</v>
      </c>
      <c r="AF134" s="106">
        <v>228000</v>
      </c>
      <c r="AG134" s="106">
        <v>329000</v>
      </c>
      <c r="AH134" s="106">
        <v>421000</v>
      </c>
      <c r="AI134" s="106">
        <v>485000</v>
      </c>
      <c r="AJ134" s="19">
        <v>522000</v>
      </c>
      <c r="AK134" s="38">
        <v>9752400</v>
      </c>
      <c r="AL134" s="107">
        <v>35000</v>
      </c>
      <c r="AM134" s="107">
        <v>6</v>
      </c>
      <c r="AN134" s="108">
        <v>70000</v>
      </c>
      <c r="AO134" s="108">
        <v>5</v>
      </c>
      <c r="AP134" s="109">
        <v>210000</v>
      </c>
      <c r="AQ134" s="109">
        <v>4</v>
      </c>
      <c r="AR134" s="38">
        <v>5600000</v>
      </c>
      <c r="AS134" s="38">
        <v>15352400</v>
      </c>
      <c r="AT134" s="38">
        <v>370</v>
      </c>
      <c r="AU134" s="38"/>
      <c r="AV134" s="38">
        <v>487</v>
      </c>
      <c r="AW134" s="38"/>
      <c r="AX134" s="38" t="s">
        <v>682</v>
      </c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>
        <v>1</v>
      </c>
      <c r="BR134" s="38"/>
      <c r="BS134" s="91" t="s">
        <v>801</v>
      </c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636</v>
      </c>
      <c r="C135" s="40" t="s">
        <v>638</v>
      </c>
      <c r="D135" s="39" t="s">
        <v>142</v>
      </c>
      <c r="E135" s="40" t="s">
        <v>637</v>
      </c>
      <c r="F135" s="40" t="s">
        <v>177</v>
      </c>
      <c r="G135" s="29" t="s">
        <v>165</v>
      </c>
      <c r="H135" s="41" t="s">
        <v>916</v>
      </c>
      <c r="I135" s="14">
        <v>4061</v>
      </c>
      <c r="J135" s="15">
        <v>4036</v>
      </c>
      <c r="K135" s="46">
        <v>340.1</v>
      </c>
      <c r="L135" s="47">
        <v>85.03</v>
      </c>
      <c r="M135" s="47">
        <v>75.44</v>
      </c>
      <c r="N135" s="47">
        <v>74.52</v>
      </c>
      <c r="O135" s="47"/>
      <c r="P135" s="50" t="s">
        <v>422</v>
      </c>
      <c r="Q135" s="44" t="s">
        <v>272</v>
      </c>
      <c r="R135" s="44">
        <v>30</v>
      </c>
      <c r="S135" s="44">
        <v>38</v>
      </c>
      <c r="T135" s="44">
        <v>55</v>
      </c>
      <c r="U135" s="24">
        <v>77</v>
      </c>
      <c r="V135" s="44"/>
      <c r="W135" s="33">
        <v>200</v>
      </c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38"/>
      <c r="AL135" s="107">
        <v>35000</v>
      </c>
      <c r="AM135" s="107">
        <v>6</v>
      </c>
      <c r="AN135" s="108">
        <v>70000</v>
      </c>
      <c r="AO135" s="108">
        <v>5</v>
      </c>
      <c r="AP135" s="109">
        <v>210000</v>
      </c>
      <c r="AQ135" s="109">
        <v>3</v>
      </c>
      <c r="AR135" s="38">
        <v>4760000</v>
      </c>
      <c r="AS135" s="38"/>
      <c r="AT135" s="38">
        <v>354</v>
      </c>
      <c r="AU135" s="38"/>
      <c r="AV135" s="38">
        <v>461</v>
      </c>
      <c r="AW135" s="38"/>
      <c r="AX135" s="38" t="s">
        <v>664</v>
      </c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>
        <v>1</v>
      </c>
      <c r="BK135" s="38"/>
      <c r="BL135" s="38">
        <v>1</v>
      </c>
      <c r="BM135" s="38">
        <v>1</v>
      </c>
      <c r="BN135" s="38"/>
      <c r="BO135" s="38"/>
      <c r="BP135" s="38"/>
      <c r="BQ135" s="38"/>
      <c r="BR135" s="38"/>
      <c r="BS135" s="91" t="s">
        <v>921</v>
      </c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978</v>
      </c>
      <c r="C136" s="40" t="s">
        <v>981</v>
      </c>
      <c r="D136" s="39" t="s">
        <v>979</v>
      </c>
      <c r="E136" s="40" t="s">
        <v>980</v>
      </c>
      <c r="F136" s="40" t="s">
        <v>177</v>
      </c>
      <c r="G136" s="29" t="s">
        <v>165</v>
      </c>
      <c r="H136" s="95" t="s">
        <v>1081</v>
      </c>
      <c r="I136" s="14">
        <v>4076</v>
      </c>
      <c r="J136" s="45">
        <v>4061</v>
      </c>
      <c r="K136" s="46">
        <v>348.8</v>
      </c>
      <c r="L136" s="47">
        <v>83.35</v>
      </c>
      <c r="M136" s="47">
        <v>82.35</v>
      </c>
      <c r="N136" s="47">
        <v>69.25</v>
      </c>
      <c r="O136" s="47"/>
      <c r="P136" s="50" t="s">
        <v>422</v>
      </c>
      <c r="Q136" s="44">
        <v>40</v>
      </c>
      <c r="R136" s="44">
        <v>38</v>
      </c>
      <c r="S136" s="44">
        <v>42</v>
      </c>
      <c r="T136" s="44">
        <v>48</v>
      </c>
      <c r="U136" s="44">
        <v>60</v>
      </c>
      <c r="V136" s="44"/>
      <c r="W136" s="33">
        <v>228</v>
      </c>
      <c r="X136" s="18">
        <v>10700</v>
      </c>
      <c r="Y136" s="18">
        <v>17500</v>
      </c>
      <c r="Z136" s="18">
        <v>27900</v>
      </c>
      <c r="AA136" s="18">
        <v>41900</v>
      </c>
      <c r="AB136" s="18">
        <v>60500</v>
      </c>
      <c r="AC136" s="18">
        <v>89500</v>
      </c>
      <c r="AD136" s="18">
        <v>132500</v>
      </c>
      <c r="AE136" s="19">
        <v>196000</v>
      </c>
      <c r="AF136" s="19">
        <v>290500</v>
      </c>
      <c r="AG136" s="19">
        <v>419000</v>
      </c>
      <c r="AH136" s="19">
        <v>535000</v>
      </c>
      <c r="AI136" s="19">
        <v>617000</v>
      </c>
      <c r="AJ136" s="106"/>
      <c r="AK136" s="38">
        <v>9752000</v>
      </c>
      <c r="AL136" s="107">
        <v>35000</v>
      </c>
      <c r="AM136" s="107">
        <v>6</v>
      </c>
      <c r="AN136" s="108">
        <v>70000</v>
      </c>
      <c r="AO136" s="108">
        <v>5</v>
      </c>
      <c r="AP136" s="109">
        <v>210000</v>
      </c>
      <c r="AQ136" s="109">
        <v>3</v>
      </c>
      <c r="AR136" s="38">
        <v>4760000</v>
      </c>
      <c r="AS136" s="38">
        <v>14512000</v>
      </c>
      <c r="AT136" s="38">
        <v>361</v>
      </c>
      <c r="AU136" s="38"/>
      <c r="AV136" s="38">
        <v>473</v>
      </c>
      <c r="AW136" s="38"/>
      <c r="AX136" s="92" t="s">
        <v>617</v>
      </c>
      <c r="AY136" s="38"/>
      <c r="AZ136" s="38"/>
      <c r="BA136" s="38"/>
      <c r="BB136" s="38"/>
      <c r="BC136" s="38"/>
      <c r="BD136" s="38"/>
      <c r="BE136" s="38">
        <v>1</v>
      </c>
      <c r="BF136" s="38"/>
      <c r="BG136" s="38"/>
      <c r="BH136" s="38"/>
      <c r="BI136" s="38"/>
      <c r="BJ136" s="38"/>
      <c r="BK136" s="38"/>
      <c r="BL136" s="38"/>
      <c r="BM136" s="38">
        <v>1</v>
      </c>
      <c r="BN136" s="94" t="s">
        <v>915</v>
      </c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239</v>
      </c>
      <c r="C137" s="40" t="s">
        <v>240</v>
      </c>
      <c r="D137" s="39" t="s">
        <v>142</v>
      </c>
      <c r="E137" s="40" t="s">
        <v>376</v>
      </c>
      <c r="F137" s="40" t="s">
        <v>177</v>
      </c>
      <c r="G137" s="31" t="s">
        <v>174</v>
      </c>
      <c r="H137" s="41" t="s">
        <v>547</v>
      </c>
      <c r="I137" s="14">
        <v>4284</v>
      </c>
      <c r="J137" s="15">
        <v>4079</v>
      </c>
      <c r="K137" s="16">
        <v>355.6</v>
      </c>
      <c r="L137" s="17">
        <v>81.99</v>
      </c>
      <c r="M137" s="17">
        <v>64.05</v>
      </c>
      <c r="N137" s="17">
        <v>82.46</v>
      </c>
      <c r="O137" s="17"/>
      <c r="P137" s="50" t="s">
        <v>422</v>
      </c>
      <c r="Q137" s="18" t="s">
        <v>272</v>
      </c>
      <c r="R137" s="18">
        <v>30</v>
      </c>
      <c r="S137" s="18">
        <v>40</v>
      </c>
      <c r="T137" s="18">
        <v>50</v>
      </c>
      <c r="U137" s="18">
        <v>65</v>
      </c>
      <c r="V137" s="18">
        <v>80</v>
      </c>
      <c r="W137" s="33">
        <v>265</v>
      </c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38"/>
      <c r="AL137" s="107">
        <v>35000</v>
      </c>
      <c r="AM137" s="107">
        <v>6</v>
      </c>
      <c r="AN137" s="108">
        <v>70000</v>
      </c>
      <c r="AO137" s="108">
        <v>5</v>
      </c>
      <c r="AP137" s="109">
        <v>210000</v>
      </c>
      <c r="AQ137" s="109">
        <v>4</v>
      </c>
      <c r="AR137" s="38">
        <v>5600000</v>
      </c>
      <c r="AS137" s="38"/>
      <c r="AT137" s="38">
        <v>370</v>
      </c>
      <c r="AU137" s="38"/>
      <c r="AV137" s="38">
        <v>487</v>
      </c>
      <c r="AW137" s="38"/>
      <c r="AX137" s="38" t="s">
        <v>664</v>
      </c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>
        <v>1</v>
      </c>
      <c r="BK137" s="38"/>
      <c r="BL137" s="38">
        <v>1</v>
      </c>
      <c r="BM137" s="38">
        <v>1</v>
      </c>
      <c r="BN137" s="38"/>
      <c r="BO137" s="38"/>
      <c r="BP137" s="38"/>
      <c r="BQ137" s="38"/>
      <c r="BR137" s="38"/>
      <c r="BS137" s="91" t="s">
        <v>840</v>
      </c>
      <c r="BT137" s="87" t="s">
        <v>718</v>
      </c>
      <c r="BU137" s="87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733</v>
      </c>
      <c r="C138" s="40" t="s">
        <v>735</v>
      </c>
      <c r="D138" s="39" t="s">
        <v>142</v>
      </c>
      <c r="E138" s="40" t="s">
        <v>734</v>
      </c>
      <c r="F138" s="40" t="s">
        <v>177</v>
      </c>
      <c r="G138" s="31" t="s">
        <v>174</v>
      </c>
      <c r="H138" s="41" t="s">
        <v>1007</v>
      </c>
      <c r="I138" s="14">
        <v>4081</v>
      </c>
      <c r="J138" s="15">
        <v>4080</v>
      </c>
      <c r="K138" s="42">
        <v>364.8</v>
      </c>
      <c r="L138" s="43">
        <v>81.09</v>
      </c>
      <c r="M138" s="43">
        <v>73.75</v>
      </c>
      <c r="N138" s="43">
        <v>73.930000000000007</v>
      </c>
      <c r="O138" s="43"/>
      <c r="P138" s="50" t="s">
        <v>422</v>
      </c>
      <c r="Q138" s="44">
        <v>70</v>
      </c>
      <c r="R138" s="44">
        <v>23</v>
      </c>
      <c r="S138" s="44">
        <v>27</v>
      </c>
      <c r="T138" s="44">
        <v>36</v>
      </c>
      <c r="U138" s="44">
        <v>52</v>
      </c>
      <c r="V138" s="44">
        <v>59</v>
      </c>
      <c r="W138" s="33">
        <v>267</v>
      </c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38"/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/>
      <c r="AT138" s="38">
        <v>379</v>
      </c>
      <c r="AU138" s="38"/>
      <c r="AV138" s="38">
        <v>503</v>
      </c>
      <c r="AW138" s="38"/>
      <c r="AX138" s="38" t="s">
        <v>658</v>
      </c>
      <c r="AY138" s="38"/>
      <c r="AZ138" s="38"/>
      <c r="BA138" s="38"/>
      <c r="BB138" s="38"/>
      <c r="BC138" s="38"/>
      <c r="BD138" s="38"/>
      <c r="BE138" s="38"/>
      <c r="BF138" s="38">
        <v>1</v>
      </c>
      <c r="BG138" s="38"/>
      <c r="BH138" s="38"/>
      <c r="BI138" s="38"/>
      <c r="BJ138" s="38"/>
      <c r="BK138" s="38"/>
      <c r="BL138" s="38"/>
      <c r="BM138" s="38"/>
      <c r="BN138" s="94" t="s">
        <v>915</v>
      </c>
      <c r="BO138" s="38"/>
      <c r="BP138" s="38" t="s">
        <v>674</v>
      </c>
      <c r="BQ138" s="38"/>
      <c r="BR138" s="38"/>
      <c r="BS138" s="38" t="s">
        <v>921</v>
      </c>
      <c r="BT138" s="87"/>
      <c r="BU138" s="87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407</v>
      </c>
      <c r="C139" s="40" t="s">
        <v>408</v>
      </c>
      <c r="D139" s="39" t="s">
        <v>159</v>
      </c>
      <c r="E139" s="40" t="s">
        <v>649</v>
      </c>
      <c r="F139" s="40" t="s">
        <v>177</v>
      </c>
      <c r="G139" s="31" t="s">
        <v>174</v>
      </c>
      <c r="H139" s="41" t="s">
        <v>678</v>
      </c>
      <c r="I139" s="14">
        <v>4255</v>
      </c>
      <c r="J139" s="15">
        <v>4095</v>
      </c>
      <c r="K139" s="42">
        <v>347.5</v>
      </c>
      <c r="L139" s="43">
        <v>82.63</v>
      </c>
      <c r="M139" s="43">
        <v>76.760000000000005</v>
      </c>
      <c r="N139" s="43">
        <v>76.650000000000006</v>
      </c>
      <c r="O139" s="43">
        <v>8.8699999999999992</v>
      </c>
      <c r="P139" s="50" t="s">
        <v>422</v>
      </c>
      <c r="Q139" s="44" t="s">
        <v>272</v>
      </c>
      <c r="R139" s="44">
        <v>30</v>
      </c>
      <c r="S139" s="44">
        <v>35</v>
      </c>
      <c r="T139" s="44">
        <v>45</v>
      </c>
      <c r="U139" s="44">
        <v>55</v>
      </c>
      <c r="V139" s="44">
        <v>85</v>
      </c>
      <c r="W139" s="33">
        <v>250</v>
      </c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38"/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4</v>
      </c>
      <c r="AR139" s="38">
        <v>5600000</v>
      </c>
      <c r="AS139" s="38"/>
      <c r="AT139" s="38">
        <v>362</v>
      </c>
      <c r="AU139" s="38"/>
      <c r="AV139" s="38">
        <v>474</v>
      </c>
      <c r="AW139" s="38">
        <v>1</v>
      </c>
      <c r="AX139" s="38" t="s">
        <v>664</v>
      </c>
      <c r="AY139" s="38"/>
      <c r="AZ139" s="38"/>
      <c r="BA139" s="38"/>
      <c r="BB139" s="38"/>
      <c r="BC139" s="38"/>
      <c r="BD139" s="38"/>
      <c r="BE139" s="38"/>
      <c r="BF139" s="38">
        <v>1</v>
      </c>
      <c r="BG139" s="38"/>
      <c r="BH139" s="38"/>
      <c r="BI139" s="38"/>
      <c r="BJ139" s="38">
        <v>1</v>
      </c>
      <c r="BK139" s="38"/>
      <c r="BL139" s="38">
        <v>1</v>
      </c>
      <c r="BM139" s="38">
        <v>1</v>
      </c>
      <c r="BN139" s="38"/>
      <c r="BO139" s="38"/>
      <c r="BP139" s="38"/>
      <c r="BQ139" s="38"/>
      <c r="BR139" s="38"/>
      <c r="BS139" s="91" t="s">
        <v>816</v>
      </c>
      <c r="BT139" s="87" t="s">
        <v>719</v>
      </c>
      <c r="BU139" s="87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906</v>
      </c>
      <c r="C140" s="40" t="s">
        <v>909</v>
      </c>
      <c r="D140" s="39" t="s">
        <v>907</v>
      </c>
      <c r="E140" s="40" t="s">
        <v>908</v>
      </c>
      <c r="F140" s="40" t="s">
        <v>177</v>
      </c>
      <c r="G140" s="31" t="s">
        <v>174</v>
      </c>
      <c r="H140" s="41" t="s">
        <v>999</v>
      </c>
      <c r="I140" s="14">
        <v>4109</v>
      </c>
      <c r="J140" s="15">
        <v>4095</v>
      </c>
      <c r="K140" s="16">
        <v>400.5</v>
      </c>
      <c r="L140" s="17">
        <v>77.88</v>
      </c>
      <c r="M140" s="17">
        <v>53.38</v>
      </c>
      <c r="N140" s="17">
        <v>59.79</v>
      </c>
      <c r="O140" s="17"/>
      <c r="P140" s="50" t="s">
        <v>422</v>
      </c>
      <c r="Q140" s="44" t="s">
        <v>272</v>
      </c>
      <c r="R140" s="18">
        <v>38</v>
      </c>
      <c r="S140" s="18">
        <v>48</v>
      </c>
      <c r="T140" s="18">
        <v>57</v>
      </c>
      <c r="U140" s="18">
        <v>66</v>
      </c>
      <c r="V140" s="18">
        <v>80</v>
      </c>
      <c r="W140" s="33">
        <v>289</v>
      </c>
      <c r="X140" s="106">
        <v>8400</v>
      </c>
      <c r="Y140" s="106">
        <v>13700</v>
      </c>
      <c r="Z140" s="106">
        <v>22000</v>
      </c>
      <c r="AA140" s="106">
        <v>32900</v>
      </c>
      <c r="AB140" s="106">
        <v>47600</v>
      </c>
      <c r="AC140" s="106">
        <v>70500</v>
      </c>
      <c r="AD140" s="106">
        <v>104000</v>
      </c>
      <c r="AE140" s="106">
        <v>154000</v>
      </c>
      <c r="AF140" s="106">
        <v>228000</v>
      </c>
      <c r="AG140" s="106">
        <v>329000</v>
      </c>
      <c r="AH140" s="106">
        <v>421000</v>
      </c>
      <c r="AI140" s="106">
        <v>485000</v>
      </c>
      <c r="AJ140" s="19">
        <v>522000</v>
      </c>
      <c r="AK140" s="38">
        <v>9752400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15352400</v>
      </c>
      <c r="AT140" s="38">
        <v>416</v>
      </c>
      <c r="AU140" s="38"/>
      <c r="AV140" s="38">
        <v>555</v>
      </c>
      <c r="AW140" s="38"/>
      <c r="AX140" s="38" t="s">
        <v>664</v>
      </c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>
        <v>1</v>
      </c>
      <c r="BK140" s="38"/>
      <c r="BL140" s="38">
        <v>1</v>
      </c>
      <c r="BM140" s="38">
        <v>1</v>
      </c>
      <c r="BN140" s="38" t="s">
        <v>915</v>
      </c>
      <c r="BO140" s="38"/>
      <c r="BP140" s="38"/>
      <c r="BQ140" s="38"/>
      <c r="BR140" s="38"/>
      <c r="BS140" s="38" t="s">
        <v>1009</v>
      </c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291</v>
      </c>
      <c r="C141" s="40" t="s">
        <v>292</v>
      </c>
      <c r="D141" s="39" t="s">
        <v>105</v>
      </c>
      <c r="E141" s="40" t="s">
        <v>387</v>
      </c>
      <c r="F141" s="40" t="s">
        <v>177</v>
      </c>
      <c r="G141" s="31" t="s">
        <v>174</v>
      </c>
      <c r="H141" s="41" t="s">
        <v>618</v>
      </c>
      <c r="I141" s="14">
        <v>4517</v>
      </c>
      <c r="J141" s="15">
        <v>4098</v>
      </c>
      <c r="K141" s="42">
        <v>362.4</v>
      </c>
      <c r="L141" s="43">
        <v>82.25</v>
      </c>
      <c r="M141" s="43">
        <v>81.760000000000005</v>
      </c>
      <c r="N141" s="43">
        <v>59.55</v>
      </c>
      <c r="O141" s="23"/>
      <c r="P141" s="50" t="s">
        <v>422</v>
      </c>
      <c r="Q141" s="18">
        <v>50</v>
      </c>
      <c r="R141" s="18">
        <v>15</v>
      </c>
      <c r="S141" s="18">
        <v>18</v>
      </c>
      <c r="T141" s="18">
        <v>24</v>
      </c>
      <c r="U141" s="18">
        <v>38</v>
      </c>
      <c r="V141" s="18">
        <v>45</v>
      </c>
      <c r="W141" s="33">
        <v>190</v>
      </c>
      <c r="X141" s="106">
        <v>8400</v>
      </c>
      <c r="Y141" s="106">
        <v>13700</v>
      </c>
      <c r="Z141" s="106">
        <v>22000</v>
      </c>
      <c r="AA141" s="106">
        <v>32900</v>
      </c>
      <c r="AB141" s="106">
        <v>47600</v>
      </c>
      <c r="AC141" s="106">
        <v>70500</v>
      </c>
      <c r="AD141" s="106">
        <v>104000</v>
      </c>
      <c r="AE141" s="106">
        <v>154000</v>
      </c>
      <c r="AF141" s="106">
        <v>228000</v>
      </c>
      <c r="AG141" s="106">
        <v>329000</v>
      </c>
      <c r="AH141" s="106">
        <v>421000</v>
      </c>
      <c r="AI141" s="106">
        <v>485000</v>
      </c>
      <c r="AJ141" s="19">
        <v>522000</v>
      </c>
      <c r="AK141" s="38">
        <v>9752400</v>
      </c>
      <c r="AL141" s="107">
        <v>35000</v>
      </c>
      <c r="AM141" s="107">
        <v>6</v>
      </c>
      <c r="AN141" s="108">
        <v>70000</v>
      </c>
      <c r="AO141" s="108">
        <v>5</v>
      </c>
      <c r="AP141" s="109">
        <v>210000</v>
      </c>
      <c r="AQ141" s="109">
        <v>4</v>
      </c>
      <c r="AR141" s="38">
        <v>5600000</v>
      </c>
      <c r="AS141" s="38">
        <v>15352400</v>
      </c>
      <c r="AT141" s="38">
        <v>377</v>
      </c>
      <c r="AU141" s="38"/>
      <c r="AV141" s="38">
        <v>499</v>
      </c>
      <c r="AW141" s="38"/>
      <c r="AX141" s="38" t="s">
        <v>663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>
        <v>1</v>
      </c>
      <c r="BJ141" s="38"/>
      <c r="BK141" s="38"/>
      <c r="BL141" s="38"/>
      <c r="BM141" s="38"/>
      <c r="BN141" s="38"/>
      <c r="BO141" s="38"/>
      <c r="BP141" s="38"/>
      <c r="BQ141" s="38">
        <v>1</v>
      </c>
      <c r="BR141" s="38"/>
      <c r="BS141" s="91" t="s">
        <v>841</v>
      </c>
      <c r="BT141" s="87"/>
      <c r="BU141" s="87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620</v>
      </c>
      <c r="C142" s="40" t="s">
        <v>540</v>
      </c>
      <c r="D142" s="39" t="s">
        <v>539</v>
      </c>
      <c r="E142" s="40" t="s">
        <v>650</v>
      </c>
      <c r="F142" s="40" t="s">
        <v>177</v>
      </c>
      <c r="G142" s="31" t="s">
        <v>174</v>
      </c>
      <c r="H142" s="41" t="s">
        <v>699</v>
      </c>
      <c r="I142" s="14">
        <v>4222</v>
      </c>
      <c r="J142" s="15">
        <v>4099</v>
      </c>
      <c r="K142" s="42">
        <v>383.5</v>
      </c>
      <c r="L142" s="43">
        <v>76.540000000000006</v>
      </c>
      <c r="M142" s="43">
        <v>64.63</v>
      </c>
      <c r="N142" s="43">
        <v>67.23</v>
      </c>
      <c r="O142" s="47"/>
      <c r="P142" s="50" t="s">
        <v>422</v>
      </c>
      <c r="Q142" s="85">
        <v>40</v>
      </c>
      <c r="R142" s="85">
        <v>30</v>
      </c>
      <c r="S142" s="85">
        <v>35</v>
      </c>
      <c r="T142" s="85">
        <v>40</v>
      </c>
      <c r="U142" s="85">
        <v>50</v>
      </c>
      <c r="V142" s="85">
        <v>55</v>
      </c>
      <c r="W142" s="33">
        <v>250</v>
      </c>
      <c r="X142" s="106">
        <v>8400</v>
      </c>
      <c r="Y142" s="106">
        <v>13700</v>
      </c>
      <c r="Z142" s="106">
        <v>22000</v>
      </c>
      <c r="AA142" s="106">
        <v>32900</v>
      </c>
      <c r="AB142" s="106">
        <v>47600</v>
      </c>
      <c r="AC142" s="106">
        <v>70500</v>
      </c>
      <c r="AD142" s="106">
        <v>104000</v>
      </c>
      <c r="AE142" s="106">
        <v>154000</v>
      </c>
      <c r="AF142" s="106">
        <v>228000</v>
      </c>
      <c r="AG142" s="106">
        <v>329000</v>
      </c>
      <c r="AH142" s="106">
        <v>421000</v>
      </c>
      <c r="AI142" s="106">
        <v>485000</v>
      </c>
      <c r="AJ142" s="19">
        <v>522000</v>
      </c>
      <c r="AK142" s="38">
        <v>9752400</v>
      </c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4</v>
      </c>
      <c r="AR142" s="38">
        <v>5600000</v>
      </c>
      <c r="AS142" s="38">
        <v>15352400</v>
      </c>
      <c r="AT142" s="38">
        <v>399</v>
      </c>
      <c r="AU142" s="38"/>
      <c r="AV142" s="38">
        <v>536</v>
      </c>
      <c r="AW142" s="38"/>
      <c r="AX142" s="38" t="s">
        <v>665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>
        <v>1</v>
      </c>
      <c r="BL142" s="38"/>
      <c r="BM142" s="38"/>
      <c r="BN142" s="38" t="s">
        <v>915</v>
      </c>
      <c r="BO142" s="38"/>
      <c r="BP142" s="38"/>
      <c r="BQ142" s="38"/>
      <c r="BR142" s="38"/>
      <c r="BS142" s="91" t="s">
        <v>842</v>
      </c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939</v>
      </c>
      <c r="C143" s="40" t="s">
        <v>941</v>
      </c>
      <c r="D143" s="39" t="s">
        <v>74</v>
      </c>
      <c r="E143" s="40" t="s">
        <v>940</v>
      </c>
      <c r="F143" s="40" t="s">
        <v>177</v>
      </c>
      <c r="G143" s="29" t="s">
        <v>165</v>
      </c>
      <c r="H143" s="41" t="s">
        <v>1030</v>
      </c>
      <c r="I143" s="14">
        <v>4153</v>
      </c>
      <c r="J143" s="45">
        <v>4127</v>
      </c>
      <c r="K143" s="46">
        <v>349.2</v>
      </c>
      <c r="L143" s="47">
        <v>86.24</v>
      </c>
      <c r="M143" s="47">
        <v>73.5</v>
      </c>
      <c r="N143" s="47">
        <v>64.28</v>
      </c>
      <c r="O143" s="47"/>
      <c r="P143" s="50" t="s">
        <v>422</v>
      </c>
      <c r="Q143" s="44">
        <v>40</v>
      </c>
      <c r="R143" s="44">
        <v>33</v>
      </c>
      <c r="S143" s="44">
        <v>38</v>
      </c>
      <c r="T143" s="44">
        <v>43</v>
      </c>
      <c r="U143" s="44">
        <v>48</v>
      </c>
      <c r="V143" s="44"/>
      <c r="W143" s="33">
        <v>202</v>
      </c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38"/>
      <c r="AL143" s="107">
        <v>35000</v>
      </c>
      <c r="AM143" s="107">
        <v>6</v>
      </c>
      <c r="AN143" s="108">
        <v>70000</v>
      </c>
      <c r="AO143" s="108">
        <v>5</v>
      </c>
      <c r="AP143" s="109">
        <v>210000</v>
      </c>
      <c r="AQ143" s="109">
        <v>3</v>
      </c>
      <c r="AR143" s="38">
        <v>4760000</v>
      </c>
      <c r="AS143" s="38"/>
      <c r="AT143" s="38">
        <v>363</v>
      </c>
      <c r="AU143" s="38"/>
      <c r="AV143" s="38">
        <v>476</v>
      </c>
      <c r="AW143" s="38"/>
      <c r="AX143" s="92" t="s">
        <v>665</v>
      </c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>
        <v>1</v>
      </c>
      <c r="BL143" s="38"/>
      <c r="BM143" s="38"/>
      <c r="BN143" s="94" t="s">
        <v>915</v>
      </c>
      <c r="BO143" s="38"/>
      <c r="BP143" s="38"/>
      <c r="BQ143" s="38"/>
      <c r="BR143" s="38"/>
      <c r="BS143" s="38" t="s">
        <v>1054</v>
      </c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942</v>
      </c>
      <c r="C144" s="40" t="s">
        <v>944</v>
      </c>
      <c r="D144" s="39" t="s">
        <v>640</v>
      </c>
      <c r="E144" s="40" t="s">
        <v>943</v>
      </c>
      <c r="F144" s="40" t="s">
        <v>177</v>
      </c>
      <c r="G144" s="31" t="s">
        <v>174</v>
      </c>
      <c r="H144" s="41" t="s">
        <v>1030</v>
      </c>
      <c r="I144" s="14">
        <v>4158</v>
      </c>
      <c r="J144" s="45">
        <v>4164</v>
      </c>
      <c r="K144" s="46">
        <v>368.3</v>
      </c>
      <c r="L144" s="47">
        <v>84.54</v>
      </c>
      <c r="M144" s="47">
        <v>57.29</v>
      </c>
      <c r="N144" s="47">
        <v>67.540000000000006</v>
      </c>
      <c r="O144" s="47"/>
      <c r="P144" s="50" t="s">
        <v>422</v>
      </c>
      <c r="Q144" s="44" t="s">
        <v>272</v>
      </c>
      <c r="R144" s="85">
        <v>30</v>
      </c>
      <c r="S144" s="85">
        <v>35</v>
      </c>
      <c r="T144" s="85">
        <v>45</v>
      </c>
      <c r="U144" s="85">
        <v>55</v>
      </c>
      <c r="V144" s="85">
        <v>85</v>
      </c>
      <c r="W144" s="33">
        <v>250</v>
      </c>
      <c r="X144" s="106">
        <v>8400</v>
      </c>
      <c r="Y144" s="106">
        <v>13700</v>
      </c>
      <c r="Z144" s="106">
        <v>22000</v>
      </c>
      <c r="AA144" s="106">
        <v>32900</v>
      </c>
      <c r="AB144" s="106">
        <v>47600</v>
      </c>
      <c r="AC144" s="106">
        <v>70500</v>
      </c>
      <c r="AD144" s="106">
        <v>104000</v>
      </c>
      <c r="AE144" s="106">
        <v>154000</v>
      </c>
      <c r="AF144" s="106">
        <v>228000</v>
      </c>
      <c r="AG144" s="106">
        <v>329000</v>
      </c>
      <c r="AH144" s="106">
        <v>421000</v>
      </c>
      <c r="AI144" s="106">
        <v>485000</v>
      </c>
      <c r="AJ144" s="19">
        <v>522000</v>
      </c>
      <c r="AK144" s="38">
        <v>9752400</v>
      </c>
      <c r="AL144" s="107">
        <v>35000</v>
      </c>
      <c r="AM144" s="107">
        <v>6</v>
      </c>
      <c r="AN144" s="108">
        <v>70000</v>
      </c>
      <c r="AO144" s="108">
        <v>5</v>
      </c>
      <c r="AP144" s="109">
        <v>210000</v>
      </c>
      <c r="AQ144" s="109">
        <v>4</v>
      </c>
      <c r="AR144" s="38">
        <v>5600000</v>
      </c>
      <c r="AS144" s="38">
        <v>15352400</v>
      </c>
      <c r="AT144" s="38">
        <v>383</v>
      </c>
      <c r="AU144" s="38"/>
      <c r="AV144" s="38">
        <v>509</v>
      </c>
      <c r="AW144" s="38"/>
      <c r="AX144" s="92" t="s">
        <v>664</v>
      </c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>
        <v>1</v>
      </c>
      <c r="BK144" s="38"/>
      <c r="BL144" s="38">
        <v>1</v>
      </c>
      <c r="BM144" s="38">
        <v>1</v>
      </c>
      <c r="BN144" s="38"/>
      <c r="BO144" s="38"/>
      <c r="BP144" s="38"/>
      <c r="BQ144" s="38"/>
      <c r="BR144" s="38"/>
      <c r="BS144" s="38" t="s">
        <v>1055</v>
      </c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1134</v>
      </c>
      <c r="C145" s="40" t="s">
        <v>1135</v>
      </c>
      <c r="D145" s="39" t="s">
        <v>536</v>
      </c>
      <c r="E145" s="40" t="s">
        <v>1135</v>
      </c>
      <c r="F145" s="40" t="s">
        <v>177</v>
      </c>
      <c r="G145" s="31" t="s">
        <v>174</v>
      </c>
      <c r="H145" s="41" t="s">
        <v>1127</v>
      </c>
      <c r="I145" s="14">
        <v>4108</v>
      </c>
      <c r="J145" s="45">
        <v>4172</v>
      </c>
      <c r="K145" s="46">
        <v>344.3</v>
      </c>
      <c r="L145" s="47">
        <v>90.03</v>
      </c>
      <c r="M145" s="47">
        <v>94.15</v>
      </c>
      <c r="N145" s="47">
        <v>69.94</v>
      </c>
      <c r="O145" s="47"/>
      <c r="P145" s="50" t="s">
        <v>422</v>
      </c>
      <c r="Q145" s="85">
        <v>40</v>
      </c>
      <c r="R145" s="85">
        <v>45</v>
      </c>
      <c r="S145" s="85">
        <v>45</v>
      </c>
      <c r="T145" s="85">
        <v>48</v>
      </c>
      <c r="U145" s="85">
        <v>50</v>
      </c>
      <c r="V145" s="85">
        <v>52</v>
      </c>
      <c r="W145" s="33">
        <v>280</v>
      </c>
      <c r="X145" s="106">
        <v>60950</v>
      </c>
      <c r="Y145" s="106">
        <v>76200</v>
      </c>
      <c r="Z145" s="106">
        <v>106600</v>
      </c>
      <c r="AA145" s="106">
        <v>152300</v>
      </c>
      <c r="AB145" s="106">
        <v>213300</v>
      </c>
      <c r="AC145" s="106">
        <v>289500</v>
      </c>
      <c r="AD145" s="106"/>
      <c r="AE145" s="106"/>
      <c r="AF145" s="106"/>
      <c r="AG145" s="106"/>
      <c r="AH145" s="106">
        <v>884000</v>
      </c>
      <c r="AI145" s="106">
        <v>945000</v>
      </c>
      <c r="AJ145" s="106">
        <v>976000</v>
      </c>
      <c r="AK145" s="38"/>
      <c r="AL145" s="107">
        <v>56000</v>
      </c>
      <c r="AM145" s="107">
        <v>6</v>
      </c>
      <c r="AN145" s="108">
        <v>112000</v>
      </c>
      <c r="AO145" s="108">
        <v>5</v>
      </c>
      <c r="AP145" s="109">
        <v>336000</v>
      </c>
      <c r="AQ145" s="109">
        <v>4</v>
      </c>
      <c r="AR145" s="38">
        <v>8960000</v>
      </c>
      <c r="AS145" s="38"/>
      <c r="AT145" s="38">
        <v>358</v>
      </c>
      <c r="AU145" s="38"/>
      <c r="AV145" s="38">
        <v>468</v>
      </c>
      <c r="AW145" s="38"/>
      <c r="AX145" s="92" t="s">
        <v>665</v>
      </c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>
        <v>1</v>
      </c>
      <c r="BL145" s="38"/>
      <c r="BM145" s="38"/>
      <c r="BN145" s="94"/>
      <c r="BO145" s="38"/>
      <c r="BP145" s="38"/>
      <c r="BQ145" s="38"/>
      <c r="BR145" s="38"/>
      <c r="BS145" s="38" t="s">
        <v>538</v>
      </c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1120</v>
      </c>
      <c r="C146" s="40" t="s">
        <v>946</v>
      </c>
      <c r="D146" s="39" t="s">
        <v>877</v>
      </c>
      <c r="E146" s="40" t="s">
        <v>945</v>
      </c>
      <c r="F146" s="40" t="s">
        <v>177</v>
      </c>
      <c r="G146" s="31" t="s">
        <v>174</v>
      </c>
      <c r="H146" s="41" t="s">
        <v>1030</v>
      </c>
      <c r="I146" s="14">
        <v>4187</v>
      </c>
      <c r="J146" s="45">
        <v>4192</v>
      </c>
      <c r="K146" s="46">
        <v>358.6</v>
      </c>
      <c r="L146" s="47">
        <v>89.33</v>
      </c>
      <c r="M146" s="47">
        <v>82.63</v>
      </c>
      <c r="N146" s="47">
        <v>55.24</v>
      </c>
      <c r="O146" s="47"/>
      <c r="P146" s="50" t="s">
        <v>422</v>
      </c>
      <c r="Q146" s="44" t="s">
        <v>272</v>
      </c>
      <c r="R146" s="85">
        <v>30</v>
      </c>
      <c r="S146" s="85">
        <v>35</v>
      </c>
      <c r="T146" s="85">
        <v>45</v>
      </c>
      <c r="U146" s="85">
        <v>55</v>
      </c>
      <c r="V146" s="85">
        <v>85</v>
      </c>
      <c r="W146" s="33">
        <v>250</v>
      </c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38"/>
      <c r="AL146" s="107">
        <v>35000</v>
      </c>
      <c r="AM146" s="107">
        <v>6</v>
      </c>
      <c r="AN146" s="108">
        <v>70000</v>
      </c>
      <c r="AO146" s="108">
        <v>5</v>
      </c>
      <c r="AP146" s="109">
        <v>210000</v>
      </c>
      <c r="AQ146" s="109">
        <v>4</v>
      </c>
      <c r="AR146" s="38">
        <v>5600000</v>
      </c>
      <c r="AS146" s="38"/>
      <c r="AT146" s="38">
        <v>373</v>
      </c>
      <c r="AU146" s="38"/>
      <c r="AV146" s="38">
        <v>493</v>
      </c>
      <c r="AW146" s="38"/>
      <c r="AX146" s="92" t="s">
        <v>664</v>
      </c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>
        <v>1</v>
      </c>
      <c r="BK146" s="38"/>
      <c r="BL146" s="38">
        <v>1</v>
      </c>
      <c r="BM146" s="38">
        <v>1</v>
      </c>
      <c r="BN146" s="94" t="s">
        <v>915</v>
      </c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26" t="s">
        <v>691</v>
      </c>
      <c r="C147" s="40" t="s">
        <v>1194</v>
      </c>
      <c r="D147" s="39" t="s">
        <v>105</v>
      </c>
      <c r="E147" s="40" t="s">
        <v>692</v>
      </c>
      <c r="F147" s="40" t="s">
        <v>177</v>
      </c>
      <c r="G147" s="31" t="s">
        <v>174</v>
      </c>
      <c r="H147" s="41" t="s">
        <v>313</v>
      </c>
      <c r="I147" s="14">
        <v>4255</v>
      </c>
      <c r="J147" s="15">
        <v>4251</v>
      </c>
      <c r="K147" s="42">
        <v>371.8</v>
      </c>
      <c r="L147" s="43">
        <v>78.34</v>
      </c>
      <c r="M147" s="43">
        <v>76.86</v>
      </c>
      <c r="N147" s="43">
        <v>69.599999999999994</v>
      </c>
      <c r="O147" s="47"/>
      <c r="P147" s="50" t="s">
        <v>422</v>
      </c>
      <c r="Q147" s="85">
        <v>40</v>
      </c>
      <c r="R147" s="85">
        <v>30</v>
      </c>
      <c r="S147" s="85">
        <v>35</v>
      </c>
      <c r="T147" s="85">
        <v>40</v>
      </c>
      <c r="U147" s="85">
        <v>50</v>
      </c>
      <c r="V147" s="85">
        <v>55</v>
      </c>
      <c r="W147" s="33">
        <v>250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8">
        <v>193500</v>
      </c>
      <c r="AF147" s="18">
        <v>286500</v>
      </c>
      <c r="AG147" s="18">
        <v>414000</v>
      </c>
      <c r="AH147" s="19">
        <v>529000</v>
      </c>
      <c r="AI147" s="19">
        <v>609000</v>
      </c>
      <c r="AJ147" s="19">
        <v>654000</v>
      </c>
      <c r="AK147" s="38">
        <v>12248200</v>
      </c>
      <c r="AL147" s="107">
        <v>45000</v>
      </c>
      <c r="AM147" s="107">
        <v>6</v>
      </c>
      <c r="AN147" s="108">
        <v>90000</v>
      </c>
      <c r="AO147" s="108">
        <v>5</v>
      </c>
      <c r="AP147" s="109">
        <v>270000</v>
      </c>
      <c r="AQ147" s="109">
        <v>4</v>
      </c>
      <c r="AR147" s="38">
        <v>7200000</v>
      </c>
      <c r="AS147" s="38">
        <v>19448200</v>
      </c>
      <c r="AT147" s="38">
        <v>387</v>
      </c>
      <c r="AU147" s="38"/>
      <c r="AV147" s="38">
        <v>517</v>
      </c>
      <c r="AW147" s="38"/>
      <c r="AX147" s="38" t="s">
        <v>617</v>
      </c>
      <c r="AY147" s="38"/>
      <c r="AZ147" s="38"/>
      <c r="BA147" s="38"/>
      <c r="BB147" s="38"/>
      <c r="BC147" s="38"/>
      <c r="BD147" s="38"/>
      <c r="BE147" s="38">
        <v>1</v>
      </c>
      <c r="BF147" s="38"/>
      <c r="BG147" s="38"/>
      <c r="BH147" s="38"/>
      <c r="BI147" s="38"/>
      <c r="BJ147" s="38"/>
      <c r="BK147" s="38"/>
      <c r="BL147" s="38"/>
      <c r="BM147" s="38">
        <v>1</v>
      </c>
      <c r="BN147" s="38"/>
      <c r="BO147" s="38"/>
      <c r="BP147" s="38"/>
      <c r="BQ147" s="38"/>
      <c r="BR147" s="38"/>
      <c r="BS147" s="91" t="s">
        <v>954</v>
      </c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26" t="s">
        <v>1048</v>
      </c>
      <c r="C148" s="40" t="s">
        <v>1050</v>
      </c>
      <c r="D148" s="39" t="s">
        <v>640</v>
      </c>
      <c r="E148" s="40" t="s">
        <v>1049</v>
      </c>
      <c r="F148" s="40" t="s">
        <v>177</v>
      </c>
      <c r="G148" s="31" t="s">
        <v>174</v>
      </c>
      <c r="H148" s="41" t="s">
        <v>1103</v>
      </c>
      <c r="I148" s="14">
        <v>4363</v>
      </c>
      <c r="J148" s="45">
        <v>4259</v>
      </c>
      <c r="K148" s="46">
        <v>376.4</v>
      </c>
      <c r="L148" s="47">
        <v>83.04</v>
      </c>
      <c r="M148" s="47">
        <v>58.21</v>
      </c>
      <c r="N148" s="47">
        <v>64.11</v>
      </c>
      <c r="O148" s="47"/>
      <c r="P148" s="50" t="s">
        <v>422</v>
      </c>
      <c r="Q148" s="85">
        <v>40</v>
      </c>
      <c r="R148" s="85">
        <v>30</v>
      </c>
      <c r="S148" s="85">
        <v>35</v>
      </c>
      <c r="T148" s="85">
        <v>40</v>
      </c>
      <c r="U148" s="85">
        <v>50</v>
      </c>
      <c r="V148" s="85">
        <v>55</v>
      </c>
      <c r="W148" s="33">
        <v>250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38">
        <v>12248200</v>
      </c>
      <c r="AL148" s="107">
        <v>45000</v>
      </c>
      <c r="AM148" s="107">
        <v>6</v>
      </c>
      <c r="AN148" s="108">
        <v>90000</v>
      </c>
      <c r="AO148" s="108">
        <v>5</v>
      </c>
      <c r="AP148" s="109">
        <v>270000</v>
      </c>
      <c r="AQ148" s="109">
        <v>4</v>
      </c>
      <c r="AR148" s="38">
        <v>7200000</v>
      </c>
      <c r="AS148" s="38">
        <v>19448200</v>
      </c>
      <c r="AT148" s="38">
        <v>391</v>
      </c>
      <c r="AU148" s="38"/>
      <c r="AV148" s="38">
        <v>523</v>
      </c>
      <c r="AW148" s="38"/>
      <c r="AX148" s="92" t="s">
        <v>663</v>
      </c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>
        <v>1</v>
      </c>
      <c r="BJ148" s="38"/>
      <c r="BK148" s="38"/>
      <c r="BL148" s="38"/>
      <c r="BM148" s="38"/>
      <c r="BN148" s="94" t="s">
        <v>915</v>
      </c>
      <c r="BO148" s="38"/>
      <c r="BP148" s="38"/>
      <c r="BQ148" s="38">
        <v>1</v>
      </c>
      <c r="BR148" s="38"/>
      <c r="BS148" s="38" t="s">
        <v>1110</v>
      </c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26" t="s">
        <v>1136</v>
      </c>
      <c r="C149" s="40" t="s">
        <v>1138</v>
      </c>
      <c r="D149" s="39" t="s">
        <v>183</v>
      </c>
      <c r="E149" s="40" t="s">
        <v>1137</v>
      </c>
      <c r="F149" s="40" t="s">
        <v>177</v>
      </c>
      <c r="G149" s="31" t="s">
        <v>174</v>
      </c>
      <c r="H149" s="41" t="s">
        <v>1127</v>
      </c>
      <c r="I149" s="14">
        <v>4279</v>
      </c>
      <c r="J149" s="45">
        <v>4266</v>
      </c>
      <c r="K149" s="46">
        <v>357</v>
      </c>
      <c r="L149" s="47">
        <v>84.34</v>
      </c>
      <c r="M149" s="47">
        <v>85.82</v>
      </c>
      <c r="N149" s="47">
        <v>78.22</v>
      </c>
      <c r="O149" s="47"/>
      <c r="P149" s="50" t="s">
        <v>422</v>
      </c>
      <c r="Q149" s="85">
        <v>40</v>
      </c>
      <c r="R149" s="85">
        <v>45</v>
      </c>
      <c r="S149" s="85">
        <v>45</v>
      </c>
      <c r="T149" s="85">
        <v>48</v>
      </c>
      <c r="U149" s="85">
        <v>50</v>
      </c>
      <c r="V149" s="85">
        <v>52</v>
      </c>
      <c r="W149" s="33">
        <v>280</v>
      </c>
      <c r="X149" s="106">
        <v>61250</v>
      </c>
      <c r="Y149" s="106">
        <v>76600</v>
      </c>
      <c r="Z149" s="106">
        <v>107200</v>
      </c>
      <c r="AA149" s="106">
        <v>153100</v>
      </c>
      <c r="AB149" s="106">
        <v>214400</v>
      </c>
      <c r="AC149" s="106">
        <v>291000</v>
      </c>
      <c r="AD149" s="106">
        <v>398000</v>
      </c>
      <c r="AE149" s="106">
        <v>520500</v>
      </c>
      <c r="AF149" s="106">
        <v>674000</v>
      </c>
      <c r="AG149" s="106">
        <v>812000</v>
      </c>
      <c r="AH149" s="106">
        <v>888000</v>
      </c>
      <c r="AI149" s="106">
        <v>949000</v>
      </c>
      <c r="AJ149" s="106">
        <v>980000</v>
      </c>
      <c r="AK149" s="38">
        <v>24500200</v>
      </c>
      <c r="AL149" s="107">
        <v>58500</v>
      </c>
      <c r="AM149" s="107">
        <v>6</v>
      </c>
      <c r="AN149" s="108">
        <v>117000</v>
      </c>
      <c r="AO149" s="108">
        <v>5</v>
      </c>
      <c r="AP149" s="109">
        <v>351000</v>
      </c>
      <c r="AQ149" s="109">
        <v>4</v>
      </c>
      <c r="AR149" s="38">
        <v>9360000</v>
      </c>
      <c r="AS149" s="38">
        <v>33860200</v>
      </c>
      <c r="AT149" s="38">
        <v>371</v>
      </c>
      <c r="AU149" s="38"/>
      <c r="AV149" s="38">
        <v>490</v>
      </c>
      <c r="AW149" s="38"/>
      <c r="AX149" s="92" t="s">
        <v>617</v>
      </c>
      <c r="AY149" s="38"/>
      <c r="AZ149" s="38"/>
      <c r="BA149" s="38"/>
      <c r="BB149" s="38"/>
      <c r="BC149" s="38"/>
      <c r="BD149" s="38"/>
      <c r="BE149" s="38">
        <v>1</v>
      </c>
      <c r="BF149" s="38"/>
      <c r="BG149" s="38"/>
      <c r="BH149" s="38"/>
      <c r="BI149" s="38"/>
      <c r="BJ149" s="38"/>
      <c r="BK149" s="38"/>
      <c r="BL149" s="38"/>
      <c r="BM149" s="38"/>
      <c r="BN149" s="94"/>
      <c r="BO149" s="38"/>
      <c r="BP149" s="38"/>
      <c r="BQ149" s="38"/>
      <c r="BR149" s="38"/>
      <c r="BS149" s="38" t="s">
        <v>823</v>
      </c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26" t="s">
        <v>1045</v>
      </c>
      <c r="C150" s="40" t="s">
        <v>1107</v>
      </c>
      <c r="D150" s="39" t="s">
        <v>1046</v>
      </c>
      <c r="E150" s="40" t="s">
        <v>1047</v>
      </c>
      <c r="F150" s="40" t="s">
        <v>177</v>
      </c>
      <c r="G150" s="31" t="s">
        <v>174</v>
      </c>
      <c r="H150" s="41" t="s">
        <v>1103</v>
      </c>
      <c r="I150" s="14">
        <v>4327</v>
      </c>
      <c r="J150" s="45">
        <v>4305</v>
      </c>
      <c r="K150" s="46">
        <v>361.1</v>
      </c>
      <c r="L150" s="47">
        <v>83.2</v>
      </c>
      <c r="M150" s="47">
        <v>78.8</v>
      </c>
      <c r="N150" s="47">
        <v>45.56</v>
      </c>
      <c r="O150" s="47"/>
      <c r="P150" s="50" t="s">
        <v>422</v>
      </c>
      <c r="Q150" s="44" t="s">
        <v>619</v>
      </c>
      <c r="R150" s="44" t="s">
        <v>619</v>
      </c>
      <c r="S150" s="44" t="s">
        <v>619</v>
      </c>
      <c r="T150" s="44" t="s">
        <v>619</v>
      </c>
      <c r="U150" s="44" t="s">
        <v>619</v>
      </c>
      <c r="V150" s="44" t="s">
        <v>619</v>
      </c>
      <c r="W150" s="33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38"/>
      <c r="AL150" s="107"/>
      <c r="AM150" s="107"/>
      <c r="AN150" s="108"/>
      <c r="AO150" s="108"/>
      <c r="AP150" s="109"/>
      <c r="AQ150" s="109"/>
      <c r="AR150" s="38"/>
      <c r="AS150" s="38"/>
      <c r="AT150" s="38"/>
      <c r="AU150" s="38"/>
      <c r="AV150" s="38"/>
      <c r="AW150" s="38"/>
      <c r="AX150" s="92" t="s">
        <v>665</v>
      </c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>
        <v>1</v>
      </c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26" t="s">
        <v>1213</v>
      </c>
      <c r="C151" s="40" t="s">
        <v>1214</v>
      </c>
      <c r="D151" s="39" t="s">
        <v>275</v>
      </c>
      <c r="E151" s="40" t="s">
        <v>1215</v>
      </c>
      <c r="F151" s="40" t="s">
        <v>177</v>
      </c>
      <c r="G151" s="31" t="s">
        <v>174</v>
      </c>
      <c r="H151" s="41" t="s">
        <v>1200</v>
      </c>
      <c r="I151" s="14">
        <v>4551</v>
      </c>
      <c r="J151" s="45">
        <v>4438</v>
      </c>
      <c r="K151" s="46">
        <v>401</v>
      </c>
      <c r="L151" s="47">
        <v>72.48</v>
      </c>
      <c r="M151" s="47">
        <v>59.35</v>
      </c>
      <c r="N151" s="47">
        <v>84.99</v>
      </c>
      <c r="O151" s="47"/>
      <c r="P151" s="50" t="s">
        <v>422</v>
      </c>
      <c r="Q151" s="44">
        <v>40</v>
      </c>
      <c r="R151" s="44" t="s">
        <v>619</v>
      </c>
      <c r="S151" s="44" t="s">
        <v>619</v>
      </c>
      <c r="T151" s="44" t="s">
        <v>619</v>
      </c>
      <c r="U151" s="44" t="s">
        <v>619</v>
      </c>
      <c r="V151" s="44" t="s">
        <v>619</v>
      </c>
      <c r="W151" s="33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38"/>
      <c r="AL151" s="107"/>
      <c r="AM151" s="107"/>
      <c r="AN151" s="108"/>
      <c r="AO151" s="108"/>
      <c r="AP151" s="109"/>
      <c r="AQ151" s="109"/>
      <c r="AR151" s="38"/>
      <c r="AS151" s="38"/>
      <c r="AT151" s="38"/>
      <c r="AU151" s="38"/>
      <c r="AV151" s="38"/>
      <c r="AW151" s="38"/>
      <c r="AX151" s="92" t="s">
        <v>663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 t="s">
        <v>114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39" t="s">
        <v>219</v>
      </c>
      <c r="C152" s="40" t="s">
        <v>220</v>
      </c>
      <c r="D152" s="39" t="s">
        <v>882</v>
      </c>
      <c r="E152" s="40" t="s">
        <v>369</v>
      </c>
      <c r="F152" s="40" t="s">
        <v>221</v>
      </c>
      <c r="G152" s="29" t="s">
        <v>165</v>
      </c>
      <c r="H152" s="41" t="s">
        <v>298</v>
      </c>
      <c r="I152" s="14">
        <v>3957</v>
      </c>
      <c r="J152" s="15">
        <v>3957</v>
      </c>
      <c r="K152" s="16">
        <v>381.7</v>
      </c>
      <c r="L152" s="17">
        <v>81.38</v>
      </c>
      <c r="M152" s="17">
        <v>43.38</v>
      </c>
      <c r="N152" s="17">
        <v>65.89</v>
      </c>
      <c r="O152" s="17">
        <v>6.3</v>
      </c>
      <c r="P152" s="50" t="s">
        <v>422</v>
      </c>
      <c r="Q152" s="18">
        <v>40</v>
      </c>
      <c r="R152" s="18">
        <v>18</v>
      </c>
      <c r="S152" s="18">
        <v>21</v>
      </c>
      <c r="T152" s="18">
        <v>25</v>
      </c>
      <c r="U152" s="18">
        <v>39</v>
      </c>
      <c r="V152" s="33"/>
      <c r="W152" s="33">
        <v>143</v>
      </c>
      <c r="X152" s="106">
        <v>8300</v>
      </c>
      <c r="Y152" s="106">
        <v>13500</v>
      </c>
      <c r="Z152" s="106">
        <v>21600</v>
      </c>
      <c r="AA152" s="106">
        <v>32400</v>
      </c>
      <c r="AB152" s="106">
        <v>46800</v>
      </c>
      <c r="AC152" s="106">
        <v>69500</v>
      </c>
      <c r="AD152" s="106">
        <v>102500</v>
      </c>
      <c r="AE152" s="106">
        <v>152000</v>
      </c>
      <c r="AF152" s="106">
        <v>225000</v>
      </c>
      <c r="AG152" s="106">
        <v>324000</v>
      </c>
      <c r="AH152" s="106">
        <v>414000</v>
      </c>
      <c r="AI152" s="106">
        <v>477000</v>
      </c>
      <c r="AJ152" s="106"/>
      <c r="AK152" s="38">
        <v>7546400</v>
      </c>
      <c r="AL152" s="107">
        <v>30000</v>
      </c>
      <c r="AM152" s="107">
        <v>7</v>
      </c>
      <c r="AN152" s="108">
        <v>60000</v>
      </c>
      <c r="AO152" s="108">
        <v>5</v>
      </c>
      <c r="AP152" s="109">
        <v>180000</v>
      </c>
      <c r="AQ152" s="109">
        <v>3</v>
      </c>
      <c r="AR152" s="38">
        <v>4200000</v>
      </c>
      <c r="AS152" s="38">
        <v>11746400</v>
      </c>
      <c r="AT152" s="38">
        <v>397</v>
      </c>
      <c r="AU152" s="38"/>
      <c r="AV152" s="38">
        <v>533</v>
      </c>
      <c r="AW152" s="38">
        <v>13</v>
      </c>
      <c r="AX152" s="38" t="s">
        <v>655</v>
      </c>
      <c r="AY152" s="38">
        <v>1</v>
      </c>
      <c r="AZ152" s="38"/>
      <c r="BA152" s="38">
        <v>1</v>
      </c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 t="s">
        <v>960</v>
      </c>
      <c r="BO152" s="38"/>
      <c r="BP152" s="38"/>
      <c r="BQ152" s="38"/>
      <c r="BR152" s="38">
        <v>1</v>
      </c>
      <c r="BS152" s="91" t="s">
        <v>220</v>
      </c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39" t="s">
        <v>222</v>
      </c>
      <c r="C153" s="40" t="s">
        <v>224</v>
      </c>
      <c r="D153" s="39" t="s">
        <v>223</v>
      </c>
      <c r="E153" s="40" t="s">
        <v>370</v>
      </c>
      <c r="F153" s="40" t="s">
        <v>221</v>
      </c>
      <c r="G153" s="29" t="s">
        <v>165</v>
      </c>
      <c r="H153" s="41" t="s">
        <v>298</v>
      </c>
      <c r="I153" s="14">
        <v>4083</v>
      </c>
      <c r="J153" s="15">
        <v>4083</v>
      </c>
      <c r="K153" s="16">
        <v>407.6</v>
      </c>
      <c r="L153" s="17">
        <v>80.48</v>
      </c>
      <c r="M153" s="17">
        <v>40.97</v>
      </c>
      <c r="N153" s="17">
        <v>58.26</v>
      </c>
      <c r="O153" s="17">
        <v>5.25</v>
      </c>
      <c r="P153" s="50" t="s">
        <v>422</v>
      </c>
      <c r="Q153" s="18">
        <v>40</v>
      </c>
      <c r="R153" s="18">
        <v>18</v>
      </c>
      <c r="S153" s="18">
        <v>21</v>
      </c>
      <c r="T153" s="18">
        <v>25</v>
      </c>
      <c r="U153" s="18">
        <v>39</v>
      </c>
      <c r="V153" s="33"/>
      <c r="W153" s="33">
        <v>143</v>
      </c>
      <c r="X153" s="18">
        <v>10700</v>
      </c>
      <c r="Y153" s="18">
        <v>17500</v>
      </c>
      <c r="Z153" s="18">
        <v>27900</v>
      </c>
      <c r="AA153" s="18">
        <v>41900</v>
      </c>
      <c r="AB153" s="18">
        <v>60500</v>
      </c>
      <c r="AC153" s="18">
        <v>89500</v>
      </c>
      <c r="AD153" s="18">
        <v>132500</v>
      </c>
      <c r="AE153" s="19">
        <v>196000</v>
      </c>
      <c r="AF153" s="19">
        <v>290500</v>
      </c>
      <c r="AG153" s="19">
        <v>419000</v>
      </c>
      <c r="AH153" s="19">
        <v>535000</v>
      </c>
      <c r="AI153" s="19">
        <v>617000</v>
      </c>
      <c r="AJ153" s="106"/>
      <c r="AK153" s="38">
        <v>9752000</v>
      </c>
      <c r="AL153" s="107">
        <v>35000</v>
      </c>
      <c r="AM153" s="107">
        <v>7</v>
      </c>
      <c r="AN153" s="108">
        <v>70000</v>
      </c>
      <c r="AO153" s="108">
        <v>5</v>
      </c>
      <c r="AP153" s="109">
        <v>210000</v>
      </c>
      <c r="AQ153" s="109">
        <v>3</v>
      </c>
      <c r="AR153" s="38">
        <v>4900000</v>
      </c>
      <c r="AS153" s="38">
        <v>14652000</v>
      </c>
      <c r="AT153" s="38">
        <v>425</v>
      </c>
      <c r="AU153" s="38"/>
      <c r="AV153" s="38">
        <v>560</v>
      </c>
      <c r="AW153" s="38">
        <v>1</v>
      </c>
      <c r="AX153" s="38" t="s">
        <v>655</v>
      </c>
      <c r="AY153" s="38"/>
      <c r="AZ153" s="38"/>
      <c r="BA153" s="38">
        <v>1</v>
      </c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 t="s">
        <v>914</v>
      </c>
      <c r="BO153" s="38"/>
      <c r="BP153" s="38"/>
      <c r="BQ153" s="38">
        <v>1</v>
      </c>
      <c r="BR153" s="38">
        <v>1</v>
      </c>
      <c r="BS153" s="91" t="s">
        <v>843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39" t="s">
        <v>225</v>
      </c>
      <c r="C154" s="40" t="s">
        <v>226</v>
      </c>
      <c r="D154" s="39" t="s">
        <v>99</v>
      </c>
      <c r="E154" s="40" t="s">
        <v>226</v>
      </c>
      <c r="F154" s="40" t="s">
        <v>221</v>
      </c>
      <c r="G154" s="29" t="s">
        <v>165</v>
      </c>
      <c r="H154" s="41" t="s">
        <v>305</v>
      </c>
      <c r="I154" s="14">
        <v>4099</v>
      </c>
      <c r="J154" s="15">
        <v>4114</v>
      </c>
      <c r="K154" s="16">
        <v>362.4</v>
      </c>
      <c r="L154" s="17">
        <v>83.02</v>
      </c>
      <c r="M154" s="17">
        <v>51.8</v>
      </c>
      <c r="N154" s="17">
        <v>79.97</v>
      </c>
      <c r="O154" s="17">
        <v>9.4830000000000005</v>
      </c>
      <c r="P154" s="50" t="s">
        <v>422</v>
      </c>
      <c r="Q154" s="18">
        <v>40</v>
      </c>
      <c r="R154" s="18">
        <v>18</v>
      </c>
      <c r="S154" s="18">
        <v>21</v>
      </c>
      <c r="T154" s="18">
        <v>25</v>
      </c>
      <c r="U154" s="18">
        <v>39</v>
      </c>
      <c r="V154" s="33"/>
      <c r="W154" s="33">
        <v>143</v>
      </c>
      <c r="X154" s="18">
        <v>10700</v>
      </c>
      <c r="Y154" s="18">
        <v>17500</v>
      </c>
      <c r="Z154" s="18">
        <v>27900</v>
      </c>
      <c r="AA154" s="18">
        <v>41900</v>
      </c>
      <c r="AB154" s="18">
        <v>60500</v>
      </c>
      <c r="AC154" s="18">
        <v>89500</v>
      </c>
      <c r="AD154" s="18">
        <v>132500</v>
      </c>
      <c r="AE154" s="19">
        <v>196000</v>
      </c>
      <c r="AF154" s="19">
        <v>290500</v>
      </c>
      <c r="AG154" s="19">
        <v>419000</v>
      </c>
      <c r="AH154" s="19">
        <v>535000</v>
      </c>
      <c r="AI154" s="19">
        <v>617000</v>
      </c>
      <c r="AJ154" s="106"/>
      <c r="AK154" s="38"/>
      <c r="AL154" s="107">
        <v>35000</v>
      </c>
      <c r="AM154" s="107">
        <v>7</v>
      </c>
      <c r="AN154" s="108">
        <v>70000</v>
      </c>
      <c r="AO154" s="108">
        <v>5</v>
      </c>
      <c r="AP154" s="109">
        <v>210000</v>
      </c>
      <c r="AQ154" s="109">
        <v>3</v>
      </c>
      <c r="AR154" s="38">
        <v>4900000</v>
      </c>
      <c r="AS154" s="38">
        <v>4900000</v>
      </c>
      <c r="AT154" s="38">
        <v>377</v>
      </c>
      <c r="AU154" s="38"/>
      <c r="AV154" s="38">
        <v>499</v>
      </c>
      <c r="AW154" s="38">
        <v>1</v>
      </c>
      <c r="AX154" s="38" t="s">
        <v>750</v>
      </c>
      <c r="AY154" s="38"/>
      <c r="AZ154" s="38"/>
      <c r="BA154" s="38">
        <v>1</v>
      </c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 t="s">
        <v>676</v>
      </c>
      <c r="BO154" s="38">
        <v>1</v>
      </c>
      <c r="BP154" s="38"/>
      <c r="BQ154" s="38"/>
      <c r="BR154" s="38">
        <v>1</v>
      </c>
      <c r="BS154" s="91" t="s">
        <v>795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39" t="s">
        <v>227</v>
      </c>
      <c r="C155" s="40" t="s">
        <v>609</v>
      </c>
      <c r="D155" s="39" t="s">
        <v>883</v>
      </c>
      <c r="E155" s="40" t="s">
        <v>371</v>
      </c>
      <c r="F155" s="40" t="s">
        <v>221</v>
      </c>
      <c r="G155" s="31" t="s">
        <v>174</v>
      </c>
      <c r="H155" s="41" t="s">
        <v>300</v>
      </c>
      <c r="I155" s="14">
        <v>4099</v>
      </c>
      <c r="J155" s="15">
        <v>4124</v>
      </c>
      <c r="K155" s="38">
        <v>339.9</v>
      </c>
      <c r="L155" s="17">
        <v>86.24</v>
      </c>
      <c r="M155" s="17">
        <v>95.92</v>
      </c>
      <c r="N155" s="17">
        <v>84.9</v>
      </c>
      <c r="O155" s="17">
        <v>13.23</v>
      </c>
      <c r="P155" s="50" t="s">
        <v>422</v>
      </c>
      <c r="Q155" s="44">
        <v>30</v>
      </c>
      <c r="R155" s="44">
        <v>30</v>
      </c>
      <c r="S155" s="44">
        <v>30</v>
      </c>
      <c r="T155" s="44">
        <v>35</v>
      </c>
      <c r="U155" s="24">
        <v>35</v>
      </c>
      <c r="V155" s="24">
        <v>40</v>
      </c>
      <c r="W155" s="33">
        <v>200</v>
      </c>
      <c r="X155" s="106">
        <v>8400</v>
      </c>
      <c r="Y155" s="106">
        <v>13700</v>
      </c>
      <c r="Z155" s="106">
        <v>22000</v>
      </c>
      <c r="AA155" s="106">
        <v>32900</v>
      </c>
      <c r="AB155" s="106">
        <v>47600</v>
      </c>
      <c r="AC155" s="106">
        <v>70500</v>
      </c>
      <c r="AD155" s="106">
        <v>104000</v>
      </c>
      <c r="AE155" s="106">
        <v>154000</v>
      </c>
      <c r="AF155" s="106">
        <v>228000</v>
      </c>
      <c r="AG155" s="106">
        <v>329000</v>
      </c>
      <c r="AH155" s="106">
        <v>421000</v>
      </c>
      <c r="AI155" s="106">
        <v>485000</v>
      </c>
      <c r="AJ155" s="19">
        <v>522000</v>
      </c>
      <c r="AK155" s="38">
        <v>9752400</v>
      </c>
      <c r="AL155" s="107">
        <v>35000</v>
      </c>
      <c r="AM155" s="107">
        <v>7</v>
      </c>
      <c r="AN155" s="108">
        <v>70000</v>
      </c>
      <c r="AO155" s="108">
        <v>5</v>
      </c>
      <c r="AP155" s="109">
        <v>210000</v>
      </c>
      <c r="AQ155" s="109">
        <v>4</v>
      </c>
      <c r="AR155" s="38">
        <v>5740000</v>
      </c>
      <c r="AS155" s="38">
        <v>15492400</v>
      </c>
      <c r="AT155" s="38">
        <v>354</v>
      </c>
      <c r="AU155" s="38">
        <v>363</v>
      </c>
      <c r="AV155" s="38">
        <v>474</v>
      </c>
      <c r="AW155" s="38"/>
      <c r="AX155" s="38" t="s">
        <v>751</v>
      </c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 t="s">
        <v>915</v>
      </c>
      <c r="BO155" s="38"/>
      <c r="BP155" s="38"/>
      <c r="BQ155" s="38">
        <v>1</v>
      </c>
      <c r="BR155" s="38"/>
      <c r="BS155" s="91" t="s">
        <v>609</v>
      </c>
      <c r="BT155" s="87"/>
      <c r="BU155" s="87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39" t="s">
        <v>229</v>
      </c>
      <c r="C156" s="40" t="s">
        <v>230</v>
      </c>
      <c r="D156" s="39" t="s">
        <v>183</v>
      </c>
      <c r="E156" s="40" t="s">
        <v>230</v>
      </c>
      <c r="F156" s="40" t="s">
        <v>221</v>
      </c>
      <c r="G156" s="31" t="s">
        <v>174</v>
      </c>
      <c r="H156" s="41" t="s">
        <v>307</v>
      </c>
      <c r="I156" s="14">
        <v>4116</v>
      </c>
      <c r="J156" s="15">
        <v>4135</v>
      </c>
      <c r="K156" s="16">
        <v>377.2</v>
      </c>
      <c r="L156" s="17">
        <v>79.23</v>
      </c>
      <c r="M156" s="17">
        <v>66.06</v>
      </c>
      <c r="N156" s="17">
        <v>64.75</v>
      </c>
      <c r="O156" s="17">
        <v>6.2</v>
      </c>
      <c r="P156" s="50" t="s">
        <v>422</v>
      </c>
      <c r="Q156" s="18">
        <v>30</v>
      </c>
      <c r="R156" s="18">
        <v>30</v>
      </c>
      <c r="S156" s="18">
        <v>30</v>
      </c>
      <c r="T156" s="18">
        <v>35</v>
      </c>
      <c r="U156" s="18">
        <v>35</v>
      </c>
      <c r="V156" s="18">
        <v>40</v>
      </c>
      <c r="W156" s="33">
        <v>200</v>
      </c>
      <c r="X156" s="106">
        <v>8400</v>
      </c>
      <c r="Y156" s="106">
        <v>13700</v>
      </c>
      <c r="Z156" s="106">
        <v>22000</v>
      </c>
      <c r="AA156" s="106">
        <v>32900</v>
      </c>
      <c r="AB156" s="106">
        <v>47600</v>
      </c>
      <c r="AC156" s="106">
        <v>70500</v>
      </c>
      <c r="AD156" s="106">
        <v>104000</v>
      </c>
      <c r="AE156" s="106">
        <v>154000</v>
      </c>
      <c r="AF156" s="106">
        <v>228000</v>
      </c>
      <c r="AG156" s="106">
        <v>329000</v>
      </c>
      <c r="AH156" s="106">
        <v>421000</v>
      </c>
      <c r="AI156" s="106">
        <v>485000</v>
      </c>
      <c r="AJ156" s="19">
        <v>522000</v>
      </c>
      <c r="AK156" s="38">
        <v>9752400</v>
      </c>
      <c r="AL156" s="107">
        <v>35000</v>
      </c>
      <c r="AM156" s="107">
        <v>7</v>
      </c>
      <c r="AN156" s="108">
        <v>70000</v>
      </c>
      <c r="AO156" s="108">
        <v>5</v>
      </c>
      <c r="AP156" s="109">
        <v>210000</v>
      </c>
      <c r="AQ156" s="109">
        <v>4</v>
      </c>
      <c r="AR156" s="38">
        <v>5740000</v>
      </c>
      <c r="AS156" s="38">
        <v>15492400</v>
      </c>
      <c r="AT156" s="38">
        <v>393</v>
      </c>
      <c r="AU156" s="38"/>
      <c r="AV156" s="38">
        <v>526</v>
      </c>
      <c r="AW156" s="38"/>
      <c r="AX156" s="38" t="s">
        <v>750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>
        <v>1</v>
      </c>
      <c r="BN156" s="38"/>
      <c r="BO156" s="38"/>
      <c r="BP156" s="38" t="s">
        <v>673</v>
      </c>
      <c r="BQ156" s="38">
        <v>1</v>
      </c>
      <c r="BR156" s="38">
        <v>1</v>
      </c>
      <c r="BS156" s="91" t="s">
        <v>823</v>
      </c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39" t="s">
        <v>233</v>
      </c>
      <c r="C157" s="40" t="s">
        <v>234</v>
      </c>
      <c r="D157" s="39" t="s">
        <v>142</v>
      </c>
      <c r="E157" s="40" t="s">
        <v>373</v>
      </c>
      <c r="F157" s="40" t="s">
        <v>221</v>
      </c>
      <c r="G157" s="31" t="s">
        <v>174</v>
      </c>
      <c r="H157" s="41" t="s">
        <v>547</v>
      </c>
      <c r="I157" s="14">
        <v>4184</v>
      </c>
      <c r="J157" s="15">
        <v>4142</v>
      </c>
      <c r="K157" s="16">
        <v>370</v>
      </c>
      <c r="L157" s="17">
        <v>81.16</v>
      </c>
      <c r="M157" s="17">
        <v>62.42</v>
      </c>
      <c r="N157" s="17">
        <v>78.819999999999993</v>
      </c>
      <c r="O157" s="17"/>
      <c r="P157" s="50" t="s">
        <v>422</v>
      </c>
      <c r="Q157" s="44">
        <v>30</v>
      </c>
      <c r="R157" s="44">
        <v>30</v>
      </c>
      <c r="S157" s="44">
        <v>30</v>
      </c>
      <c r="T157" s="44">
        <v>35</v>
      </c>
      <c r="U157" s="24">
        <v>35</v>
      </c>
      <c r="V157" s="44">
        <v>40</v>
      </c>
      <c r="W157" s="33">
        <v>200</v>
      </c>
      <c r="X157" s="106">
        <v>8400</v>
      </c>
      <c r="Y157" s="106">
        <v>13700</v>
      </c>
      <c r="Z157" s="106">
        <v>22000</v>
      </c>
      <c r="AA157" s="106">
        <v>32900</v>
      </c>
      <c r="AB157" s="106">
        <v>47600</v>
      </c>
      <c r="AC157" s="106">
        <v>70500</v>
      </c>
      <c r="AD157" s="106">
        <v>104000</v>
      </c>
      <c r="AE157" s="106">
        <v>154000</v>
      </c>
      <c r="AF157" s="106">
        <v>228000</v>
      </c>
      <c r="AG157" s="106">
        <v>329000</v>
      </c>
      <c r="AH157" s="106">
        <v>421000</v>
      </c>
      <c r="AI157" s="106">
        <v>485000</v>
      </c>
      <c r="AJ157" s="19">
        <v>522000</v>
      </c>
      <c r="AK157" s="38">
        <v>9752400</v>
      </c>
      <c r="AL157" s="107">
        <v>35000</v>
      </c>
      <c r="AM157" s="107">
        <v>7</v>
      </c>
      <c r="AN157" s="108">
        <v>70000</v>
      </c>
      <c r="AO157" s="108">
        <v>5</v>
      </c>
      <c r="AP157" s="109">
        <v>210000</v>
      </c>
      <c r="AQ157" s="109">
        <v>4</v>
      </c>
      <c r="AR157" s="38">
        <v>5740000</v>
      </c>
      <c r="AS157" s="38">
        <v>15492400</v>
      </c>
      <c r="AT157" s="38">
        <v>387</v>
      </c>
      <c r="AU157" s="38"/>
      <c r="AV157" s="38">
        <v>516</v>
      </c>
      <c r="AW157" s="38">
        <v>1</v>
      </c>
      <c r="AX157" s="38" t="s">
        <v>663</v>
      </c>
      <c r="AY157" s="38">
        <v>1</v>
      </c>
      <c r="AZ157" s="38"/>
      <c r="BA157" s="38"/>
      <c r="BB157" s="38"/>
      <c r="BC157" s="38"/>
      <c r="BD157" s="38"/>
      <c r="BE157" s="38"/>
      <c r="BF157" s="38"/>
      <c r="BG157" s="38"/>
      <c r="BH157" s="38"/>
      <c r="BI157" s="38">
        <v>1</v>
      </c>
      <c r="BJ157" s="38"/>
      <c r="BK157" s="38"/>
      <c r="BL157" s="38"/>
      <c r="BM157" s="38">
        <v>1</v>
      </c>
      <c r="BN157" s="38" t="s">
        <v>914</v>
      </c>
      <c r="BO157" s="38"/>
      <c r="BP157" s="38"/>
      <c r="BQ157" s="38">
        <v>1</v>
      </c>
      <c r="BR157" s="38"/>
      <c r="BS157" s="91" t="s">
        <v>844</v>
      </c>
      <c r="BT157" s="87"/>
      <c r="BU157" s="87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39" t="s">
        <v>697</v>
      </c>
      <c r="C158" s="40" t="s">
        <v>688</v>
      </c>
      <c r="D158" s="39" t="s">
        <v>686</v>
      </c>
      <c r="E158" s="40" t="s">
        <v>687</v>
      </c>
      <c r="F158" s="40" t="s">
        <v>221</v>
      </c>
      <c r="G158" s="31" t="s">
        <v>174</v>
      </c>
      <c r="H158" s="41" t="s">
        <v>313</v>
      </c>
      <c r="I158" s="14">
        <v>4171</v>
      </c>
      <c r="J158" s="15">
        <v>4159</v>
      </c>
      <c r="K158" s="16">
        <v>342.8</v>
      </c>
      <c r="L158" s="17">
        <v>85.32</v>
      </c>
      <c r="M158" s="17">
        <v>82.72</v>
      </c>
      <c r="N158" s="17">
        <v>67.33</v>
      </c>
      <c r="O158" s="47"/>
      <c r="P158" s="50" t="s">
        <v>422</v>
      </c>
      <c r="Q158" s="44" t="s">
        <v>272</v>
      </c>
      <c r="R158" s="44">
        <v>30</v>
      </c>
      <c r="S158" s="44">
        <v>35</v>
      </c>
      <c r="T158" s="44">
        <v>45</v>
      </c>
      <c r="U158" s="44">
        <v>55</v>
      </c>
      <c r="V158" s="44">
        <v>85</v>
      </c>
      <c r="W158" s="33">
        <v>250</v>
      </c>
      <c r="X158" s="106">
        <v>8400</v>
      </c>
      <c r="Y158" s="106">
        <v>13700</v>
      </c>
      <c r="Z158" s="106">
        <v>22000</v>
      </c>
      <c r="AA158" s="106">
        <v>32900</v>
      </c>
      <c r="AB158" s="106">
        <v>47600</v>
      </c>
      <c r="AC158" s="106">
        <v>70500</v>
      </c>
      <c r="AD158" s="106">
        <v>104000</v>
      </c>
      <c r="AE158" s="106">
        <v>154000</v>
      </c>
      <c r="AF158" s="106">
        <v>228000</v>
      </c>
      <c r="AG158" s="106">
        <v>329000</v>
      </c>
      <c r="AH158" s="106">
        <v>421000</v>
      </c>
      <c r="AI158" s="106">
        <v>485000</v>
      </c>
      <c r="AJ158" s="19">
        <v>522000</v>
      </c>
      <c r="AK158" s="38">
        <v>9752400</v>
      </c>
      <c r="AL158" s="107">
        <v>35000</v>
      </c>
      <c r="AM158" s="107">
        <v>7</v>
      </c>
      <c r="AN158" s="108">
        <v>70000</v>
      </c>
      <c r="AO158" s="108">
        <v>5</v>
      </c>
      <c r="AP158" s="109">
        <v>210000</v>
      </c>
      <c r="AQ158" s="109">
        <v>4</v>
      </c>
      <c r="AR158" s="38">
        <v>5740000</v>
      </c>
      <c r="AS158" s="38">
        <v>15492400</v>
      </c>
      <c r="AT158" s="38">
        <v>357</v>
      </c>
      <c r="AU158" s="38">
        <v>366</v>
      </c>
      <c r="AV158" s="38">
        <v>479</v>
      </c>
      <c r="AW158" s="38">
        <v>14</v>
      </c>
      <c r="AX158" s="38" t="s">
        <v>664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>
        <v>1</v>
      </c>
      <c r="BK158" s="38"/>
      <c r="BL158" s="38">
        <v>1</v>
      </c>
      <c r="BM158" s="38"/>
      <c r="BN158" s="38" t="s">
        <v>915</v>
      </c>
      <c r="BO158" s="38"/>
      <c r="BP158" s="38"/>
      <c r="BQ158" s="38"/>
      <c r="BR158" s="38"/>
      <c r="BS158" s="91" t="s">
        <v>955</v>
      </c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39" t="s">
        <v>985</v>
      </c>
      <c r="C159" s="40" t="s">
        <v>987</v>
      </c>
      <c r="D159" s="39" t="s">
        <v>275</v>
      </c>
      <c r="E159" s="40" t="s">
        <v>986</v>
      </c>
      <c r="F159" s="40" t="s">
        <v>221</v>
      </c>
      <c r="G159" s="31" t="s">
        <v>174</v>
      </c>
      <c r="H159" s="41" t="s">
        <v>1063</v>
      </c>
      <c r="I159" s="14">
        <v>4173</v>
      </c>
      <c r="J159" s="15">
        <v>4175</v>
      </c>
      <c r="K159" s="16">
        <v>383</v>
      </c>
      <c r="L159" s="17">
        <v>75.19</v>
      </c>
      <c r="M159" s="17">
        <v>60.59</v>
      </c>
      <c r="N159" s="17">
        <v>82.2</v>
      </c>
      <c r="O159" s="17"/>
      <c r="P159" s="50" t="s">
        <v>422</v>
      </c>
      <c r="Q159" s="44" t="s">
        <v>272</v>
      </c>
      <c r="R159" s="18">
        <v>30</v>
      </c>
      <c r="S159" s="18">
        <v>35</v>
      </c>
      <c r="T159" s="18">
        <v>45</v>
      </c>
      <c r="U159" s="44">
        <v>55</v>
      </c>
      <c r="V159" s="44">
        <v>85</v>
      </c>
      <c r="W159" s="33">
        <v>250</v>
      </c>
      <c r="X159" s="106">
        <v>8400</v>
      </c>
      <c r="Y159" s="106">
        <v>13700</v>
      </c>
      <c r="Z159" s="106">
        <v>22000</v>
      </c>
      <c r="AA159" s="106">
        <v>32900</v>
      </c>
      <c r="AB159" s="106">
        <v>47600</v>
      </c>
      <c r="AC159" s="106">
        <v>70500</v>
      </c>
      <c r="AD159" s="106">
        <v>104000</v>
      </c>
      <c r="AE159" s="106">
        <v>154000</v>
      </c>
      <c r="AF159" s="106">
        <v>228000</v>
      </c>
      <c r="AG159" s="106">
        <v>329000</v>
      </c>
      <c r="AH159" s="106">
        <v>421000</v>
      </c>
      <c r="AI159" s="106">
        <v>485000</v>
      </c>
      <c r="AJ159" s="19">
        <v>522000</v>
      </c>
      <c r="AK159" s="38">
        <v>9752400</v>
      </c>
      <c r="AL159" s="107">
        <v>35000</v>
      </c>
      <c r="AM159" s="107">
        <v>7</v>
      </c>
      <c r="AN159" s="108">
        <v>70000</v>
      </c>
      <c r="AO159" s="108">
        <v>5</v>
      </c>
      <c r="AP159" s="109">
        <v>210000</v>
      </c>
      <c r="AQ159" s="109">
        <v>4</v>
      </c>
      <c r="AR159" s="38">
        <v>5740000</v>
      </c>
      <c r="AS159" s="38">
        <v>15492400</v>
      </c>
      <c r="AT159" s="38">
        <v>398</v>
      </c>
      <c r="AU159" s="38"/>
      <c r="AV159" s="38">
        <v>535</v>
      </c>
      <c r="AW159" s="38">
        <v>16</v>
      </c>
      <c r="AX159" s="38" t="s">
        <v>664</v>
      </c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>
        <v>1</v>
      </c>
      <c r="BK159" s="38"/>
      <c r="BL159" s="38">
        <v>1</v>
      </c>
      <c r="BM159" s="38">
        <v>1</v>
      </c>
      <c r="BN159" s="38"/>
      <c r="BO159" s="38"/>
      <c r="BP159" s="38"/>
      <c r="BQ159" s="38"/>
      <c r="BR159" s="38"/>
      <c r="BS159" s="91" t="s">
        <v>114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39" t="s">
        <v>235</v>
      </c>
      <c r="C160" s="40" t="s">
        <v>236</v>
      </c>
      <c r="D160" s="39" t="s">
        <v>142</v>
      </c>
      <c r="E160" s="40" t="s">
        <v>374</v>
      </c>
      <c r="F160" s="40" t="s">
        <v>221</v>
      </c>
      <c r="G160" s="31" t="s">
        <v>174</v>
      </c>
      <c r="H160" s="41" t="s">
        <v>305</v>
      </c>
      <c r="I160" s="14">
        <v>4213</v>
      </c>
      <c r="J160" s="15">
        <v>4213</v>
      </c>
      <c r="K160" s="16">
        <v>366.1</v>
      </c>
      <c r="L160" s="17">
        <v>84.48</v>
      </c>
      <c r="M160" s="17">
        <v>61.54</v>
      </c>
      <c r="N160" s="17">
        <v>72.02</v>
      </c>
      <c r="O160" s="17">
        <v>7.516</v>
      </c>
      <c r="P160" s="50" t="s">
        <v>422</v>
      </c>
      <c r="Q160" s="18">
        <v>60</v>
      </c>
      <c r="R160" s="18">
        <v>15</v>
      </c>
      <c r="S160" s="18">
        <v>18</v>
      </c>
      <c r="T160" s="18">
        <v>25</v>
      </c>
      <c r="U160" s="18">
        <v>38</v>
      </c>
      <c r="V160" s="18">
        <v>48</v>
      </c>
      <c r="W160" s="33">
        <v>204</v>
      </c>
      <c r="X160" s="18">
        <v>10550</v>
      </c>
      <c r="Y160" s="18">
        <v>17200</v>
      </c>
      <c r="Z160" s="18">
        <v>27600</v>
      </c>
      <c r="AA160" s="18">
        <v>41400</v>
      </c>
      <c r="AB160" s="18">
        <v>59800</v>
      </c>
      <c r="AC160" s="18">
        <v>88500</v>
      </c>
      <c r="AD160" s="18">
        <v>131000</v>
      </c>
      <c r="AE160" s="18">
        <v>193500</v>
      </c>
      <c r="AF160" s="18">
        <v>286500</v>
      </c>
      <c r="AG160" s="18">
        <v>414000</v>
      </c>
      <c r="AH160" s="19">
        <v>529000</v>
      </c>
      <c r="AI160" s="19">
        <v>609000</v>
      </c>
      <c r="AJ160" s="19">
        <v>654000</v>
      </c>
      <c r="AK160" s="38">
        <v>12248200</v>
      </c>
      <c r="AL160" s="107">
        <v>45000</v>
      </c>
      <c r="AM160" s="107">
        <v>7</v>
      </c>
      <c r="AN160" s="108">
        <v>90000</v>
      </c>
      <c r="AO160" s="108">
        <v>5</v>
      </c>
      <c r="AP160" s="109">
        <v>270000</v>
      </c>
      <c r="AQ160" s="109">
        <v>4</v>
      </c>
      <c r="AR160" s="38">
        <v>7380000</v>
      </c>
      <c r="AS160" s="38">
        <v>19628200</v>
      </c>
      <c r="AT160" s="38">
        <v>381</v>
      </c>
      <c r="AU160" s="38"/>
      <c r="AV160" s="38">
        <v>506</v>
      </c>
      <c r="AW160" s="38">
        <v>17</v>
      </c>
      <c r="AX160" s="38" t="s">
        <v>750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>
        <v>1</v>
      </c>
      <c r="BN160" s="38"/>
      <c r="BO160" s="38"/>
      <c r="BP160" s="38"/>
      <c r="BQ160" s="38"/>
      <c r="BR160" s="38">
        <v>1</v>
      </c>
      <c r="BS160" s="91" t="s">
        <v>845</v>
      </c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39" t="s">
        <v>1139</v>
      </c>
      <c r="C161" s="40" t="s">
        <v>1142</v>
      </c>
      <c r="D161" s="39" t="s">
        <v>1140</v>
      </c>
      <c r="E161" s="40" t="s">
        <v>1141</v>
      </c>
      <c r="F161" s="40" t="s">
        <v>221</v>
      </c>
      <c r="G161" s="31" t="s">
        <v>174</v>
      </c>
      <c r="H161" s="41" t="s">
        <v>1127</v>
      </c>
      <c r="I161" s="14">
        <v>4241</v>
      </c>
      <c r="J161" s="15">
        <v>4241</v>
      </c>
      <c r="K161" s="46">
        <v>399.1</v>
      </c>
      <c r="L161" s="47">
        <v>74.900000000000006</v>
      </c>
      <c r="M161" s="47">
        <v>66.52</v>
      </c>
      <c r="N161" s="47">
        <v>63.39</v>
      </c>
      <c r="O161" s="47"/>
      <c r="P161" s="50" t="s">
        <v>422</v>
      </c>
      <c r="Q161" s="32">
        <v>40</v>
      </c>
      <c r="R161" s="85">
        <v>45</v>
      </c>
      <c r="S161" s="85">
        <v>55</v>
      </c>
      <c r="T161" s="85">
        <v>48</v>
      </c>
      <c r="U161" s="85">
        <v>56</v>
      </c>
      <c r="V161" s="85">
        <v>56</v>
      </c>
      <c r="W161" s="33">
        <v>300</v>
      </c>
      <c r="X161" s="106">
        <v>30650</v>
      </c>
      <c r="Y161" s="106">
        <v>38300</v>
      </c>
      <c r="Z161" s="106">
        <v>53600</v>
      </c>
      <c r="AA161" s="106">
        <v>76600</v>
      </c>
      <c r="AB161" s="106">
        <v>107200</v>
      </c>
      <c r="AC161" s="106">
        <v>145500</v>
      </c>
      <c r="AD161" s="106"/>
      <c r="AE161" s="106"/>
      <c r="AF161" s="106"/>
      <c r="AG161" s="106"/>
      <c r="AH161" s="106">
        <v>444000</v>
      </c>
      <c r="AI161" s="106"/>
      <c r="AJ161" s="106"/>
      <c r="AK161" s="38"/>
      <c r="AL161" s="107">
        <v>67500</v>
      </c>
      <c r="AM161" s="107">
        <v>7</v>
      </c>
      <c r="AN161" s="108">
        <v>135000</v>
      </c>
      <c r="AO161" s="108">
        <v>5</v>
      </c>
      <c r="AP161" s="109">
        <v>405000</v>
      </c>
      <c r="AQ161" s="109">
        <v>4</v>
      </c>
      <c r="AR161" s="38">
        <v>11070000</v>
      </c>
      <c r="AS161" s="38"/>
      <c r="AT161" s="38">
        <v>415</v>
      </c>
      <c r="AU161" s="38"/>
      <c r="AV161" s="38">
        <v>555</v>
      </c>
      <c r="AW161" s="38"/>
      <c r="AX161" s="38" t="s">
        <v>663</v>
      </c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>
        <v>1</v>
      </c>
      <c r="BJ161" s="38"/>
      <c r="BK161" s="38"/>
      <c r="BL161" s="38"/>
      <c r="BM161" s="38"/>
      <c r="BN161" s="38"/>
      <c r="BO161" s="38"/>
      <c r="BP161" s="38"/>
      <c r="BQ161" s="38"/>
      <c r="BR161" s="38"/>
      <c r="BS161" s="91" t="s">
        <v>1143</v>
      </c>
      <c r="BT161" s="87"/>
      <c r="BU161" s="87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39" t="s">
        <v>237</v>
      </c>
      <c r="C162" s="40" t="s">
        <v>238</v>
      </c>
      <c r="D162" s="39" t="s">
        <v>99</v>
      </c>
      <c r="E162" s="40" t="s">
        <v>375</v>
      </c>
      <c r="F162" s="40" t="s">
        <v>221</v>
      </c>
      <c r="G162" s="31" t="s">
        <v>174</v>
      </c>
      <c r="H162" s="41" t="s">
        <v>427</v>
      </c>
      <c r="I162" s="14">
        <v>4270</v>
      </c>
      <c r="J162" s="15">
        <v>4289</v>
      </c>
      <c r="K162" s="46">
        <v>357.2</v>
      </c>
      <c r="L162" s="47">
        <v>83.75</v>
      </c>
      <c r="M162" s="47">
        <v>85.71</v>
      </c>
      <c r="N162" s="47">
        <v>73.930000000000007</v>
      </c>
      <c r="O162" s="47"/>
      <c r="P162" s="50" t="s">
        <v>422</v>
      </c>
      <c r="Q162" s="44" t="s">
        <v>272</v>
      </c>
      <c r="R162" s="44">
        <v>28</v>
      </c>
      <c r="S162" s="44">
        <v>32</v>
      </c>
      <c r="T162" s="44">
        <v>44</v>
      </c>
      <c r="U162" s="24">
        <v>59</v>
      </c>
      <c r="V162" s="44">
        <v>86</v>
      </c>
      <c r="W162" s="33">
        <v>249</v>
      </c>
      <c r="X162" s="106">
        <v>30650</v>
      </c>
      <c r="Y162" s="106">
        <v>38300</v>
      </c>
      <c r="Z162" s="106">
        <v>53600</v>
      </c>
      <c r="AA162" s="106">
        <v>76600</v>
      </c>
      <c r="AB162" s="106">
        <v>107200</v>
      </c>
      <c r="AC162" s="106">
        <v>145500</v>
      </c>
      <c r="AD162" s="106"/>
      <c r="AE162" s="106"/>
      <c r="AF162" s="106"/>
      <c r="AG162" s="106"/>
      <c r="AH162" s="106">
        <v>444000</v>
      </c>
      <c r="AI162" s="106"/>
      <c r="AJ162" s="106"/>
      <c r="AK162" s="38"/>
      <c r="AL162" s="107">
        <v>45000</v>
      </c>
      <c r="AM162" s="107">
        <v>7</v>
      </c>
      <c r="AN162" s="108">
        <v>90000</v>
      </c>
      <c r="AO162" s="108">
        <v>5</v>
      </c>
      <c r="AP162" s="109">
        <v>270000</v>
      </c>
      <c r="AQ162" s="109">
        <v>4</v>
      </c>
      <c r="AR162" s="38">
        <v>7380000</v>
      </c>
      <c r="AS162" s="38"/>
      <c r="AT162" s="38">
        <v>373</v>
      </c>
      <c r="AU162" s="38"/>
      <c r="AV162" s="38">
        <v>493</v>
      </c>
      <c r="AW162" s="38">
        <v>17</v>
      </c>
      <c r="AX162" s="38" t="s">
        <v>664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>
        <v>1</v>
      </c>
      <c r="BK162" s="38"/>
      <c r="BL162" s="38">
        <v>1</v>
      </c>
      <c r="BM162" s="38">
        <v>1</v>
      </c>
      <c r="BN162" s="38"/>
      <c r="BO162" s="38"/>
      <c r="BP162" s="38"/>
      <c r="BQ162" s="38">
        <v>1</v>
      </c>
      <c r="BR162" s="38"/>
      <c r="BS162" s="91" t="s">
        <v>795</v>
      </c>
      <c r="BT162" s="87" t="s">
        <v>720</v>
      </c>
      <c r="BU162" s="87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39" t="s">
        <v>241</v>
      </c>
      <c r="C163" s="40" t="s">
        <v>242</v>
      </c>
      <c r="D163" s="39" t="s">
        <v>640</v>
      </c>
      <c r="E163" s="40" t="s">
        <v>377</v>
      </c>
      <c r="F163" s="40" t="s">
        <v>221</v>
      </c>
      <c r="G163" s="31" t="s">
        <v>174</v>
      </c>
      <c r="H163" s="41" t="s">
        <v>305</v>
      </c>
      <c r="I163" s="14">
        <v>4274</v>
      </c>
      <c r="J163" s="15">
        <v>4292</v>
      </c>
      <c r="K163" s="16">
        <v>365.4</v>
      </c>
      <c r="L163" s="17">
        <v>80.040000000000006</v>
      </c>
      <c r="M163" s="17">
        <v>63.11</v>
      </c>
      <c r="N163" s="17">
        <v>86.75</v>
      </c>
      <c r="O163" s="17">
        <v>11.832000000000001</v>
      </c>
      <c r="P163" s="50" t="s">
        <v>422</v>
      </c>
      <c r="Q163" s="18">
        <v>60</v>
      </c>
      <c r="R163" s="18">
        <v>15</v>
      </c>
      <c r="S163" s="18">
        <v>18</v>
      </c>
      <c r="T163" s="18">
        <v>25</v>
      </c>
      <c r="U163" s="18">
        <v>38</v>
      </c>
      <c r="V163" s="18">
        <v>48</v>
      </c>
      <c r="W163" s="33">
        <v>204</v>
      </c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38"/>
      <c r="AL163" s="107">
        <v>45000</v>
      </c>
      <c r="AM163" s="107">
        <v>7</v>
      </c>
      <c r="AN163" s="108">
        <v>90000</v>
      </c>
      <c r="AO163" s="108">
        <v>5</v>
      </c>
      <c r="AP163" s="109">
        <v>270000</v>
      </c>
      <c r="AQ163" s="109">
        <v>4</v>
      </c>
      <c r="AR163" s="38">
        <v>7380000</v>
      </c>
      <c r="AS163" s="38"/>
      <c r="AT163" s="38">
        <v>380</v>
      </c>
      <c r="AU163" s="38"/>
      <c r="AV163" s="38">
        <v>504</v>
      </c>
      <c r="AW163" s="38">
        <v>18</v>
      </c>
      <c r="AX163" s="38" t="s">
        <v>750</v>
      </c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94" t="s">
        <v>915</v>
      </c>
      <c r="BO163" s="38"/>
      <c r="BP163" s="38"/>
      <c r="BQ163" s="38"/>
      <c r="BR163" s="38"/>
      <c r="BS163" s="91" t="s">
        <v>846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39" t="s">
        <v>243</v>
      </c>
      <c r="C164" s="40" t="s">
        <v>244</v>
      </c>
      <c r="D164" s="39" t="s">
        <v>159</v>
      </c>
      <c r="E164" s="40" t="s">
        <v>378</v>
      </c>
      <c r="F164" s="40" t="s">
        <v>221</v>
      </c>
      <c r="G164" s="31" t="s">
        <v>174</v>
      </c>
      <c r="H164" s="41" t="s">
        <v>306</v>
      </c>
      <c r="I164" s="14">
        <v>4291</v>
      </c>
      <c r="J164" s="15">
        <v>4293</v>
      </c>
      <c r="K164" s="16">
        <v>366.2</v>
      </c>
      <c r="L164" s="17">
        <v>81.03</v>
      </c>
      <c r="M164" s="17">
        <v>82.48</v>
      </c>
      <c r="N164" s="17">
        <v>70.099999999999994</v>
      </c>
      <c r="O164" s="17">
        <v>7.2</v>
      </c>
      <c r="P164" s="50" t="s">
        <v>422</v>
      </c>
      <c r="Q164" s="18">
        <v>30</v>
      </c>
      <c r="R164" s="18">
        <v>30</v>
      </c>
      <c r="S164" s="18">
        <v>30</v>
      </c>
      <c r="T164" s="18">
        <v>35</v>
      </c>
      <c r="U164" s="18">
        <v>35</v>
      </c>
      <c r="V164" s="18">
        <v>40</v>
      </c>
      <c r="W164" s="33">
        <v>200</v>
      </c>
      <c r="X164" s="18">
        <v>10550</v>
      </c>
      <c r="Y164" s="18">
        <v>17200</v>
      </c>
      <c r="Z164" s="18">
        <v>27600</v>
      </c>
      <c r="AA164" s="18">
        <v>41400</v>
      </c>
      <c r="AB164" s="18">
        <v>59800</v>
      </c>
      <c r="AC164" s="18">
        <v>88500</v>
      </c>
      <c r="AD164" s="18">
        <v>131000</v>
      </c>
      <c r="AE164" s="18">
        <v>193500</v>
      </c>
      <c r="AF164" s="18">
        <v>286500</v>
      </c>
      <c r="AG164" s="18">
        <v>414000</v>
      </c>
      <c r="AH164" s="19">
        <v>529000</v>
      </c>
      <c r="AI164" s="19">
        <v>609000</v>
      </c>
      <c r="AJ164" s="19">
        <v>654000</v>
      </c>
      <c r="AK164" s="38">
        <v>12248200</v>
      </c>
      <c r="AL164" s="107">
        <v>45000</v>
      </c>
      <c r="AM164" s="107">
        <v>7</v>
      </c>
      <c r="AN164" s="108">
        <v>90000</v>
      </c>
      <c r="AO164" s="108">
        <v>5</v>
      </c>
      <c r="AP164" s="109">
        <v>270000</v>
      </c>
      <c r="AQ164" s="109">
        <v>4</v>
      </c>
      <c r="AR164" s="38">
        <v>7380000</v>
      </c>
      <c r="AS164" s="38">
        <v>19628200</v>
      </c>
      <c r="AT164" s="38">
        <v>381</v>
      </c>
      <c r="AU164" s="38"/>
      <c r="AV164" s="38">
        <v>506</v>
      </c>
      <c r="AW164" s="38">
        <v>18</v>
      </c>
      <c r="AX164" s="38" t="s">
        <v>750</v>
      </c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>
        <v>1</v>
      </c>
      <c r="BN164" s="38"/>
      <c r="BO164" s="38"/>
      <c r="BP164" s="38" t="s">
        <v>674</v>
      </c>
      <c r="BQ164" s="38"/>
      <c r="BR164" s="38"/>
      <c r="BS164" s="91" t="s">
        <v>847</v>
      </c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39" t="s">
        <v>245</v>
      </c>
      <c r="C165" s="40" t="s">
        <v>246</v>
      </c>
      <c r="D165" s="39" t="s">
        <v>183</v>
      </c>
      <c r="E165" s="40" t="s">
        <v>379</v>
      </c>
      <c r="F165" s="40" t="s">
        <v>221</v>
      </c>
      <c r="G165" s="31" t="s">
        <v>174</v>
      </c>
      <c r="H165" s="41" t="s">
        <v>618</v>
      </c>
      <c r="I165" s="14">
        <v>4309</v>
      </c>
      <c r="J165" s="15">
        <v>4301</v>
      </c>
      <c r="K165" s="42">
        <v>377</v>
      </c>
      <c r="L165" s="43">
        <v>74.66</v>
      </c>
      <c r="M165" s="43">
        <v>66.61</v>
      </c>
      <c r="N165" s="43">
        <v>73.12</v>
      </c>
      <c r="O165" s="47"/>
      <c r="P165" s="50" t="s">
        <v>422</v>
      </c>
      <c r="Q165" s="18" t="s">
        <v>272</v>
      </c>
      <c r="R165" s="18">
        <v>30</v>
      </c>
      <c r="S165" s="18">
        <v>35</v>
      </c>
      <c r="T165" s="18">
        <v>45</v>
      </c>
      <c r="U165" s="18">
        <v>55</v>
      </c>
      <c r="V165" s="18">
        <v>85</v>
      </c>
      <c r="W165" s="33">
        <v>250</v>
      </c>
      <c r="X165" s="18">
        <v>10550</v>
      </c>
      <c r="Y165" s="18">
        <v>17200</v>
      </c>
      <c r="Z165" s="18">
        <v>27600</v>
      </c>
      <c r="AA165" s="18">
        <v>41400</v>
      </c>
      <c r="AB165" s="18">
        <v>59800</v>
      </c>
      <c r="AC165" s="18">
        <v>88500</v>
      </c>
      <c r="AD165" s="18">
        <v>131000</v>
      </c>
      <c r="AE165" s="18">
        <v>193500</v>
      </c>
      <c r="AF165" s="18">
        <v>286500</v>
      </c>
      <c r="AG165" s="18">
        <v>414000</v>
      </c>
      <c r="AH165" s="19">
        <v>529000</v>
      </c>
      <c r="AI165" s="19">
        <v>609000</v>
      </c>
      <c r="AJ165" s="19">
        <v>654000</v>
      </c>
      <c r="AK165" s="38">
        <v>12248200</v>
      </c>
      <c r="AL165" s="107">
        <v>45000</v>
      </c>
      <c r="AM165" s="107">
        <v>7</v>
      </c>
      <c r="AN165" s="108">
        <v>90000</v>
      </c>
      <c r="AO165" s="108">
        <v>5</v>
      </c>
      <c r="AP165" s="109">
        <v>270000</v>
      </c>
      <c r="AQ165" s="109">
        <v>4</v>
      </c>
      <c r="AR165" s="38">
        <v>7380000</v>
      </c>
      <c r="AS165" s="38">
        <v>19628200</v>
      </c>
      <c r="AT165" s="38">
        <v>392</v>
      </c>
      <c r="AU165" s="38"/>
      <c r="AV165" s="38">
        <v>525</v>
      </c>
      <c r="AW165" s="38">
        <v>15</v>
      </c>
      <c r="AX165" s="38" t="s">
        <v>664</v>
      </c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>
        <v>1</v>
      </c>
      <c r="BK165" s="38"/>
      <c r="BL165" s="38">
        <v>1</v>
      </c>
      <c r="BM165" s="38">
        <v>1</v>
      </c>
      <c r="BN165" s="94" t="s">
        <v>915</v>
      </c>
      <c r="BO165" s="38"/>
      <c r="BP165" s="38"/>
      <c r="BQ165" s="38"/>
      <c r="BR165" s="38"/>
      <c r="BS165" s="91" t="s">
        <v>823</v>
      </c>
      <c r="BT165" s="87" t="s">
        <v>721</v>
      </c>
      <c r="BU165" s="87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39" t="s">
        <v>409</v>
      </c>
      <c r="C166" s="40" t="s">
        <v>411</v>
      </c>
      <c r="D166" s="39" t="s">
        <v>159</v>
      </c>
      <c r="E166" s="40" t="s">
        <v>410</v>
      </c>
      <c r="F166" s="40" t="s">
        <v>221</v>
      </c>
      <c r="G166" s="31" t="s">
        <v>174</v>
      </c>
      <c r="H166" s="41" t="s">
        <v>678</v>
      </c>
      <c r="I166" s="14">
        <v>4305</v>
      </c>
      <c r="J166" s="15">
        <v>4313</v>
      </c>
      <c r="K166" s="42">
        <v>360.8</v>
      </c>
      <c r="L166" s="43">
        <v>83.23</v>
      </c>
      <c r="M166" s="43">
        <v>94.48</v>
      </c>
      <c r="N166" s="43">
        <v>70.069999999999993</v>
      </c>
      <c r="O166" s="43">
        <v>7.1</v>
      </c>
      <c r="P166" s="50" t="s">
        <v>422</v>
      </c>
      <c r="Q166" s="18">
        <v>40</v>
      </c>
      <c r="R166" s="44">
        <v>30</v>
      </c>
      <c r="S166" s="44">
        <v>35</v>
      </c>
      <c r="T166" s="44">
        <v>40</v>
      </c>
      <c r="U166" s="44">
        <v>50</v>
      </c>
      <c r="V166" s="44">
        <v>55</v>
      </c>
      <c r="W166" s="33">
        <v>250</v>
      </c>
      <c r="X166" s="18">
        <v>10550</v>
      </c>
      <c r="Y166" s="18">
        <v>17200</v>
      </c>
      <c r="Z166" s="18">
        <v>27600</v>
      </c>
      <c r="AA166" s="18">
        <v>41400</v>
      </c>
      <c r="AB166" s="18">
        <v>59800</v>
      </c>
      <c r="AC166" s="18">
        <v>88500</v>
      </c>
      <c r="AD166" s="18">
        <v>131000</v>
      </c>
      <c r="AE166" s="18">
        <v>193500</v>
      </c>
      <c r="AF166" s="18">
        <v>286500</v>
      </c>
      <c r="AG166" s="18">
        <v>414000</v>
      </c>
      <c r="AH166" s="19">
        <v>529000</v>
      </c>
      <c r="AI166" s="19">
        <v>609000</v>
      </c>
      <c r="AJ166" s="19">
        <v>654000</v>
      </c>
      <c r="AK166" s="38">
        <v>12248200</v>
      </c>
      <c r="AL166" s="107">
        <v>45000</v>
      </c>
      <c r="AM166" s="107">
        <v>7</v>
      </c>
      <c r="AN166" s="108">
        <v>90000</v>
      </c>
      <c r="AO166" s="108">
        <v>5</v>
      </c>
      <c r="AP166" s="109">
        <v>270000</v>
      </c>
      <c r="AQ166" s="109">
        <v>4</v>
      </c>
      <c r="AR166" s="38">
        <v>7380000</v>
      </c>
      <c r="AS166" s="38">
        <v>19628200</v>
      </c>
      <c r="AT166" s="38">
        <v>375</v>
      </c>
      <c r="AU166" s="38"/>
      <c r="AV166" s="38">
        <v>496</v>
      </c>
      <c r="AW166" s="38"/>
      <c r="AX166" s="38" t="s">
        <v>663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>
        <v>1</v>
      </c>
      <c r="BJ166" s="38"/>
      <c r="BK166" s="38"/>
      <c r="BL166" s="38"/>
      <c r="BM166" s="38">
        <v>1</v>
      </c>
      <c r="BN166" s="94"/>
      <c r="BO166" s="38"/>
      <c r="BP166" s="38"/>
      <c r="BQ166" s="38">
        <v>1</v>
      </c>
      <c r="BR166" s="38"/>
      <c r="BS166" s="91" t="s">
        <v>816</v>
      </c>
      <c r="BT166" s="87"/>
      <c r="BU166" s="87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247</v>
      </c>
      <c r="C167" s="40" t="s">
        <v>610</v>
      </c>
      <c r="D167" s="39" t="s">
        <v>884</v>
      </c>
      <c r="E167" s="40" t="s">
        <v>380</v>
      </c>
      <c r="F167" s="40" t="s">
        <v>221</v>
      </c>
      <c r="G167" s="31" t="s">
        <v>174</v>
      </c>
      <c r="H167" s="41" t="s">
        <v>305</v>
      </c>
      <c r="I167" s="14">
        <v>4310</v>
      </c>
      <c r="J167" s="15">
        <v>4323</v>
      </c>
      <c r="K167" s="16">
        <v>371.7</v>
      </c>
      <c r="L167" s="17">
        <v>82.93</v>
      </c>
      <c r="M167" s="17">
        <v>67.81</v>
      </c>
      <c r="N167" s="17">
        <v>70.349999999999994</v>
      </c>
      <c r="O167" s="17">
        <v>7.15</v>
      </c>
      <c r="P167" s="50" t="s">
        <v>422</v>
      </c>
      <c r="Q167" s="18">
        <v>60</v>
      </c>
      <c r="R167" s="18">
        <v>15</v>
      </c>
      <c r="S167" s="18">
        <v>18</v>
      </c>
      <c r="T167" s="18">
        <v>25</v>
      </c>
      <c r="U167" s="18">
        <v>38</v>
      </c>
      <c r="V167" s="18">
        <v>48</v>
      </c>
      <c r="W167" s="33">
        <v>204</v>
      </c>
      <c r="X167" s="18">
        <v>10550</v>
      </c>
      <c r="Y167" s="18">
        <v>17200</v>
      </c>
      <c r="Z167" s="18">
        <v>27600</v>
      </c>
      <c r="AA167" s="18">
        <v>41400</v>
      </c>
      <c r="AB167" s="18">
        <v>59800</v>
      </c>
      <c r="AC167" s="18">
        <v>88500</v>
      </c>
      <c r="AD167" s="18">
        <v>131000</v>
      </c>
      <c r="AE167" s="18">
        <v>193500</v>
      </c>
      <c r="AF167" s="18">
        <v>286500</v>
      </c>
      <c r="AG167" s="18">
        <v>414000</v>
      </c>
      <c r="AH167" s="19">
        <v>529000</v>
      </c>
      <c r="AI167" s="19">
        <v>609000</v>
      </c>
      <c r="AJ167" s="19">
        <v>654000</v>
      </c>
      <c r="AK167" s="38">
        <v>12248200</v>
      </c>
      <c r="AL167" s="107">
        <v>45000</v>
      </c>
      <c r="AM167" s="107">
        <v>7</v>
      </c>
      <c r="AN167" s="108">
        <v>90000</v>
      </c>
      <c r="AO167" s="108">
        <v>5</v>
      </c>
      <c r="AP167" s="109">
        <v>270000</v>
      </c>
      <c r="AQ167" s="109">
        <v>4</v>
      </c>
      <c r="AR167" s="38">
        <v>7380000</v>
      </c>
      <c r="AS167" s="38">
        <v>19628200</v>
      </c>
      <c r="AT167" s="38">
        <v>386</v>
      </c>
      <c r="AU167" s="38"/>
      <c r="AV167" s="38">
        <v>515</v>
      </c>
      <c r="AW167" s="38">
        <v>15</v>
      </c>
      <c r="AX167" s="38" t="s">
        <v>750</v>
      </c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91" t="s">
        <v>610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747</v>
      </c>
      <c r="C168" s="40" t="s">
        <v>737</v>
      </c>
      <c r="D168" s="39" t="s">
        <v>142</v>
      </c>
      <c r="E168" s="40" t="s">
        <v>736</v>
      </c>
      <c r="F168" s="40" t="s">
        <v>221</v>
      </c>
      <c r="G168" s="31" t="s">
        <v>174</v>
      </c>
      <c r="H168" s="41" t="s">
        <v>1007</v>
      </c>
      <c r="I168" s="14">
        <v>4307</v>
      </c>
      <c r="J168" s="45">
        <v>4326</v>
      </c>
      <c r="K168" s="46">
        <v>371.3</v>
      </c>
      <c r="L168" s="47">
        <v>82.04</v>
      </c>
      <c r="M168" s="47">
        <v>72.709999999999994</v>
      </c>
      <c r="N168" s="47">
        <v>69.2</v>
      </c>
      <c r="O168" s="47"/>
      <c r="P168" s="50" t="s">
        <v>422</v>
      </c>
      <c r="Q168" s="44" t="s">
        <v>272</v>
      </c>
      <c r="R168" s="85">
        <v>30</v>
      </c>
      <c r="S168" s="85">
        <v>35</v>
      </c>
      <c r="T168" s="85">
        <v>45</v>
      </c>
      <c r="U168" s="85">
        <v>55</v>
      </c>
      <c r="V168" s="85">
        <v>85</v>
      </c>
      <c r="W168" s="33">
        <v>250</v>
      </c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38"/>
      <c r="AL168" s="107">
        <v>45000</v>
      </c>
      <c r="AM168" s="107">
        <v>7</v>
      </c>
      <c r="AN168" s="108">
        <v>90000</v>
      </c>
      <c r="AO168" s="108">
        <v>5</v>
      </c>
      <c r="AP168" s="109">
        <v>270000</v>
      </c>
      <c r="AQ168" s="109">
        <v>4</v>
      </c>
      <c r="AR168" s="38">
        <v>7380000</v>
      </c>
      <c r="AS168" s="38"/>
      <c r="AT168" s="38">
        <v>386</v>
      </c>
      <c r="AU168" s="38"/>
      <c r="AV168" s="38">
        <v>515</v>
      </c>
      <c r="AW168" s="38"/>
      <c r="AX168" s="92" t="s">
        <v>664</v>
      </c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>
        <v>1</v>
      </c>
      <c r="BK168" s="38"/>
      <c r="BL168" s="38">
        <v>1</v>
      </c>
      <c r="BM168" s="38"/>
      <c r="BN168" s="38"/>
      <c r="BO168" s="38"/>
      <c r="BP168" s="38" t="s">
        <v>674</v>
      </c>
      <c r="BQ168" s="38"/>
      <c r="BR168" s="38"/>
      <c r="BS168" s="38" t="s">
        <v>921</v>
      </c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698</v>
      </c>
      <c r="C169" s="40" t="s">
        <v>690</v>
      </c>
      <c r="D169" s="39" t="s">
        <v>683</v>
      </c>
      <c r="E169" s="40" t="s">
        <v>689</v>
      </c>
      <c r="F169" s="40" t="s">
        <v>221</v>
      </c>
      <c r="G169" s="31" t="s">
        <v>174</v>
      </c>
      <c r="H169" s="41" t="s">
        <v>313</v>
      </c>
      <c r="I169" s="14">
        <v>4348</v>
      </c>
      <c r="J169" s="15">
        <v>4334</v>
      </c>
      <c r="K169" s="16">
        <v>370.2</v>
      </c>
      <c r="L169" s="17">
        <v>79.02</v>
      </c>
      <c r="M169" s="17">
        <v>84.32</v>
      </c>
      <c r="N169" s="17">
        <v>54.56</v>
      </c>
      <c r="O169" s="47"/>
      <c r="P169" s="50" t="s">
        <v>422</v>
      </c>
      <c r="Q169" s="44" t="s">
        <v>272</v>
      </c>
      <c r="R169" s="18">
        <v>30</v>
      </c>
      <c r="S169" s="18">
        <v>35</v>
      </c>
      <c r="T169" s="18">
        <v>45</v>
      </c>
      <c r="U169" s="18">
        <v>55</v>
      </c>
      <c r="V169" s="18">
        <v>85</v>
      </c>
      <c r="W169" s="33">
        <v>250</v>
      </c>
      <c r="X169" s="18">
        <v>10550</v>
      </c>
      <c r="Y169" s="18">
        <v>17200</v>
      </c>
      <c r="Z169" s="18">
        <v>27600</v>
      </c>
      <c r="AA169" s="18">
        <v>41400</v>
      </c>
      <c r="AB169" s="18">
        <v>59800</v>
      </c>
      <c r="AC169" s="18">
        <v>88500</v>
      </c>
      <c r="AD169" s="18">
        <v>131000</v>
      </c>
      <c r="AE169" s="18">
        <v>193500</v>
      </c>
      <c r="AF169" s="18">
        <v>286500</v>
      </c>
      <c r="AG169" s="18">
        <v>414000</v>
      </c>
      <c r="AH169" s="19">
        <v>529000</v>
      </c>
      <c r="AI169" s="19">
        <v>609000</v>
      </c>
      <c r="AJ169" s="19">
        <v>654000</v>
      </c>
      <c r="AK169" s="38">
        <v>12248200</v>
      </c>
      <c r="AL169" s="107">
        <v>45000</v>
      </c>
      <c r="AM169" s="107">
        <v>7</v>
      </c>
      <c r="AN169" s="108">
        <v>90000</v>
      </c>
      <c r="AO169" s="108">
        <v>5</v>
      </c>
      <c r="AP169" s="109">
        <v>270000</v>
      </c>
      <c r="AQ169" s="109">
        <v>4</v>
      </c>
      <c r="AR169" s="38">
        <v>7380000</v>
      </c>
      <c r="AS169" s="38">
        <v>19628200</v>
      </c>
      <c r="AT169" s="38">
        <v>384</v>
      </c>
      <c r="AU169" s="38"/>
      <c r="AV169" s="38">
        <v>512</v>
      </c>
      <c r="AW169" s="38">
        <v>14</v>
      </c>
      <c r="AX169" s="38" t="s">
        <v>663</v>
      </c>
      <c r="AY169" s="38"/>
      <c r="AZ169" s="38"/>
      <c r="BA169" s="38"/>
      <c r="BB169" s="38">
        <v>1</v>
      </c>
      <c r="BC169" s="38"/>
      <c r="BD169" s="38"/>
      <c r="BE169" s="38"/>
      <c r="BF169" s="38"/>
      <c r="BG169" s="38"/>
      <c r="BH169" s="38"/>
      <c r="BI169" s="38">
        <v>1</v>
      </c>
      <c r="BJ169" s="38"/>
      <c r="BK169" s="38"/>
      <c r="BL169" s="38">
        <v>1</v>
      </c>
      <c r="BM169" s="38"/>
      <c r="BN169" s="38" t="s">
        <v>915</v>
      </c>
      <c r="BO169" s="38"/>
      <c r="BP169" s="38"/>
      <c r="BQ169" s="38">
        <v>1</v>
      </c>
      <c r="BR169" s="38"/>
      <c r="BS169" s="91" t="s">
        <v>80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249</v>
      </c>
      <c r="C170" s="40" t="s">
        <v>250</v>
      </c>
      <c r="D170" s="39" t="s">
        <v>885</v>
      </c>
      <c r="E170" s="40" t="s">
        <v>381</v>
      </c>
      <c r="F170" s="40" t="s">
        <v>221</v>
      </c>
      <c r="G170" s="31" t="s">
        <v>174</v>
      </c>
      <c r="H170" s="41" t="s">
        <v>298</v>
      </c>
      <c r="I170" s="14">
        <v>4344</v>
      </c>
      <c r="J170" s="15">
        <v>4344</v>
      </c>
      <c r="K170" s="16">
        <v>450.7</v>
      </c>
      <c r="L170" s="17">
        <v>79.98</v>
      </c>
      <c r="M170" s="17">
        <v>48.49</v>
      </c>
      <c r="N170" s="17">
        <v>44.79</v>
      </c>
      <c r="O170" s="17">
        <v>4.266</v>
      </c>
      <c r="P170" s="50" t="s">
        <v>422</v>
      </c>
      <c r="Q170" s="18">
        <v>60</v>
      </c>
      <c r="R170" s="18">
        <v>15</v>
      </c>
      <c r="S170" s="18">
        <v>18</v>
      </c>
      <c r="T170" s="18">
        <v>25</v>
      </c>
      <c r="U170" s="18">
        <v>38</v>
      </c>
      <c r="V170" s="18">
        <v>48</v>
      </c>
      <c r="W170" s="33">
        <v>204</v>
      </c>
      <c r="X170" s="18">
        <v>10550</v>
      </c>
      <c r="Y170" s="18">
        <v>17200</v>
      </c>
      <c r="Z170" s="18">
        <v>27600</v>
      </c>
      <c r="AA170" s="18">
        <v>41400</v>
      </c>
      <c r="AB170" s="18">
        <v>59800</v>
      </c>
      <c r="AC170" s="18">
        <v>88500</v>
      </c>
      <c r="AD170" s="18">
        <v>131000</v>
      </c>
      <c r="AE170" s="18">
        <v>193500</v>
      </c>
      <c r="AF170" s="18">
        <v>286500</v>
      </c>
      <c r="AG170" s="18">
        <v>414000</v>
      </c>
      <c r="AH170" s="19">
        <v>529000</v>
      </c>
      <c r="AI170" s="19">
        <v>609000</v>
      </c>
      <c r="AJ170" s="19">
        <v>654000</v>
      </c>
      <c r="AK170" s="38">
        <v>12248200</v>
      </c>
      <c r="AL170" s="107">
        <v>45000</v>
      </c>
      <c r="AM170" s="107">
        <v>7</v>
      </c>
      <c r="AN170" s="108">
        <v>90000</v>
      </c>
      <c r="AO170" s="108">
        <v>5</v>
      </c>
      <c r="AP170" s="109">
        <v>270000</v>
      </c>
      <c r="AQ170" s="109">
        <v>4</v>
      </c>
      <c r="AR170" s="38">
        <v>7380000</v>
      </c>
      <c r="AS170" s="38">
        <v>19628200</v>
      </c>
      <c r="AT170" s="38">
        <v>475</v>
      </c>
      <c r="AU170" s="38"/>
      <c r="AV170" s="38">
        <v>582</v>
      </c>
      <c r="AW170" s="38"/>
      <c r="AX170" s="38" t="s">
        <v>616</v>
      </c>
      <c r="AY170" s="38"/>
      <c r="AZ170" s="38"/>
      <c r="BA170" s="38"/>
      <c r="BB170" s="38"/>
      <c r="BC170" s="38">
        <v>1</v>
      </c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 t="s">
        <v>914</v>
      </c>
      <c r="BO170" s="38"/>
      <c r="BP170" s="38"/>
      <c r="BQ170" s="38"/>
      <c r="BR170" s="38"/>
      <c r="BS170" s="91" t="s">
        <v>250</v>
      </c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1171</v>
      </c>
      <c r="C171" s="40" t="s">
        <v>1172</v>
      </c>
      <c r="D171" s="39" t="s">
        <v>1173</v>
      </c>
      <c r="E171" s="40" t="s">
        <v>1174</v>
      </c>
      <c r="F171" s="40" t="s">
        <v>221</v>
      </c>
      <c r="G171" s="31" t="s">
        <v>174</v>
      </c>
      <c r="H171" s="41" t="s">
        <v>1159</v>
      </c>
      <c r="I171" s="14">
        <v>4373</v>
      </c>
      <c r="J171" s="15">
        <v>4385</v>
      </c>
      <c r="K171" s="16">
        <v>383.7</v>
      </c>
      <c r="L171" s="17">
        <v>81.2</v>
      </c>
      <c r="M171" s="17">
        <v>59.72</v>
      </c>
      <c r="N171" s="17">
        <v>69.97</v>
      </c>
      <c r="O171" s="17">
        <v>6.6</v>
      </c>
      <c r="P171" s="50" t="s">
        <v>422</v>
      </c>
      <c r="Q171" s="85">
        <v>40</v>
      </c>
      <c r="R171" s="85">
        <v>45</v>
      </c>
      <c r="S171" s="85">
        <v>55</v>
      </c>
      <c r="T171" s="85">
        <v>48</v>
      </c>
      <c r="U171" s="85">
        <v>56</v>
      </c>
      <c r="V171" s="85">
        <v>56</v>
      </c>
      <c r="W171" s="33"/>
      <c r="X171" s="106">
        <v>45950</v>
      </c>
      <c r="Y171" s="106">
        <v>57400</v>
      </c>
      <c r="Z171" s="106">
        <v>80400</v>
      </c>
      <c r="AA171" s="106">
        <v>114800</v>
      </c>
      <c r="AB171" s="106">
        <v>160800</v>
      </c>
      <c r="AC171" s="106">
        <v>218000</v>
      </c>
      <c r="AD171" s="106">
        <v>298500</v>
      </c>
      <c r="AE171" s="106">
        <v>390500</v>
      </c>
      <c r="AF171" s="106">
        <v>505500</v>
      </c>
      <c r="AG171" s="106">
        <v>609000</v>
      </c>
      <c r="AH171" s="106">
        <v>666000</v>
      </c>
      <c r="AI171" s="106">
        <v>712000</v>
      </c>
      <c r="AJ171" s="106">
        <v>736000</v>
      </c>
      <c r="AK171" s="38">
        <v>18379400</v>
      </c>
      <c r="AL171" s="107">
        <v>90000</v>
      </c>
      <c r="AM171" s="107">
        <v>7</v>
      </c>
      <c r="AN171" s="108">
        <v>180000</v>
      </c>
      <c r="AO171" s="108">
        <v>5</v>
      </c>
      <c r="AP171" s="109">
        <v>540000</v>
      </c>
      <c r="AQ171" s="109">
        <v>4</v>
      </c>
      <c r="AR171" s="38">
        <v>14760000</v>
      </c>
      <c r="AS171" s="38">
        <v>33139400</v>
      </c>
      <c r="AT171" s="38">
        <v>399</v>
      </c>
      <c r="AU171" s="38"/>
      <c r="AV171" s="38">
        <v>536</v>
      </c>
      <c r="AW171" s="38"/>
      <c r="AX171" s="38" t="s">
        <v>663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91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1231</v>
      </c>
      <c r="C172" s="40" t="s">
        <v>1216</v>
      </c>
      <c r="D172" s="39" t="s">
        <v>1217</v>
      </c>
      <c r="E172" s="40" t="s">
        <v>1218</v>
      </c>
      <c r="F172" s="40" t="s">
        <v>221</v>
      </c>
      <c r="G172" s="31" t="s">
        <v>174</v>
      </c>
      <c r="H172" s="41" t="s">
        <v>1200</v>
      </c>
      <c r="I172" s="14">
        <v>4398</v>
      </c>
      <c r="J172" s="15">
        <v>4398</v>
      </c>
      <c r="K172" s="16">
        <v>391.3</v>
      </c>
      <c r="L172" s="17">
        <v>85.66</v>
      </c>
      <c r="M172" s="17">
        <v>56.74</v>
      </c>
      <c r="N172" s="17">
        <v>47.35</v>
      </c>
      <c r="O172" s="17"/>
      <c r="P172" s="50" t="s">
        <v>422</v>
      </c>
      <c r="Q172" s="44" t="s">
        <v>272</v>
      </c>
      <c r="R172" s="85">
        <v>45</v>
      </c>
      <c r="S172" s="18">
        <v>56</v>
      </c>
      <c r="T172" s="18">
        <v>65</v>
      </c>
      <c r="U172" s="18">
        <v>66</v>
      </c>
      <c r="V172" s="18">
        <v>68</v>
      </c>
      <c r="W172" s="33">
        <v>300</v>
      </c>
      <c r="X172" s="106">
        <v>20000</v>
      </c>
      <c r="Y172" s="106">
        <v>35000</v>
      </c>
      <c r="Z172" s="106">
        <v>50000</v>
      </c>
      <c r="AA172" s="106">
        <v>80000</v>
      </c>
      <c r="AB172" s="106">
        <v>115000</v>
      </c>
      <c r="AC172" s="106">
        <v>170000</v>
      </c>
      <c r="AD172" s="106"/>
      <c r="AE172" s="106"/>
      <c r="AF172" s="106"/>
      <c r="AG172" s="106"/>
      <c r="AH172" s="106"/>
      <c r="AI172" s="106"/>
      <c r="AJ172" s="106"/>
      <c r="AK172" s="38"/>
      <c r="AL172" s="107"/>
      <c r="AM172" s="107"/>
      <c r="AN172" s="108"/>
      <c r="AO172" s="108"/>
      <c r="AP172" s="109"/>
      <c r="AQ172" s="109"/>
      <c r="AR172" s="38"/>
      <c r="AS172" s="38"/>
      <c r="AT172" s="38">
        <v>407</v>
      </c>
      <c r="AU172" s="38"/>
      <c r="AV172" s="38">
        <v>549</v>
      </c>
      <c r="AW172" s="38"/>
      <c r="AX172" s="38" t="s">
        <v>664</v>
      </c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91" t="s">
        <v>1219</v>
      </c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251</v>
      </c>
      <c r="C173" s="40" t="s">
        <v>611</v>
      </c>
      <c r="D173" s="39" t="s">
        <v>142</v>
      </c>
      <c r="E173" s="40" t="s">
        <v>382</v>
      </c>
      <c r="F173" s="40" t="s">
        <v>221</v>
      </c>
      <c r="G173" s="31" t="s">
        <v>174</v>
      </c>
      <c r="H173" s="41" t="s">
        <v>305</v>
      </c>
      <c r="I173" s="14">
        <v>4411</v>
      </c>
      <c r="J173" s="15">
        <v>4400</v>
      </c>
      <c r="K173" s="16">
        <v>394.3</v>
      </c>
      <c r="L173" s="17">
        <v>82.77</v>
      </c>
      <c r="M173" s="17">
        <v>52.84</v>
      </c>
      <c r="N173" s="17">
        <v>69.290000000000006</v>
      </c>
      <c r="O173" s="17">
        <v>6.55</v>
      </c>
      <c r="P173" s="50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3">
        <v>204</v>
      </c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38"/>
      <c r="AL173" s="107">
        <v>60000</v>
      </c>
      <c r="AM173" s="107">
        <v>7</v>
      </c>
      <c r="AN173" s="108">
        <v>120000</v>
      </c>
      <c r="AO173" s="108">
        <v>5</v>
      </c>
      <c r="AP173" s="109">
        <v>360000</v>
      </c>
      <c r="AQ173" s="109">
        <v>4</v>
      </c>
      <c r="AR173" s="38">
        <v>9840000</v>
      </c>
      <c r="AS173" s="38"/>
      <c r="AT173" s="38">
        <v>410</v>
      </c>
      <c r="AU173" s="38"/>
      <c r="AV173" s="38">
        <v>551</v>
      </c>
      <c r="AW173" s="38">
        <v>19</v>
      </c>
      <c r="AX173" s="38" t="s">
        <v>750</v>
      </c>
      <c r="AY173" s="38"/>
      <c r="AZ173" s="38"/>
      <c r="BA173" s="38"/>
      <c r="BB173" s="38"/>
      <c r="BC173" s="38"/>
      <c r="BD173" s="38">
        <v>1</v>
      </c>
      <c r="BE173" s="38"/>
      <c r="BF173" s="38"/>
      <c r="BG173" s="38"/>
      <c r="BH173" s="38"/>
      <c r="BI173" s="38"/>
      <c r="BJ173" s="38"/>
      <c r="BK173" s="38"/>
      <c r="BL173" s="38"/>
      <c r="BM173" s="38">
        <v>1</v>
      </c>
      <c r="BN173" s="38" t="s">
        <v>1056</v>
      </c>
      <c r="BO173" s="38"/>
      <c r="BP173" s="38"/>
      <c r="BQ173" s="38"/>
      <c r="BR173" s="38"/>
      <c r="BS173" s="91" t="s">
        <v>848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253</v>
      </c>
      <c r="C174" s="40" t="s">
        <v>612</v>
      </c>
      <c r="D174" s="39" t="s">
        <v>183</v>
      </c>
      <c r="E174" s="40" t="s">
        <v>383</v>
      </c>
      <c r="F174" s="40" t="s">
        <v>221</v>
      </c>
      <c r="G174" s="31" t="s">
        <v>174</v>
      </c>
      <c r="H174" s="41" t="s">
        <v>306</v>
      </c>
      <c r="I174" s="14">
        <v>4406</v>
      </c>
      <c r="J174" s="15">
        <v>4407</v>
      </c>
      <c r="K174" s="16">
        <v>358.3</v>
      </c>
      <c r="L174" s="17">
        <v>82.91</v>
      </c>
      <c r="M174" s="17">
        <v>101.81</v>
      </c>
      <c r="N174" s="17">
        <v>78.25</v>
      </c>
      <c r="O174" s="17">
        <v>9.1489999999999991</v>
      </c>
      <c r="P174" s="50" t="s">
        <v>422</v>
      </c>
      <c r="Q174" s="18">
        <v>30</v>
      </c>
      <c r="R174" s="18">
        <v>30</v>
      </c>
      <c r="S174" s="18">
        <v>30</v>
      </c>
      <c r="T174" s="18">
        <v>35</v>
      </c>
      <c r="U174" s="18">
        <v>35</v>
      </c>
      <c r="V174" s="18">
        <v>40</v>
      </c>
      <c r="W174" s="33">
        <v>200</v>
      </c>
      <c r="X174" s="106">
        <v>13400</v>
      </c>
      <c r="Y174" s="106">
        <v>21800</v>
      </c>
      <c r="Z174" s="106">
        <v>34900</v>
      </c>
      <c r="AA174" s="106">
        <v>52300</v>
      </c>
      <c r="AB174" s="106">
        <v>75600</v>
      </c>
      <c r="AC174" s="106">
        <v>112000</v>
      </c>
      <c r="AD174" s="106">
        <v>165500</v>
      </c>
      <c r="AE174" s="106">
        <v>245000</v>
      </c>
      <c r="AF174" s="106">
        <v>362500</v>
      </c>
      <c r="AG174" s="106">
        <v>523000</v>
      </c>
      <c r="AH174" s="106">
        <v>669000</v>
      </c>
      <c r="AI174" s="106">
        <v>771000</v>
      </c>
      <c r="AJ174" s="106">
        <v>828000</v>
      </c>
      <c r="AK174" s="38">
        <v>15496000</v>
      </c>
      <c r="AL174" s="107">
        <v>60000</v>
      </c>
      <c r="AM174" s="107">
        <v>7</v>
      </c>
      <c r="AN174" s="108">
        <v>120000</v>
      </c>
      <c r="AO174" s="108">
        <v>5</v>
      </c>
      <c r="AP174" s="109">
        <v>360000</v>
      </c>
      <c r="AQ174" s="109">
        <v>4</v>
      </c>
      <c r="AR174" s="38">
        <v>9840000</v>
      </c>
      <c r="AS174" s="38">
        <v>25336000</v>
      </c>
      <c r="AT174" s="38">
        <v>373</v>
      </c>
      <c r="AU174" s="38"/>
      <c r="AV174" s="38">
        <v>492</v>
      </c>
      <c r="AW174" s="38"/>
      <c r="AX174" s="38" t="s">
        <v>750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>
        <v>1</v>
      </c>
      <c r="BN174" s="38" t="s">
        <v>914</v>
      </c>
      <c r="BO174" s="38"/>
      <c r="BP174" s="38"/>
      <c r="BQ174" s="38"/>
      <c r="BR174" s="38"/>
      <c r="BS174" s="91" t="s">
        <v>849</v>
      </c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738</v>
      </c>
      <c r="C175" s="40" t="s">
        <v>740</v>
      </c>
      <c r="D175" s="39" t="s">
        <v>541</v>
      </c>
      <c r="E175" s="40" t="s">
        <v>739</v>
      </c>
      <c r="F175" s="40" t="s">
        <v>221</v>
      </c>
      <c r="G175" s="31" t="s">
        <v>174</v>
      </c>
      <c r="H175" s="41" t="s">
        <v>1007</v>
      </c>
      <c r="I175" s="14">
        <v>4406</v>
      </c>
      <c r="J175" s="15">
        <v>4411</v>
      </c>
      <c r="K175" s="16">
        <v>419.1</v>
      </c>
      <c r="L175" s="17">
        <v>81.08</v>
      </c>
      <c r="M175" s="17">
        <v>49.17</v>
      </c>
      <c r="N175" s="17">
        <v>50.7</v>
      </c>
      <c r="O175" s="17"/>
      <c r="P175" s="50" t="s">
        <v>422</v>
      </c>
      <c r="Q175" s="18">
        <v>85</v>
      </c>
      <c r="R175" s="85">
        <v>25</v>
      </c>
      <c r="S175" s="85">
        <v>29</v>
      </c>
      <c r="T175" s="85">
        <v>38</v>
      </c>
      <c r="U175" s="85">
        <v>54</v>
      </c>
      <c r="V175" s="85">
        <v>69</v>
      </c>
      <c r="W175" s="33">
        <v>300</v>
      </c>
      <c r="X175" s="106">
        <v>13400</v>
      </c>
      <c r="Y175" s="106">
        <v>21800</v>
      </c>
      <c r="Z175" s="106">
        <v>34900</v>
      </c>
      <c r="AA175" s="106">
        <v>52300</v>
      </c>
      <c r="AB175" s="106">
        <v>75600</v>
      </c>
      <c r="AC175" s="106">
        <v>112000</v>
      </c>
      <c r="AD175" s="106">
        <v>165500</v>
      </c>
      <c r="AE175" s="106">
        <v>245000</v>
      </c>
      <c r="AF175" s="106">
        <v>362500</v>
      </c>
      <c r="AG175" s="106">
        <v>523000</v>
      </c>
      <c r="AH175" s="106">
        <v>669000</v>
      </c>
      <c r="AI175" s="106">
        <v>771000</v>
      </c>
      <c r="AJ175" s="106">
        <v>828000</v>
      </c>
      <c r="AK175" s="38">
        <v>15496000</v>
      </c>
      <c r="AL175" s="107">
        <v>60000</v>
      </c>
      <c r="AM175" s="107">
        <v>7</v>
      </c>
      <c r="AN175" s="108">
        <v>120000</v>
      </c>
      <c r="AO175" s="108">
        <v>5</v>
      </c>
      <c r="AP175" s="109">
        <v>360000</v>
      </c>
      <c r="AQ175" s="109">
        <v>4</v>
      </c>
      <c r="AR175" s="38">
        <v>9840000</v>
      </c>
      <c r="AS175" s="38">
        <v>25336000</v>
      </c>
      <c r="AT175" s="38">
        <v>442</v>
      </c>
      <c r="AU175" s="38"/>
      <c r="AV175" s="38">
        <v>568</v>
      </c>
      <c r="AW175" s="38"/>
      <c r="AX175" s="92" t="s">
        <v>663</v>
      </c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>
        <v>1</v>
      </c>
      <c r="BJ175" s="38"/>
      <c r="BK175" s="38"/>
      <c r="BL175" s="38"/>
      <c r="BM175" s="38"/>
      <c r="BN175" s="38" t="s">
        <v>915</v>
      </c>
      <c r="BO175" s="38"/>
      <c r="BP175" s="38" t="s">
        <v>674</v>
      </c>
      <c r="BQ175" s="38">
        <v>1</v>
      </c>
      <c r="BR175" s="38"/>
      <c r="BS175" s="38" t="s">
        <v>1010</v>
      </c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255</v>
      </c>
      <c r="C176" s="40" t="s">
        <v>613</v>
      </c>
      <c r="D176" s="39" t="s">
        <v>93</v>
      </c>
      <c r="E176" s="40" t="s">
        <v>384</v>
      </c>
      <c r="F176" s="40" t="s">
        <v>221</v>
      </c>
      <c r="G176" s="31" t="s">
        <v>174</v>
      </c>
      <c r="H176" s="41" t="s">
        <v>302</v>
      </c>
      <c r="I176" s="14">
        <v>4276</v>
      </c>
      <c r="J176" s="15">
        <v>4432</v>
      </c>
      <c r="K176" s="16">
        <v>368.1</v>
      </c>
      <c r="L176" s="17">
        <v>81.14</v>
      </c>
      <c r="M176" s="17">
        <v>65.02</v>
      </c>
      <c r="N176" s="17">
        <v>63.31</v>
      </c>
      <c r="O176" s="17">
        <v>6.22</v>
      </c>
      <c r="P176" s="50" t="s">
        <v>422</v>
      </c>
      <c r="Q176" s="18">
        <v>30</v>
      </c>
      <c r="R176" s="18">
        <v>30</v>
      </c>
      <c r="S176" s="18">
        <v>30</v>
      </c>
      <c r="T176" s="30">
        <v>35</v>
      </c>
      <c r="U176" s="30">
        <v>35</v>
      </c>
      <c r="V176" s="30">
        <v>40</v>
      </c>
      <c r="W176" s="33">
        <v>200</v>
      </c>
      <c r="X176" s="106">
        <v>13400</v>
      </c>
      <c r="Y176" s="106">
        <v>21800</v>
      </c>
      <c r="Z176" s="106">
        <v>34900</v>
      </c>
      <c r="AA176" s="106">
        <v>52300</v>
      </c>
      <c r="AB176" s="106">
        <v>75600</v>
      </c>
      <c r="AC176" s="106">
        <v>112000</v>
      </c>
      <c r="AD176" s="106">
        <v>165500</v>
      </c>
      <c r="AE176" s="106">
        <v>245000</v>
      </c>
      <c r="AF176" s="106">
        <v>362500</v>
      </c>
      <c r="AG176" s="106">
        <v>523000</v>
      </c>
      <c r="AH176" s="106">
        <v>669000</v>
      </c>
      <c r="AI176" s="106">
        <v>771000</v>
      </c>
      <c r="AJ176" s="106">
        <v>828000</v>
      </c>
      <c r="AK176" s="38">
        <v>15496000</v>
      </c>
      <c r="AL176" s="107">
        <v>60000</v>
      </c>
      <c r="AM176" s="107">
        <v>7</v>
      </c>
      <c r="AN176" s="108">
        <v>120000</v>
      </c>
      <c r="AO176" s="108">
        <v>5</v>
      </c>
      <c r="AP176" s="109">
        <v>360000</v>
      </c>
      <c r="AQ176" s="109">
        <v>4</v>
      </c>
      <c r="AR176" s="38">
        <v>9840000</v>
      </c>
      <c r="AS176" s="38">
        <v>25336000</v>
      </c>
      <c r="AT176" s="38">
        <v>383</v>
      </c>
      <c r="AU176" s="38"/>
      <c r="AV176" s="38">
        <v>509</v>
      </c>
      <c r="AW176" s="38">
        <v>13</v>
      </c>
      <c r="AX176" s="38" t="s">
        <v>663</v>
      </c>
      <c r="AY176" s="38"/>
      <c r="AZ176" s="38"/>
      <c r="BA176" s="38">
        <v>1</v>
      </c>
      <c r="BB176" s="38"/>
      <c r="BC176" s="38"/>
      <c r="BD176" s="38"/>
      <c r="BE176" s="38"/>
      <c r="BF176" s="38"/>
      <c r="BG176" s="38"/>
      <c r="BH176" s="38"/>
      <c r="BI176" s="38">
        <v>1</v>
      </c>
      <c r="BJ176" s="38"/>
      <c r="BK176" s="38"/>
      <c r="BL176" s="38"/>
      <c r="BM176" s="38">
        <v>1</v>
      </c>
      <c r="BN176" s="38" t="s">
        <v>914</v>
      </c>
      <c r="BO176" s="38"/>
      <c r="BP176" s="38"/>
      <c r="BQ176" s="38">
        <v>1</v>
      </c>
      <c r="BR176" s="38"/>
      <c r="BS176" s="91" t="s">
        <v>850</v>
      </c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988</v>
      </c>
      <c r="C177" s="40" t="s">
        <v>990</v>
      </c>
      <c r="D177" s="39" t="s">
        <v>989</v>
      </c>
      <c r="E177" s="40" t="s">
        <v>990</v>
      </c>
      <c r="F177" s="40" t="s">
        <v>221</v>
      </c>
      <c r="G177" s="31" t="s">
        <v>174</v>
      </c>
      <c r="H177" s="41" t="s">
        <v>1081</v>
      </c>
      <c r="I177" s="14">
        <v>4435</v>
      </c>
      <c r="J177" s="15">
        <v>4442</v>
      </c>
      <c r="K177" s="16">
        <v>389.9</v>
      </c>
      <c r="L177" s="17">
        <v>81.28</v>
      </c>
      <c r="M177" s="17">
        <v>59.91</v>
      </c>
      <c r="N177" s="17">
        <v>72.19</v>
      </c>
      <c r="O177" s="17"/>
      <c r="P177" s="50" t="s">
        <v>422</v>
      </c>
      <c r="Q177" s="18">
        <v>40</v>
      </c>
      <c r="R177" s="18">
        <v>45</v>
      </c>
      <c r="S177" s="18">
        <v>55</v>
      </c>
      <c r="T177" s="18">
        <v>48</v>
      </c>
      <c r="U177" s="18">
        <v>56</v>
      </c>
      <c r="V177" s="18">
        <v>56</v>
      </c>
      <c r="W177" s="33">
        <v>300</v>
      </c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38"/>
      <c r="AL177" s="107"/>
      <c r="AM177" s="107">
        <v>7</v>
      </c>
      <c r="AN177" s="108"/>
      <c r="AO177" s="108">
        <v>5</v>
      </c>
      <c r="AP177" s="109"/>
      <c r="AQ177" s="109">
        <v>4</v>
      </c>
      <c r="AR177" s="38"/>
      <c r="AS177" s="38"/>
      <c r="AT177" s="38">
        <v>405</v>
      </c>
      <c r="AU177" s="38"/>
      <c r="AV177" s="38">
        <v>547</v>
      </c>
      <c r="AW177" s="38"/>
      <c r="AX177" s="38" t="s">
        <v>663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>
        <v>1</v>
      </c>
      <c r="BJ177" s="38"/>
      <c r="BK177" s="38"/>
      <c r="BL177" s="38"/>
      <c r="BM177" s="38"/>
      <c r="BN177" s="94" t="s">
        <v>915</v>
      </c>
      <c r="BO177" s="38"/>
      <c r="BP177" s="38"/>
      <c r="BQ177" s="38">
        <v>1</v>
      </c>
      <c r="BR177" s="38"/>
      <c r="BS177" s="91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257</v>
      </c>
      <c r="C178" s="40" t="s">
        <v>258</v>
      </c>
      <c r="D178" s="39" t="s">
        <v>223</v>
      </c>
      <c r="E178" s="40" t="s">
        <v>385</v>
      </c>
      <c r="F178" s="40" t="s">
        <v>221</v>
      </c>
      <c r="G178" s="31" t="s">
        <v>174</v>
      </c>
      <c r="H178" s="41" t="s">
        <v>298</v>
      </c>
      <c r="I178" s="14">
        <v>4479</v>
      </c>
      <c r="J178" s="15">
        <v>4479</v>
      </c>
      <c r="K178" s="16">
        <v>416.9</v>
      </c>
      <c r="L178" s="17">
        <v>82.19</v>
      </c>
      <c r="M178" s="17">
        <v>43.24</v>
      </c>
      <c r="N178" s="17">
        <v>68.599999999999994</v>
      </c>
      <c r="O178" s="17">
        <v>6.1</v>
      </c>
      <c r="P178" s="50" t="s">
        <v>422</v>
      </c>
      <c r="Q178" s="18">
        <v>60</v>
      </c>
      <c r="R178" s="18">
        <v>15</v>
      </c>
      <c r="S178" s="18">
        <v>18</v>
      </c>
      <c r="T178" s="18">
        <v>25</v>
      </c>
      <c r="U178" s="18">
        <v>38</v>
      </c>
      <c r="V178" s="18">
        <v>48</v>
      </c>
      <c r="W178" s="33">
        <v>204</v>
      </c>
      <c r="X178" s="106">
        <v>13400</v>
      </c>
      <c r="Y178" s="106">
        <v>21800</v>
      </c>
      <c r="Z178" s="106">
        <v>34900</v>
      </c>
      <c r="AA178" s="106">
        <v>52300</v>
      </c>
      <c r="AB178" s="106">
        <v>75600</v>
      </c>
      <c r="AC178" s="106">
        <v>112000</v>
      </c>
      <c r="AD178" s="106">
        <v>165500</v>
      </c>
      <c r="AE178" s="106">
        <v>245000</v>
      </c>
      <c r="AF178" s="106">
        <v>362500</v>
      </c>
      <c r="AG178" s="106">
        <v>523000</v>
      </c>
      <c r="AH178" s="106">
        <v>669000</v>
      </c>
      <c r="AI178" s="106">
        <v>771000</v>
      </c>
      <c r="AJ178" s="106">
        <v>828000</v>
      </c>
      <c r="AK178" s="38">
        <v>15496000</v>
      </c>
      <c r="AL178" s="107">
        <v>60000</v>
      </c>
      <c r="AM178" s="107">
        <v>7</v>
      </c>
      <c r="AN178" s="108">
        <v>120000</v>
      </c>
      <c r="AO178" s="108">
        <v>5</v>
      </c>
      <c r="AP178" s="109">
        <v>360000</v>
      </c>
      <c r="AQ178" s="109">
        <v>4</v>
      </c>
      <c r="AR178" s="38">
        <v>9840000</v>
      </c>
      <c r="AS178" s="38">
        <v>25336000</v>
      </c>
      <c r="AT178" s="38">
        <v>438</v>
      </c>
      <c r="AU178" s="38"/>
      <c r="AV178" s="38">
        <v>566</v>
      </c>
      <c r="AW178" s="38"/>
      <c r="AX178" s="38" t="s">
        <v>752</v>
      </c>
      <c r="AY178" s="38"/>
      <c r="AZ178" s="38"/>
      <c r="BA178" s="38"/>
      <c r="BB178" s="38"/>
      <c r="BC178" s="38"/>
      <c r="BD178" s="38"/>
      <c r="BE178" s="38"/>
      <c r="BF178" s="38"/>
      <c r="BG178" s="38">
        <v>1</v>
      </c>
      <c r="BH178" s="38"/>
      <c r="BI178" s="38"/>
      <c r="BJ178" s="38"/>
      <c r="BK178" s="38"/>
      <c r="BL178" s="38"/>
      <c r="BM178" s="38"/>
      <c r="BN178" s="38" t="s">
        <v>960</v>
      </c>
      <c r="BO178" s="38"/>
      <c r="BP178" s="38"/>
      <c r="BQ178" s="38"/>
      <c r="BR178" s="38"/>
      <c r="BS178" s="91" t="s">
        <v>851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693</v>
      </c>
      <c r="C179" s="40" t="s">
        <v>695</v>
      </c>
      <c r="D179" s="39" t="s">
        <v>105</v>
      </c>
      <c r="E179" s="40" t="s">
        <v>694</v>
      </c>
      <c r="F179" s="40" t="s">
        <v>221</v>
      </c>
      <c r="G179" s="31" t="s">
        <v>174</v>
      </c>
      <c r="H179" s="41" t="s">
        <v>313</v>
      </c>
      <c r="I179" s="14">
        <v>4488</v>
      </c>
      <c r="J179" s="15">
        <v>4487</v>
      </c>
      <c r="K179" s="16">
        <v>378.1</v>
      </c>
      <c r="L179" s="17">
        <v>80.260000000000005</v>
      </c>
      <c r="M179" s="17">
        <v>77.87</v>
      </c>
      <c r="N179" s="17">
        <v>76.72</v>
      </c>
      <c r="O179" s="17"/>
      <c r="P179" s="50" t="s">
        <v>422</v>
      </c>
      <c r="Q179" s="18">
        <v>40</v>
      </c>
      <c r="R179" s="44">
        <v>45</v>
      </c>
      <c r="S179" s="85">
        <v>55</v>
      </c>
      <c r="T179" s="85">
        <v>48</v>
      </c>
      <c r="U179" s="85">
        <v>56</v>
      </c>
      <c r="V179" s="85">
        <v>56</v>
      </c>
      <c r="W179" s="33">
        <v>300</v>
      </c>
      <c r="X179" s="106">
        <v>13400</v>
      </c>
      <c r="Y179" s="106">
        <v>21800</v>
      </c>
      <c r="Z179" s="106">
        <v>34900</v>
      </c>
      <c r="AA179" s="106">
        <v>52300</v>
      </c>
      <c r="AB179" s="106">
        <v>75600</v>
      </c>
      <c r="AC179" s="106">
        <v>112000</v>
      </c>
      <c r="AD179" s="106">
        <v>165500</v>
      </c>
      <c r="AE179" s="106">
        <v>245000</v>
      </c>
      <c r="AF179" s="106">
        <v>362500</v>
      </c>
      <c r="AG179" s="106">
        <v>523000</v>
      </c>
      <c r="AH179" s="106">
        <v>669000</v>
      </c>
      <c r="AI179" s="106">
        <v>771000</v>
      </c>
      <c r="AJ179" s="106">
        <v>828000</v>
      </c>
      <c r="AK179" s="38">
        <v>15496000</v>
      </c>
      <c r="AL179" s="107">
        <v>60000</v>
      </c>
      <c r="AM179" s="107">
        <v>7</v>
      </c>
      <c r="AN179" s="108">
        <v>120000</v>
      </c>
      <c r="AO179" s="108">
        <v>5</v>
      </c>
      <c r="AP179" s="109">
        <v>360000</v>
      </c>
      <c r="AQ179" s="109">
        <v>4</v>
      </c>
      <c r="AR179" s="38">
        <v>9840000</v>
      </c>
      <c r="AS179" s="38">
        <v>25336000</v>
      </c>
      <c r="AT179" s="38">
        <v>393</v>
      </c>
      <c r="AU179" s="38"/>
      <c r="AV179" s="38">
        <v>527</v>
      </c>
      <c r="AW179" s="38"/>
      <c r="AX179" s="38" t="s">
        <v>663</v>
      </c>
      <c r="AY179" s="38"/>
      <c r="AZ179" s="38"/>
      <c r="BA179" s="38"/>
      <c r="BB179" s="38"/>
      <c r="BC179" s="38"/>
      <c r="BD179" s="38"/>
      <c r="BE179" s="38"/>
      <c r="BF179" s="38"/>
      <c r="BG179" s="38">
        <v>1</v>
      </c>
      <c r="BH179" s="38"/>
      <c r="BI179" s="38">
        <v>1</v>
      </c>
      <c r="BJ179" s="38"/>
      <c r="BK179" s="38"/>
      <c r="BL179" s="38"/>
      <c r="BM179" s="38"/>
      <c r="BN179" s="38" t="s">
        <v>914</v>
      </c>
      <c r="BO179" s="38"/>
      <c r="BP179" s="38"/>
      <c r="BQ179" s="38">
        <v>1</v>
      </c>
      <c r="BR179" s="38"/>
      <c r="BS179" s="91" t="s">
        <v>796</v>
      </c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903</v>
      </c>
      <c r="C180" s="40" t="s">
        <v>905</v>
      </c>
      <c r="D180" s="39" t="s">
        <v>889</v>
      </c>
      <c r="E180" s="40" t="s">
        <v>904</v>
      </c>
      <c r="F180" s="40" t="s">
        <v>221</v>
      </c>
      <c r="G180" s="31" t="s">
        <v>174</v>
      </c>
      <c r="H180" s="41" t="s">
        <v>999</v>
      </c>
      <c r="I180" s="14">
        <v>4480</v>
      </c>
      <c r="J180" s="45">
        <v>4490</v>
      </c>
      <c r="K180" s="46">
        <v>368.7</v>
      </c>
      <c r="L180" s="47">
        <v>86.45</v>
      </c>
      <c r="M180" s="47">
        <v>84.35</v>
      </c>
      <c r="N180" s="47">
        <v>54.75</v>
      </c>
      <c r="O180" s="47"/>
      <c r="P180" s="50" t="s">
        <v>422</v>
      </c>
      <c r="Q180" s="85">
        <v>40</v>
      </c>
      <c r="R180" s="85">
        <v>45</v>
      </c>
      <c r="S180" s="85">
        <v>55</v>
      </c>
      <c r="T180" s="85">
        <v>48</v>
      </c>
      <c r="U180" s="85">
        <v>56</v>
      </c>
      <c r="V180" s="85">
        <v>56</v>
      </c>
      <c r="W180" s="33">
        <v>300</v>
      </c>
      <c r="X180" s="106">
        <v>13400</v>
      </c>
      <c r="Y180" s="106">
        <v>21800</v>
      </c>
      <c r="Z180" s="106">
        <v>34900</v>
      </c>
      <c r="AA180" s="106">
        <v>52300</v>
      </c>
      <c r="AB180" s="106">
        <v>75600</v>
      </c>
      <c r="AC180" s="106">
        <v>112000</v>
      </c>
      <c r="AD180" s="106">
        <v>165500</v>
      </c>
      <c r="AE180" s="106">
        <v>245000</v>
      </c>
      <c r="AF180" s="106">
        <v>362500</v>
      </c>
      <c r="AG180" s="106">
        <v>523000</v>
      </c>
      <c r="AH180" s="106">
        <v>669000</v>
      </c>
      <c r="AI180" s="106">
        <v>771000</v>
      </c>
      <c r="AJ180" s="106">
        <v>828000</v>
      </c>
      <c r="AK180" s="38">
        <v>15496000</v>
      </c>
      <c r="AL180" s="107">
        <v>60000</v>
      </c>
      <c r="AM180" s="107">
        <v>7</v>
      </c>
      <c r="AN180" s="108">
        <v>120000</v>
      </c>
      <c r="AO180" s="108">
        <v>5</v>
      </c>
      <c r="AP180" s="109">
        <v>360000</v>
      </c>
      <c r="AQ180" s="109">
        <v>4</v>
      </c>
      <c r="AR180" s="38">
        <v>9840000</v>
      </c>
      <c r="AS180" s="38">
        <v>25336000</v>
      </c>
      <c r="AT180" s="38">
        <v>383</v>
      </c>
      <c r="AU180" s="38"/>
      <c r="AV180" s="38">
        <v>510</v>
      </c>
      <c r="AW180" s="38"/>
      <c r="AX180" s="38" t="s">
        <v>663</v>
      </c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>
        <v>1</v>
      </c>
      <c r="BJ180" s="38"/>
      <c r="BK180" s="38"/>
      <c r="BL180" s="38"/>
      <c r="BM180" s="38"/>
      <c r="BN180" s="38" t="s">
        <v>915</v>
      </c>
      <c r="BO180" s="38"/>
      <c r="BP180" s="38"/>
      <c r="BQ180" s="38">
        <v>1</v>
      </c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259</v>
      </c>
      <c r="C181" s="40" t="s">
        <v>260</v>
      </c>
      <c r="D181" s="39" t="s">
        <v>686</v>
      </c>
      <c r="E181" s="40" t="s">
        <v>386</v>
      </c>
      <c r="F181" s="40" t="s">
        <v>221</v>
      </c>
      <c r="G181" s="31" t="s">
        <v>174</v>
      </c>
      <c r="H181" s="41" t="s">
        <v>301</v>
      </c>
      <c r="I181" s="14">
        <v>4514</v>
      </c>
      <c r="J181" s="15">
        <v>4521</v>
      </c>
      <c r="K181" s="16">
        <v>418.2</v>
      </c>
      <c r="L181" s="17">
        <v>81.290000000000006</v>
      </c>
      <c r="M181" s="17">
        <v>46.66</v>
      </c>
      <c r="N181" s="17">
        <v>63.43</v>
      </c>
      <c r="O181" s="17">
        <v>5.5670000000000002</v>
      </c>
      <c r="P181" s="50" t="s">
        <v>422</v>
      </c>
      <c r="Q181" s="18">
        <v>30</v>
      </c>
      <c r="R181" s="18">
        <v>13</v>
      </c>
      <c r="S181" s="18">
        <v>21</v>
      </c>
      <c r="T181" s="18">
        <v>32</v>
      </c>
      <c r="U181" s="28">
        <v>48</v>
      </c>
      <c r="V181" s="18">
        <v>58</v>
      </c>
      <c r="W181" s="33">
        <v>202</v>
      </c>
      <c r="X181" s="106">
        <v>13400</v>
      </c>
      <c r="Y181" s="106">
        <v>21800</v>
      </c>
      <c r="Z181" s="106">
        <v>34900</v>
      </c>
      <c r="AA181" s="106">
        <v>52300</v>
      </c>
      <c r="AB181" s="106">
        <v>75600</v>
      </c>
      <c r="AC181" s="106">
        <v>112000</v>
      </c>
      <c r="AD181" s="106">
        <v>165500</v>
      </c>
      <c r="AE181" s="106">
        <v>245000</v>
      </c>
      <c r="AF181" s="106">
        <v>362500</v>
      </c>
      <c r="AG181" s="106">
        <v>523000</v>
      </c>
      <c r="AH181" s="106">
        <v>669000</v>
      </c>
      <c r="AI181" s="106">
        <v>771000</v>
      </c>
      <c r="AJ181" s="106">
        <v>828000</v>
      </c>
      <c r="AK181" s="38">
        <v>15496000</v>
      </c>
      <c r="AL181" s="107">
        <v>60000</v>
      </c>
      <c r="AM181" s="107">
        <v>7</v>
      </c>
      <c r="AN181" s="108">
        <v>120000</v>
      </c>
      <c r="AO181" s="108">
        <v>5</v>
      </c>
      <c r="AP181" s="109">
        <v>360000</v>
      </c>
      <c r="AQ181" s="109">
        <v>4</v>
      </c>
      <c r="AR181" s="38">
        <v>9840000</v>
      </c>
      <c r="AS181" s="38">
        <v>25336000</v>
      </c>
      <c r="AT181" s="38">
        <v>443</v>
      </c>
      <c r="AU181" s="38"/>
      <c r="AV181" s="38">
        <v>568</v>
      </c>
      <c r="AW181" s="38"/>
      <c r="AX181" s="38" t="s">
        <v>663</v>
      </c>
      <c r="AY181" s="38"/>
      <c r="AZ181" s="38"/>
      <c r="BA181" s="38"/>
      <c r="BB181" s="38"/>
      <c r="BC181" s="38"/>
      <c r="BD181" s="38"/>
      <c r="BE181" s="38"/>
      <c r="BF181" s="38"/>
      <c r="BG181" s="38">
        <v>1</v>
      </c>
      <c r="BH181" s="38"/>
      <c r="BI181" s="38">
        <v>1</v>
      </c>
      <c r="BJ181" s="38"/>
      <c r="BK181" s="38"/>
      <c r="BL181" s="38"/>
      <c r="BM181" s="38"/>
      <c r="BN181" s="38" t="s">
        <v>677</v>
      </c>
      <c r="BO181" s="38"/>
      <c r="BP181" s="38"/>
      <c r="BQ181" s="38"/>
      <c r="BR181" s="38"/>
      <c r="BS181" s="91" t="s">
        <v>852</v>
      </c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412</v>
      </c>
      <c r="C182" s="40" t="s">
        <v>414</v>
      </c>
      <c r="D182" s="39" t="s">
        <v>159</v>
      </c>
      <c r="E182" s="40" t="s">
        <v>413</v>
      </c>
      <c r="F182" s="40" t="s">
        <v>221</v>
      </c>
      <c r="G182" s="31" t="s">
        <v>174</v>
      </c>
      <c r="H182" s="41" t="s">
        <v>678</v>
      </c>
      <c r="I182" s="14">
        <v>4395</v>
      </c>
      <c r="J182" s="15">
        <v>4550</v>
      </c>
      <c r="K182" s="42">
        <v>360.1</v>
      </c>
      <c r="L182" s="43">
        <v>86.83</v>
      </c>
      <c r="M182" s="43">
        <v>93.5</v>
      </c>
      <c r="N182" s="43">
        <v>69.88</v>
      </c>
      <c r="O182" s="43">
        <v>7.73</v>
      </c>
      <c r="P182" s="50" t="s">
        <v>422</v>
      </c>
      <c r="Q182" s="18">
        <v>40</v>
      </c>
      <c r="R182" s="44">
        <v>45</v>
      </c>
      <c r="S182" s="85">
        <v>55</v>
      </c>
      <c r="T182" s="85">
        <v>48</v>
      </c>
      <c r="U182" s="85">
        <v>56</v>
      </c>
      <c r="V182" s="85">
        <v>56</v>
      </c>
      <c r="W182" s="33">
        <v>300</v>
      </c>
      <c r="X182" s="106">
        <v>13400</v>
      </c>
      <c r="Y182" s="106">
        <v>21800</v>
      </c>
      <c r="Z182" s="106">
        <v>34900</v>
      </c>
      <c r="AA182" s="106">
        <v>52300</v>
      </c>
      <c r="AB182" s="106">
        <v>75600</v>
      </c>
      <c r="AC182" s="106">
        <v>112000</v>
      </c>
      <c r="AD182" s="106">
        <v>165500</v>
      </c>
      <c r="AE182" s="106">
        <v>245000</v>
      </c>
      <c r="AF182" s="106">
        <v>362500</v>
      </c>
      <c r="AG182" s="106">
        <v>523000</v>
      </c>
      <c r="AH182" s="106">
        <v>669000</v>
      </c>
      <c r="AI182" s="106">
        <v>771000</v>
      </c>
      <c r="AJ182" s="106">
        <v>828000</v>
      </c>
      <c r="AK182" s="38">
        <v>15496000</v>
      </c>
      <c r="AL182" s="107">
        <v>60000</v>
      </c>
      <c r="AM182" s="107">
        <v>7</v>
      </c>
      <c r="AN182" s="108">
        <v>120000</v>
      </c>
      <c r="AO182" s="108">
        <v>5</v>
      </c>
      <c r="AP182" s="109">
        <v>360000</v>
      </c>
      <c r="AQ182" s="109">
        <v>4</v>
      </c>
      <c r="AR182" s="38">
        <v>9840000</v>
      </c>
      <c r="AS182" s="38">
        <v>25336000</v>
      </c>
      <c r="AT182" s="38">
        <v>374</v>
      </c>
      <c r="AU182" s="38">
        <v>384</v>
      </c>
      <c r="AV182" s="38">
        <v>509</v>
      </c>
      <c r="AW182" s="38"/>
      <c r="AX182" s="38" t="s">
        <v>663</v>
      </c>
      <c r="AY182" s="38"/>
      <c r="AZ182" s="38"/>
      <c r="BA182" s="38"/>
      <c r="BB182" s="38"/>
      <c r="BC182" s="38"/>
      <c r="BD182" s="38"/>
      <c r="BE182" s="38"/>
      <c r="BF182" s="38"/>
      <c r="BG182" s="38">
        <v>1</v>
      </c>
      <c r="BH182" s="38"/>
      <c r="BI182" s="38">
        <v>1</v>
      </c>
      <c r="BJ182" s="38"/>
      <c r="BK182" s="38"/>
      <c r="BL182" s="38"/>
      <c r="BM182" s="38">
        <v>1</v>
      </c>
      <c r="BN182" s="38" t="s">
        <v>914</v>
      </c>
      <c r="BO182" s="38"/>
      <c r="BP182" s="38"/>
      <c r="BQ182" s="38">
        <v>1</v>
      </c>
      <c r="BR182" s="38"/>
      <c r="BS182" s="91" t="s">
        <v>853</v>
      </c>
      <c r="BT182" s="87"/>
      <c r="BU182" s="87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261</v>
      </c>
      <c r="C183" s="40" t="s">
        <v>262</v>
      </c>
      <c r="D183" s="39" t="s">
        <v>922</v>
      </c>
      <c r="E183" s="40" t="s">
        <v>388</v>
      </c>
      <c r="F183" s="40" t="s">
        <v>221</v>
      </c>
      <c r="G183" s="31" t="s">
        <v>174</v>
      </c>
      <c r="H183" s="41" t="s">
        <v>916</v>
      </c>
      <c r="I183" s="14">
        <v>4550</v>
      </c>
      <c r="J183" s="15">
        <v>4551</v>
      </c>
      <c r="K183" s="46">
        <v>368.3</v>
      </c>
      <c r="L183" s="47">
        <v>88.48</v>
      </c>
      <c r="M183" s="47">
        <v>80.42</v>
      </c>
      <c r="N183" s="47">
        <v>78.22</v>
      </c>
      <c r="O183" s="47">
        <v>8.6300000000000008</v>
      </c>
      <c r="P183" s="50" t="s">
        <v>422</v>
      </c>
      <c r="Q183" s="85">
        <v>60</v>
      </c>
      <c r="R183" s="85">
        <v>25</v>
      </c>
      <c r="S183" s="85">
        <v>35</v>
      </c>
      <c r="T183" s="85">
        <v>46</v>
      </c>
      <c r="U183" s="85">
        <v>58</v>
      </c>
      <c r="V183" s="85">
        <v>76</v>
      </c>
      <c r="W183" s="33">
        <v>300</v>
      </c>
      <c r="X183" s="106">
        <v>13400</v>
      </c>
      <c r="Y183" s="106">
        <v>21800</v>
      </c>
      <c r="Z183" s="106">
        <v>34900</v>
      </c>
      <c r="AA183" s="106">
        <v>52300</v>
      </c>
      <c r="AB183" s="106">
        <v>75600</v>
      </c>
      <c r="AC183" s="106">
        <v>112000</v>
      </c>
      <c r="AD183" s="106">
        <v>165500</v>
      </c>
      <c r="AE183" s="106">
        <v>245000</v>
      </c>
      <c r="AF183" s="106">
        <v>362500</v>
      </c>
      <c r="AG183" s="106">
        <v>523000</v>
      </c>
      <c r="AH183" s="106">
        <v>669000</v>
      </c>
      <c r="AI183" s="106">
        <v>771000</v>
      </c>
      <c r="AJ183" s="106">
        <v>828000</v>
      </c>
      <c r="AK183" s="38">
        <v>15496000</v>
      </c>
      <c r="AL183" s="107">
        <v>60000</v>
      </c>
      <c r="AM183" s="107">
        <v>7</v>
      </c>
      <c r="AN183" s="108">
        <v>120000</v>
      </c>
      <c r="AO183" s="108">
        <v>5</v>
      </c>
      <c r="AP183" s="109">
        <v>360000</v>
      </c>
      <c r="AQ183" s="109">
        <v>4</v>
      </c>
      <c r="AR183" s="38">
        <v>9840000</v>
      </c>
      <c r="AS183" s="38">
        <v>25336000</v>
      </c>
      <c r="AT183" s="38">
        <v>382</v>
      </c>
      <c r="AU183" s="38"/>
      <c r="AV183" s="38">
        <v>509</v>
      </c>
      <c r="AW183" s="38"/>
      <c r="AX183" s="38" t="s">
        <v>663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>
        <v>1</v>
      </c>
      <c r="BJ183" s="38"/>
      <c r="BK183" s="38"/>
      <c r="BL183" s="38"/>
      <c r="BM183" s="38">
        <v>1</v>
      </c>
      <c r="BN183" s="38" t="s">
        <v>960</v>
      </c>
      <c r="BO183" s="38"/>
      <c r="BP183" s="38"/>
      <c r="BQ183" s="38">
        <v>1</v>
      </c>
      <c r="BR183" s="38"/>
      <c r="BS183" s="91" t="s">
        <v>923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639</v>
      </c>
      <c r="C184" s="40" t="s">
        <v>642</v>
      </c>
      <c r="D184" s="39" t="s">
        <v>640</v>
      </c>
      <c r="E184" s="40" t="s">
        <v>641</v>
      </c>
      <c r="F184" s="40" t="s">
        <v>221</v>
      </c>
      <c r="G184" s="31" t="s">
        <v>174</v>
      </c>
      <c r="H184" s="41" t="s">
        <v>916</v>
      </c>
      <c r="I184" s="14">
        <v>4545</v>
      </c>
      <c r="J184" s="15">
        <v>4564</v>
      </c>
      <c r="K184" s="46">
        <v>378.5</v>
      </c>
      <c r="L184" s="47">
        <v>80.260000000000005</v>
      </c>
      <c r="M184" s="47">
        <v>72.44</v>
      </c>
      <c r="N184" s="47">
        <v>71.290000000000006</v>
      </c>
      <c r="O184" s="47"/>
      <c r="P184" s="50" t="s">
        <v>422</v>
      </c>
      <c r="Q184" s="85">
        <v>85</v>
      </c>
      <c r="R184" s="85">
        <v>25</v>
      </c>
      <c r="S184" s="85">
        <v>29</v>
      </c>
      <c r="T184" s="85">
        <v>38</v>
      </c>
      <c r="U184" s="85">
        <v>54</v>
      </c>
      <c r="V184" s="85">
        <v>69</v>
      </c>
      <c r="W184" s="33">
        <v>300</v>
      </c>
      <c r="X184" s="106">
        <v>13400</v>
      </c>
      <c r="Y184" s="106">
        <v>21800</v>
      </c>
      <c r="Z184" s="106">
        <v>34900</v>
      </c>
      <c r="AA184" s="106">
        <v>52300</v>
      </c>
      <c r="AB184" s="106">
        <v>75600</v>
      </c>
      <c r="AC184" s="106">
        <v>112000</v>
      </c>
      <c r="AD184" s="106">
        <v>165500</v>
      </c>
      <c r="AE184" s="106">
        <v>245000</v>
      </c>
      <c r="AF184" s="106">
        <v>362500</v>
      </c>
      <c r="AG184" s="106">
        <v>523000</v>
      </c>
      <c r="AH184" s="106">
        <v>669000</v>
      </c>
      <c r="AI184" s="106">
        <v>771000</v>
      </c>
      <c r="AJ184" s="106">
        <v>828000</v>
      </c>
      <c r="AK184" s="38">
        <v>15496000</v>
      </c>
      <c r="AL184" s="107">
        <v>60000</v>
      </c>
      <c r="AM184" s="107">
        <v>7</v>
      </c>
      <c r="AN184" s="108">
        <v>120000</v>
      </c>
      <c r="AO184" s="108">
        <v>5</v>
      </c>
      <c r="AP184" s="109">
        <v>360000</v>
      </c>
      <c r="AQ184" s="109">
        <v>4</v>
      </c>
      <c r="AR184" s="38">
        <v>9840000</v>
      </c>
      <c r="AS184" s="38">
        <v>25336000</v>
      </c>
      <c r="AT184" s="38">
        <v>393</v>
      </c>
      <c r="AU184" s="38"/>
      <c r="AV184" s="38">
        <v>526</v>
      </c>
      <c r="AW184" s="38"/>
      <c r="AX184" s="38" t="s">
        <v>663</v>
      </c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>
        <v>1</v>
      </c>
      <c r="BJ184" s="38"/>
      <c r="BK184" s="38"/>
      <c r="BL184" s="38"/>
      <c r="BM184" s="38">
        <v>1</v>
      </c>
      <c r="BN184" s="38" t="s">
        <v>915</v>
      </c>
      <c r="BO184" s="38"/>
      <c r="BP184" s="38"/>
      <c r="BQ184" s="38">
        <v>1</v>
      </c>
      <c r="BR184" s="38"/>
      <c r="BS184" s="91" t="s">
        <v>924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947</v>
      </c>
      <c r="C185" s="40" t="s">
        <v>949</v>
      </c>
      <c r="D185" s="39" t="s">
        <v>948</v>
      </c>
      <c r="E185" s="40" t="s">
        <v>1062</v>
      </c>
      <c r="F185" s="40" t="s">
        <v>221</v>
      </c>
      <c r="G185" s="31" t="s">
        <v>174</v>
      </c>
      <c r="H185" s="41" t="s">
        <v>1030</v>
      </c>
      <c r="I185" s="14">
        <v>4566</v>
      </c>
      <c r="J185" s="15">
        <v>4564</v>
      </c>
      <c r="K185" s="16">
        <v>383.4</v>
      </c>
      <c r="L185" s="17">
        <v>85.79</v>
      </c>
      <c r="M185" s="17">
        <v>67.31</v>
      </c>
      <c r="N185" s="17">
        <v>65.58</v>
      </c>
      <c r="O185" s="47"/>
      <c r="P185" s="50" t="s">
        <v>422</v>
      </c>
      <c r="Q185" s="19">
        <v>40</v>
      </c>
      <c r="R185" s="85">
        <v>45</v>
      </c>
      <c r="S185" s="85">
        <v>55</v>
      </c>
      <c r="T185" s="85">
        <v>48</v>
      </c>
      <c r="U185" s="85">
        <v>56</v>
      </c>
      <c r="V185" s="85">
        <v>56</v>
      </c>
      <c r="W185" s="33">
        <v>300</v>
      </c>
      <c r="X185" s="106">
        <v>13400</v>
      </c>
      <c r="Y185" s="106">
        <v>21800</v>
      </c>
      <c r="Z185" s="106">
        <v>34900</v>
      </c>
      <c r="AA185" s="106">
        <v>52300</v>
      </c>
      <c r="AB185" s="106">
        <v>75600</v>
      </c>
      <c r="AC185" s="106">
        <v>112000</v>
      </c>
      <c r="AD185" s="106">
        <v>165500</v>
      </c>
      <c r="AE185" s="106">
        <v>245000</v>
      </c>
      <c r="AF185" s="106">
        <v>362500</v>
      </c>
      <c r="AG185" s="106">
        <v>523000</v>
      </c>
      <c r="AH185" s="106">
        <v>669000</v>
      </c>
      <c r="AI185" s="106">
        <v>771000</v>
      </c>
      <c r="AJ185" s="106">
        <v>828000</v>
      </c>
      <c r="AK185" s="38">
        <v>15496000</v>
      </c>
      <c r="AL185" s="107">
        <v>60000</v>
      </c>
      <c r="AM185" s="107">
        <v>7</v>
      </c>
      <c r="AN185" s="108">
        <v>120000</v>
      </c>
      <c r="AO185" s="108">
        <v>5</v>
      </c>
      <c r="AP185" s="109">
        <v>360000</v>
      </c>
      <c r="AQ185" s="109">
        <v>4</v>
      </c>
      <c r="AR185" s="38">
        <v>9840000</v>
      </c>
      <c r="AS185" s="38">
        <v>25336000</v>
      </c>
      <c r="AT185" s="38">
        <v>398</v>
      </c>
      <c r="AU185" s="38"/>
      <c r="AV185" s="38">
        <v>536</v>
      </c>
      <c r="AW185" s="38"/>
      <c r="AX185" s="92" t="s">
        <v>663</v>
      </c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>
        <v>1</v>
      </c>
      <c r="BJ185" s="38"/>
      <c r="BK185" s="38"/>
      <c r="BL185" s="38"/>
      <c r="BM185" s="38">
        <v>1</v>
      </c>
      <c r="BN185" s="38"/>
      <c r="BO185" s="38"/>
      <c r="BP185" s="38"/>
      <c r="BQ185" s="38">
        <v>1</v>
      </c>
      <c r="BR185" s="38"/>
      <c r="BS185" s="38" t="s">
        <v>949</v>
      </c>
      <c r="BT185" s="87"/>
      <c r="BU185" s="87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1027</v>
      </c>
      <c r="C186" s="40" t="s">
        <v>1029</v>
      </c>
      <c r="D186" s="39" t="s">
        <v>142</v>
      </c>
      <c r="E186" s="40" t="s">
        <v>1028</v>
      </c>
      <c r="F186" s="40" t="s">
        <v>221</v>
      </c>
      <c r="G186" s="31" t="s">
        <v>174</v>
      </c>
      <c r="H186" s="41" t="s">
        <v>1112</v>
      </c>
      <c r="I186" s="14">
        <v>4559</v>
      </c>
      <c r="J186" s="45">
        <v>4571</v>
      </c>
      <c r="K186" s="46">
        <v>373.7</v>
      </c>
      <c r="L186" s="47">
        <v>82.53</v>
      </c>
      <c r="M186" s="47">
        <v>86.93</v>
      </c>
      <c r="N186" s="47">
        <v>73.040000000000006</v>
      </c>
      <c r="O186" s="47"/>
      <c r="P186" s="50" t="s">
        <v>422</v>
      </c>
      <c r="Q186" s="32" t="s">
        <v>272</v>
      </c>
      <c r="R186" s="85">
        <v>38</v>
      </c>
      <c r="S186" s="85">
        <v>48</v>
      </c>
      <c r="T186" s="85">
        <v>58</v>
      </c>
      <c r="U186" s="85">
        <v>68</v>
      </c>
      <c r="V186" s="85">
        <v>88</v>
      </c>
      <c r="W186" s="33">
        <v>300</v>
      </c>
      <c r="X186" s="106"/>
      <c r="Y186" s="106"/>
      <c r="Z186" s="106"/>
      <c r="AA186" s="106"/>
      <c r="AB186" s="106"/>
      <c r="AC186" s="106"/>
      <c r="AD186" s="106"/>
      <c r="AE186" s="106"/>
      <c r="AF186" s="106">
        <v>399000</v>
      </c>
      <c r="AG186" s="106">
        <v>576000</v>
      </c>
      <c r="AH186" s="106">
        <v>736000</v>
      </c>
      <c r="AI186" s="106">
        <v>848000</v>
      </c>
      <c r="AJ186" s="106"/>
      <c r="AK186" s="38"/>
      <c r="AL186" s="107"/>
      <c r="AM186" s="107">
        <v>7</v>
      </c>
      <c r="AN186" s="108"/>
      <c r="AO186" s="108">
        <v>5</v>
      </c>
      <c r="AP186" s="109"/>
      <c r="AQ186" s="109">
        <v>4</v>
      </c>
      <c r="AR186" s="38"/>
      <c r="AS186" s="38"/>
      <c r="AT186" s="38">
        <v>388</v>
      </c>
      <c r="AU186" s="38"/>
      <c r="AV186" s="38">
        <v>519</v>
      </c>
      <c r="AW186" s="38"/>
      <c r="AX186" s="92" t="s">
        <v>663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>
        <v>1</v>
      </c>
      <c r="BJ186" s="38"/>
      <c r="BK186" s="38"/>
      <c r="BL186" s="38">
        <v>1</v>
      </c>
      <c r="BM186" s="38">
        <v>1</v>
      </c>
      <c r="BN186" s="38"/>
      <c r="BO186" s="38"/>
      <c r="BP186" s="38"/>
      <c r="BQ186" s="38">
        <v>1</v>
      </c>
      <c r="BR186" s="38"/>
      <c r="BS186" s="38" t="s">
        <v>921</v>
      </c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555</v>
      </c>
      <c r="C187" s="40" t="s">
        <v>557</v>
      </c>
      <c r="D187" s="39" t="s">
        <v>886</v>
      </c>
      <c r="E187" s="40" t="s">
        <v>556</v>
      </c>
      <c r="F187" s="40" t="s">
        <v>221</v>
      </c>
      <c r="G187" s="31" t="s">
        <v>174</v>
      </c>
      <c r="H187" s="41" t="s">
        <v>618</v>
      </c>
      <c r="I187" s="14">
        <v>3194</v>
      </c>
      <c r="J187" s="15">
        <v>4571</v>
      </c>
      <c r="K187" s="16">
        <v>372.8</v>
      </c>
      <c r="L187" s="17">
        <v>82.96</v>
      </c>
      <c r="M187" s="17">
        <v>77.72</v>
      </c>
      <c r="N187" s="17">
        <v>76.17</v>
      </c>
      <c r="O187" s="47"/>
      <c r="P187" s="50" t="s">
        <v>422</v>
      </c>
      <c r="Q187" s="18">
        <v>40</v>
      </c>
      <c r="R187" s="18">
        <v>30</v>
      </c>
      <c r="S187" s="18">
        <v>35</v>
      </c>
      <c r="T187" s="18">
        <v>40</v>
      </c>
      <c r="U187" s="18">
        <v>50</v>
      </c>
      <c r="V187" s="18">
        <v>55</v>
      </c>
      <c r="W187" s="33">
        <v>250</v>
      </c>
      <c r="X187" s="106">
        <v>13400</v>
      </c>
      <c r="Y187" s="106">
        <v>21800</v>
      </c>
      <c r="Z187" s="106">
        <v>34900</v>
      </c>
      <c r="AA187" s="106">
        <v>52300</v>
      </c>
      <c r="AB187" s="106">
        <v>75600</v>
      </c>
      <c r="AC187" s="106">
        <v>112000</v>
      </c>
      <c r="AD187" s="106">
        <v>165500</v>
      </c>
      <c r="AE187" s="106">
        <v>245000</v>
      </c>
      <c r="AF187" s="106">
        <v>362500</v>
      </c>
      <c r="AG187" s="106">
        <v>523000</v>
      </c>
      <c r="AH187" s="106">
        <v>669000</v>
      </c>
      <c r="AI187" s="106">
        <v>771000</v>
      </c>
      <c r="AJ187" s="106">
        <v>828000</v>
      </c>
      <c r="AK187" s="38">
        <v>15496000</v>
      </c>
      <c r="AL187" s="107">
        <v>60000</v>
      </c>
      <c r="AM187" s="107">
        <v>7</v>
      </c>
      <c r="AN187" s="108">
        <v>120000</v>
      </c>
      <c r="AO187" s="108">
        <v>5</v>
      </c>
      <c r="AP187" s="109">
        <v>360000</v>
      </c>
      <c r="AQ187" s="109">
        <v>4</v>
      </c>
      <c r="AR187" s="38">
        <v>9840000</v>
      </c>
      <c r="AS187" s="38">
        <v>25336000</v>
      </c>
      <c r="AT187" s="38">
        <v>388</v>
      </c>
      <c r="AU187" s="38"/>
      <c r="AV187" s="38">
        <v>530</v>
      </c>
      <c r="AW187" s="38"/>
      <c r="AX187" s="38" t="s">
        <v>617</v>
      </c>
      <c r="AY187" s="38"/>
      <c r="AZ187" s="38"/>
      <c r="BA187" s="38"/>
      <c r="BB187" s="38"/>
      <c r="BC187" s="38"/>
      <c r="BD187" s="38"/>
      <c r="BE187" s="38">
        <v>1</v>
      </c>
      <c r="BF187" s="38">
        <v>1</v>
      </c>
      <c r="BG187" s="38">
        <v>1</v>
      </c>
      <c r="BH187" s="38"/>
      <c r="BI187" s="38"/>
      <c r="BJ187" s="38"/>
      <c r="BK187" s="38"/>
      <c r="BL187" s="38"/>
      <c r="BM187" s="38">
        <v>1</v>
      </c>
      <c r="BN187" s="38" t="s">
        <v>960</v>
      </c>
      <c r="BO187" s="38"/>
      <c r="BP187" s="38"/>
      <c r="BQ187" s="38">
        <v>1</v>
      </c>
      <c r="BR187" s="38"/>
      <c r="BS187" s="91" t="s">
        <v>854</v>
      </c>
      <c r="BT187" s="87"/>
      <c r="BU187" s="87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293</v>
      </c>
      <c r="C188" s="40" t="s">
        <v>418</v>
      </c>
      <c r="D188" s="39" t="s">
        <v>183</v>
      </c>
      <c r="E188" s="40" t="s">
        <v>389</v>
      </c>
      <c r="F188" s="40" t="s">
        <v>221</v>
      </c>
      <c r="G188" s="31" t="s">
        <v>174</v>
      </c>
      <c r="H188" s="41" t="s">
        <v>618</v>
      </c>
      <c r="I188" s="14">
        <v>4593</v>
      </c>
      <c r="J188" s="15">
        <v>4590</v>
      </c>
      <c r="K188" s="16">
        <v>416.7</v>
      </c>
      <c r="L188" s="17">
        <v>81.11</v>
      </c>
      <c r="M188" s="17">
        <v>56.63</v>
      </c>
      <c r="N188" s="17">
        <v>74.19</v>
      </c>
      <c r="O188" s="47"/>
      <c r="P188" s="50" t="s">
        <v>422</v>
      </c>
      <c r="Q188" s="18">
        <v>40</v>
      </c>
      <c r="R188" s="18">
        <v>30</v>
      </c>
      <c r="S188" s="18">
        <v>35</v>
      </c>
      <c r="T188" s="18">
        <v>40</v>
      </c>
      <c r="U188" s="18">
        <v>50</v>
      </c>
      <c r="V188" s="18">
        <v>55</v>
      </c>
      <c r="W188" s="33">
        <v>250</v>
      </c>
      <c r="X188" s="106">
        <v>13400</v>
      </c>
      <c r="Y188" s="106">
        <v>21800</v>
      </c>
      <c r="Z188" s="106">
        <v>34900</v>
      </c>
      <c r="AA188" s="106">
        <v>52300</v>
      </c>
      <c r="AB188" s="106">
        <v>75600</v>
      </c>
      <c r="AC188" s="106">
        <v>112000</v>
      </c>
      <c r="AD188" s="106">
        <v>165500</v>
      </c>
      <c r="AE188" s="106">
        <v>245000</v>
      </c>
      <c r="AF188" s="106">
        <v>362500</v>
      </c>
      <c r="AG188" s="106">
        <v>523000</v>
      </c>
      <c r="AH188" s="106">
        <v>669000</v>
      </c>
      <c r="AI188" s="106">
        <v>771000</v>
      </c>
      <c r="AJ188" s="106">
        <v>828000</v>
      </c>
      <c r="AK188" s="38">
        <v>15496000</v>
      </c>
      <c r="AL188" s="107">
        <v>60000</v>
      </c>
      <c r="AM188" s="107">
        <v>7</v>
      </c>
      <c r="AN188" s="108">
        <v>120000</v>
      </c>
      <c r="AO188" s="108">
        <v>5</v>
      </c>
      <c r="AP188" s="109">
        <v>360000</v>
      </c>
      <c r="AQ188" s="109">
        <v>4</v>
      </c>
      <c r="AR188" s="38">
        <v>9840000</v>
      </c>
      <c r="AS188" s="38">
        <v>25336000</v>
      </c>
      <c r="AT188" s="38">
        <v>438</v>
      </c>
      <c r="AU188" s="38"/>
      <c r="AV188" s="38">
        <v>566</v>
      </c>
      <c r="AW188" s="38"/>
      <c r="AX188" s="38" t="s">
        <v>663</v>
      </c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>
        <v>1</v>
      </c>
      <c r="BJ188" s="38"/>
      <c r="BK188" s="38"/>
      <c r="BL188" s="38"/>
      <c r="BM188" s="38">
        <v>1</v>
      </c>
      <c r="BN188" s="38" t="s">
        <v>960</v>
      </c>
      <c r="BO188" s="38"/>
      <c r="BP188" s="38"/>
      <c r="BQ188" s="38">
        <v>1</v>
      </c>
      <c r="BR188" s="38"/>
      <c r="BS188" s="91" t="s">
        <v>855</v>
      </c>
      <c r="BT188" s="87"/>
      <c r="BU188" s="87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1175</v>
      </c>
      <c r="C189" s="40" t="s">
        <v>1176</v>
      </c>
      <c r="D189" s="39" t="s">
        <v>1177</v>
      </c>
      <c r="E189" s="40" t="s">
        <v>1178</v>
      </c>
      <c r="F189" s="40" t="s">
        <v>221</v>
      </c>
      <c r="G189" s="31" t="s">
        <v>174</v>
      </c>
      <c r="H189" s="41" t="s">
        <v>1159</v>
      </c>
      <c r="I189" s="15">
        <v>4602</v>
      </c>
      <c r="J189" s="15">
        <v>4602</v>
      </c>
      <c r="K189" s="16">
        <v>423</v>
      </c>
      <c r="L189" s="17">
        <v>86.06</v>
      </c>
      <c r="M189" s="17">
        <v>42.83</v>
      </c>
      <c r="N189" s="17">
        <v>51.7</v>
      </c>
      <c r="O189" s="47"/>
      <c r="P189" s="50" t="s">
        <v>422</v>
      </c>
      <c r="Q189" s="85">
        <v>60</v>
      </c>
      <c r="R189" s="85">
        <v>35</v>
      </c>
      <c r="S189" s="85">
        <v>40</v>
      </c>
      <c r="T189" s="85">
        <v>50</v>
      </c>
      <c r="U189" s="85">
        <v>55</v>
      </c>
      <c r="V189" s="85">
        <v>60</v>
      </c>
      <c r="W189" s="33">
        <v>300</v>
      </c>
      <c r="X189" s="106">
        <v>60000</v>
      </c>
      <c r="Y189" s="106">
        <v>75000</v>
      </c>
      <c r="Z189" s="106">
        <v>105000</v>
      </c>
      <c r="AA189" s="106">
        <v>150000</v>
      </c>
      <c r="AB189" s="106">
        <v>210000</v>
      </c>
      <c r="AC189" s="106">
        <v>285000</v>
      </c>
      <c r="AD189" s="106">
        <v>390000</v>
      </c>
      <c r="AE189" s="106">
        <v>510000</v>
      </c>
      <c r="AF189" s="106">
        <v>660000</v>
      </c>
      <c r="AG189" s="106">
        <v>795000</v>
      </c>
      <c r="AH189" s="106">
        <v>870000</v>
      </c>
      <c r="AI189" s="106">
        <v>930000</v>
      </c>
      <c r="AJ189" s="106">
        <v>960000</v>
      </c>
      <c r="AK189" s="38">
        <v>24000000</v>
      </c>
      <c r="AL189" s="107">
        <v>96000</v>
      </c>
      <c r="AM189" s="107">
        <v>7</v>
      </c>
      <c r="AN189" s="108">
        <v>192000</v>
      </c>
      <c r="AO189" s="108">
        <v>5</v>
      </c>
      <c r="AP189" s="109">
        <v>576000</v>
      </c>
      <c r="AQ189" s="109">
        <v>4</v>
      </c>
      <c r="AR189" s="38">
        <v>15744000</v>
      </c>
      <c r="AS189" s="38">
        <v>39744000</v>
      </c>
      <c r="AT189" s="38">
        <v>445</v>
      </c>
      <c r="AU189" s="38"/>
      <c r="AV189" s="38">
        <v>569</v>
      </c>
      <c r="AW189" s="38"/>
      <c r="AX189" s="38" t="s">
        <v>1179</v>
      </c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>
        <v>1</v>
      </c>
      <c r="BJ189" s="38"/>
      <c r="BK189" s="38"/>
      <c r="BL189" s="38"/>
      <c r="BM189" s="38"/>
      <c r="BN189" s="38"/>
      <c r="BO189" s="38"/>
      <c r="BP189" s="38"/>
      <c r="BQ189" s="38"/>
      <c r="BR189" s="38"/>
      <c r="BS189" s="91" t="s">
        <v>1180</v>
      </c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542</v>
      </c>
      <c r="C190" s="40" t="s">
        <v>544</v>
      </c>
      <c r="D190" s="39" t="s">
        <v>541</v>
      </c>
      <c r="E190" s="40" t="s">
        <v>543</v>
      </c>
      <c r="F190" s="40" t="s">
        <v>221</v>
      </c>
      <c r="G190" s="31" t="s">
        <v>174</v>
      </c>
      <c r="H190" s="41" t="s">
        <v>699</v>
      </c>
      <c r="I190" s="14">
        <v>4773</v>
      </c>
      <c r="J190" s="15">
        <v>4607</v>
      </c>
      <c r="K190" s="16">
        <v>389.5</v>
      </c>
      <c r="L190" s="17">
        <v>85.66</v>
      </c>
      <c r="M190" s="17">
        <v>61.5</v>
      </c>
      <c r="N190" s="17">
        <v>74.02</v>
      </c>
      <c r="O190" s="47"/>
      <c r="P190" s="50" t="s">
        <v>422</v>
      </c>
      <c r="Q190" s="85">
        <v>40</v>
      </c>
      <c r="R190" s="85">
        <v>45</v>
      </c>
      <c r="S190" s="85">
        <v>55</v>
      </c>
      <c r="T190" s="85">
        <v>48</v>
      </c>
      <c r="U190" s="85">
        <v>56</v>
      </c>
      <c r="V190" s="85">
        <v>56</v>
      </c>
      <c r="W190" s="33">
        <v>300</v>
      </c>
      <c r="X190" s="18">
        <v>17250</v>
      </c>
      <c r="Y190" s="18">
        <v>28100</v>
      </c>
      <c r="Z190" s="18">
        <v>45000</v>
      </c>
      <c r="AA190" s="18">
        <v>67500</v>
      </c>
      <c r="AB190" s="18">
        <v>97600</v>
      </c>
      <c r="AC190" s="18">
        <v>144500</v>
      </c>
      <c r="AD190" s="18">
        <v>213500</v>
      </c>
      <c r="AE190" s="18">
        <v>316500</v>
      </c>
      <c r="AF190" s="19">
        <v>468000</v>
      </c>
      <c r="AG190" s="19">
        <v>675000</v>
      </c>
      <c r="AH190" s="19">
        <v>863000</v>
      </c>
      <c r="AI190" s="19">
        <v>994000</v>
      </c>
      <c r="AJ190" s="19">
        <v>1070000</v>
      </c>
      <c r="AK190" s="38">
        <v>19999800</v>
      </c>
      <c r="AL190" s="107">
        <v>80000</v>
      </c>
      <c r="AM190" s="107">
        <v>7</v>
      </c>
      <c r="AN190" s="108">
        <v>160000</v>
      </c>
      <c r="AO190" s="108">
        <v>5</v>
      </c>
      <c r="AP190" s="109">
        <v>480000</v>
      </c>
      <c r="AQ190" s="109">
        <v>4</v>
      </c>
      <c r="AR190" s="38">
        <v>13120000</v>
      </c>
      <c r="AS190" s="38">
        <v>33119800</v>
      </c>
      <c r="AT190" s="38">
        <v>405</v>
      </c>
      <c r="AU190" s="38"/>
      <c r="AV190" s="38">
        <v>546</v>
      </c>
      <c r="AW190" s="38"/>
      <c r="AX190" s="38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>
        <v>1</v>
      </c>
      <c r="BJ190" s="38"/>
      <c r="BK190" s="38"/>
      <c r="BL190" s="38"/>
      <c r="BM190" s="38">
        <v>1</v>
      </c>
      <c r="BN190" s="38" t="s">
        <v>960</v>
      </c>
      <c r="BO190" s="38"/>
      <c r="BP190" s="38"/>
      <c r="BQ190" s="38">
        <v>1</v>
      </c>
      <c r="BR190" s="38"/>
      <c r="BS190" s="91" t="s">
        <v>856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263</v>
      </c>
      <c r="C191" s="40" t="s">
        <v>614</v>
      </c>
      <c r="D191" s="39" t="s">
        <v>264</v>
      </c>
      <c r="E191" s="40" t="s">
        <v>265</v>
      </c>
      <c r="F191" s="40" t="s">
        <v>221</v>
      </c>
      <c r="G191" s="31" t="s">
        <v>174</v>
      </c>
      <c r="H191" s="41" t="s">
        <v>307</v>
      </c>
      <c r="I191" s="14">
        <v>4616</v>
      </c>
      <c r="J191" s="15">
        <v>4616</v>
      </c>
      <c r="K191" s="16">
        <v>457.1</v>
      </c>
      <c r="L191" s="17">
        <v>80.88</v>
      </c>
      <c r="M191" s="17">
        <v>48.75</v>
      </c>
      <c r="N191" s="17">
        <v>52.48</v>
      </c>
      <c r="O191" s="17">
        <v>4.6159999999999997</v>
      </c>
      <c r="P191" s="50" t="s">
        <v>422</v>
      </c>
      <c r="Q191" s="18">
        <v>60</v>
      </c>
      <c r="R191" s="18">
        <v>15</v>
      </c>
      <c r="S191" s="18">
        <v>18</v>
      </c>
      <c r="T191" s="18">
        <v>25</v>
      </c>
      <c r="U191" s="18">
        <v>38</v>
      </c>
      <c r="V191" s="18">
        <v>48</v>
      </c>
      <c r="W191" s="33">
        <v>204</v>
      </c>
      <c r="X191" s="18">
        <v>17250</v>
      </c>
      <c r="Y191" s="18">
        <v>28100</v>
      </c>
      <c r="Z191" s="18">
        <v>45000</v>
      </c>
      <c r="AA191" s="18">
        <v>67500</v>
      </c>
      <c r="AB191" s="18">
        <v>97600</v>
      </c>
      <c r="AC191" s="18">
        <v>144500</v>
      </c>
      <c r="AD191" s="18">
        <v>213500</v>
      </c>
      <c r="AE191" s="18">
        <v>316500</v>
      </c>
      <c r="AF191" s="19">
        <v>468000</v>
      </c>
      <c r="AG191" s="19">
        <v>675000</v>
      </c>
      <c r="AH191" s="19">
        <v>863000</v>
      </c>
      <c r="AI191" s="19">
        <v>994000</v>
      </c>
      <c r="AJ191" s="19">
        <v>1070000</v>
      </c>
      <c r="AK191" s="38">
        <v>19999800</v>
      </c>
      <c r="AL191" s="107">
        <v>80000</v>
      </c>
      <c r="AM191" s="107">
        <v>7</v>
      </c>
      <c r="AN191" s="108">
        <v>160000</v>
      </c>
      <c r="AO191" s="108">
        <v>5</v>
      </c>
      <c r="AP191" s="109">
        <v>480000</v>
      </c>
      <c r="AQ191" s="109">
        <v>4</v>
      </c>
      <c r="AR191" s="38">
        <v>13120000</v>
      </c>
      <c r="AS191" s="38">
        <v>33119800</v>
      </c>
      <c r="AT191" s="38">
        <v>481</v>
      </c>
      <c r="AU191" s="38"/>
      <c r="AV191" s="38">
        <v>585</v>
      </c>
      <c r="AW191" s="38">
        <v>19</v>
      </c>
      <c r="AX191" s="38" t="s">
        <v>663</v>
      </c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>
        <v>1</v>
      </c>
      <c r="BN191" s="38" t="s">
        <v>914</v>
      </c>
      <c r="BO191" s="38"/>
      <c r="BP191" s="38"/>
      <c r="BQ191" s="38"/>
      <c r="BR191" s="38"/>
      <c r="BS191" s="91" t="s">
        <v>857</v>
      </c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1144</v>
      </c>
      <c r="C192" s="40" t="s">
        <v>1146</v>
      </c>
      <c r="D192" s="39" t="s">
        <v>223</v>
      </c>
      <c r="E192" s="40" t="s">
        <v>1145</v>
      </c>
      <c r="F192" s="40" t="s">
        <v>221</v>
      </c>
      <c r="G192" s="31" t="s">
        <v>174</v>
      </c>
      <c r="H192" s="41" t="s">
        <v>1127</v>
      </c>
      <c r="I192" s="14">
        <v>4636</v>
      </c>
      <c r="J192" s="15">
        <v>4636</v>
      </c>
      <c r="K192" s="46">
        <v>407.5</v>
      </c>
      <c r="L192" s="47">
        <v>80.48</v>
      </c>
      <c r="M192" s="47">
        <v>53.75</v>
      </c>
      <c r="N192" s="47">
        <v>65.900000000000006</v>
      </c>
      <c r="O192" s="47"/>
      <c r="P192" s="50" t="s">
        <v>422</v>
      </c>
      <c r="Q192" s="85">
        <v>40</v>
      </c>
      <c r="R192" s="85">
        <v>45</v>
      </c>
      <c r="S192" s="85">
        <v>55</v>
      </c>
      <c r="T192" s="85">
        <v>48</v>
      </c>
      <c r="U192" s="85">
        <v>56</v>
      </c>
      <c r="V192" s="85">
        <v>56</v>
      </c>
      <c r="W192" s="33">
        <v>300</v>
      </c>
      <c r="X192" s="106">
        <v>60000</v>
      </c>
      <c r="Y192" s="106">
        <v>75000</v>
      </c>
      <c r="Z192" s="106">
        <v>105000</v>
      </c>
      <c r="AA192" s="106">
        <v>150000</v>
      </c>
      <c r="AB192" s="106">
        <v>210000</v>
      </c>
      <c r="AC192" s="106">
        <v>285000</v>
      </c>
      <c r="AD192" s="106">
        <v>390000</v>
      </c>
      <c r="AE192" s="106">
        <v>510000</v>
      </c>
      <c r="AF192" s="106">
        <v>660000</v>
      </c>
      <c r="AG192" s="106">
        <v>795000</v>
      </c>
      <c r="AH192" s="106">
        <v>870000</v>
      </c>
      <c r="AI192" s="106">
        <v>930000</v>
      </c>
      <c r="AJ192" s="106">
        <v>960000</v>
      </c>
      <c r="AK192" s="38">
        <v>24000000</v>
      </c>
      <c r="AL192" s="107">
        <v>96000</v>
      </c>
      <c r="AM192" s="107">
        <v>7</v>
      </c>
      <c r="AN192" s="108">
        <v>192000</v>
      </c>
      <c r="AO192" s="108">
        <v>5</v>
      </c>
      <c r="AP192" s="109">
        <v>576000</v>
      </c>
      <c r="AQ192" s="109">
        <v>4</v>
      </c>
      <c r="AR192" s="38">
        <v>15744000</v>
      </c>
      <c r="AS192" s="38">
        <v>39744000</v>
      </c>
      <c r="AT192" s="38">
        <v>425</v>
      </c>
      <c r="AU192" s="38"/>
      <c r="AV192" s="38">
        <v>560</v>
      </c>
      <c r="AW192" s="38"/>
      <c r="AX192" s="38" t="s">
        <v>665</v>
      </c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>
        <v>1</v>
      </c>
      <c r="BL192" s="38"/>
      <c r="BM192" s="38"/>
      <c r="BN192" s="38"/>
      <c r="BO192" s="38"/>
      <c r="BP192" s="38"/>
      <c r="BQ192" s="38"/>
      <c r="BR192" s="38"/>
      <c r="BS192" s="91" t="s">
        <v>1147</v>
      </c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991</v>
      </c>
      <c r="C193" s="40" t="s">
        <v>994</v>
      </c>
      <c r="D193" s="39" t="s">
        <v>992</v>
      </c>
      <c r="E193" s="40" t="s">
        <v>993</v>
      </c>
      <c r="F193" s="40" t="s">
        <v>221</v>
      </c>
      <c r="G193" s="31" t="s">
        <v>174</v>
      </c>
      <c r="H193" s="41" t="s">
        <v>1063</v>
      </c>
      <c r="I193" s="14">
        <v>4644</v>
      </c>
      <c r="J193" s="15">
        <v>4650</v>
      </c>
      <c r="K193" s="46">
        <v>418.2</v>
      </c>
      <c r="L193" s="47">
        <v>81.41</v>
      </c>
      <c r="M193" s="47">
        <v>63.54</v>
      </c>
      <c r="N193" s="47">
        <v>63.28</v>
      </c>
      <c r="O193" s="47"/>
      <c r="P193" s="50" t="s">
        <v>422</v>
      </c>
      <c r="Q193" s="32" t="s">
        <v>272</v>
      </c>
      <c r="R193" s="85">
        <v>38</v>
      </c>
      <c r="S193" s="85">
        <v>48</v>
      </c>
      <c r="T193" s="85">
        <v>58</v>
      </c>
      <c r="U193" s="85">
        <v>68</v>
      </c>
      <c r="V193" s="85">
        <v>88</v>
      </c>
      <c r="W193" s="33">
        <v>300</v>
      </c>
      <c r="X193" s="106">
        <v>60000</v>
      </c>
      <c r="Y193" s="106">
        <v>75000</v>
      </c>
      <c r="Z193" s="106">
        <v>105000</v>
      </c>
      <c r="AA193" s="106">
        <v>150000</v>
      </c>
      <c r="AB193" s="106">
        <v>210000</v>
      </c>
      <c r="AC193" s="106">
        <v>285000</v>
      </c>
      <c r="AD193" s="106">
        <v>390000</v>
      </c>
      <c r="AE193" s="106">
        <v>510000</v>
      </c>
      <c r="AF193" s="106">
        <v>660000</v>
      </c>
      <c r="AG193" s="106">
        <v>795000</v>
      </c>
      <c r="AH193" s="106">
        <v>870000</v>
      </c>
      <c r="AI193" s="106">
        <v>930000</v>
      </c>
      <c r="AJ193" s="106">
        <v>960000</v>
      </c>
      <c r="AK193" s="38">
        <v>24000000</v>
      </c>
      <c r="AL193" s="107">
        <v>80000</v>
      </c>
      <c r="AM193" s="107">
        <v>7</v>
      </c>
      <c r="AN193" s="108">
        <v>160000</v>
      </c>
      <c r="AO193" s="108">
        <v>5</v>
      </c>
      <c r="AP193" s="109">
        <v>480000</v>
      </c>
      <c r="AQ193" s="109">
        <v>4</v>
      </c>
      <c r="AR193" s="38">
        <v>13120000</v>
      </c>
      <c r="AS193" s="38">
        <v>37120000</v>
      </c>
      <c r="AT193" s="38">
        <v>440</v>
      </c>
      <c r="AU193" s="38"/>
      <c r="AV193" s="38">
        <v>567</v>
      </c>
      <c r="AW193" s="38"/>
      <c r="AX193" s="38" t="s">
        <v>663</v>
      </c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>
        <v>1</v>
      </c>
      <c r="BJ193" s="38"/>
      <c r="BK193" s="38"/>
      <c r="BL193" s="38">
        <v>1</v>
      </c>
      <c r="BM193" s="38">
        <v>1</v>
      </c>
      <c r="BN193" s="38" t="s">
        <v>915</v>
      </c>
      <c r="BO193" s="38"/>
      <c r="BP193" s="38"/>
      <c r="BQ193" s="38">
        <v>1</v>
      </c>
      <c r="BR193" s="38"/>
      <c r="BS193" s="91" t="s">
        <v>1069</v>
      </c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1089</v>
      </c>
      <c r="C194" s="40" t="s">
        <v>1092</v>
      </c>
      <c r="D194" s="39" t="s">
        <v>1090</v>
      </c>
      <c r="E194" s="40" t="s">
        <v>1091</v>
      </c>
      <c r="F194" s="40" t="s">
        <v>221</v>
      </c>
      <c r="G194" s="31" t="s">
        <v>174</v>
      </c>
      <c r="H194" s="41" t="s">
        <v>1118</v>
      </c>
      <c r="I194" s="14">
        <v>4702</v>
      </c>
      <c r="J194" s="15">
        <v>4702</v>
      </c>
      <c r="K194" s="46">
        <v>441</v>
      </c>
      <c r="L194" s="47">
        <v>81.56</v>
      </c>
      <c r="M194" s="47">
        <v>47.91</v>
      </c>
      <c r="N194" s="47">
        <v>60.58</v>
      </c>
      <c r="O194" s="47">
        <v>5.15</v>
      </c>
      <c r="P194" s="50" t="s">
        <v>422</v>
      </c>
      <c r="Q194" s="19">
        <v>60</v>
      </c>
      <c r="R194" s="85">
        <v>35</v>
      </c>
      <c r="S194" s="85">
        <v>40</v>
      </c>
      <c r="T194" s="85">
        <v>50</v>
      </c>
      <c r="U194" s="85">
        <v>55</v>
      </c>
      <c r="V194" s="85">
        <v>60</v>
      </c>
      <c r="W194" s="33">
        <v>300</v>
      </c>
      <c r="X194" s="18">
        <v>62500</v>
      </c>
      <c r="Y194" s="18">
        <v>78100</v>
      </c>
      <c r="Z194" s="18">
        <v>109400</v>
      </c>
      <c r="AA194" s="18">
        <v>156300</v>
      </c>
      <c r="AB194" s="18">
        <v>218800</v>
      </c>
      <c r="AC194" s="18">
        <v>297000</v>
      </c>
      <c r="AD194" s="18">
        <v>406500</v>
      </c>
      <c r="AE194" s="18">
        <v>531500</v>
      </c>
      <c r="AF194" s="19">
        <v>687500</v>
      </c>
      <c r="AG194" s="106">
        <v>828000</v>
      </c>
      <c r="AH194" s="106">
        <v>906000</v>
      </c>
      <c r="AI194" s="106">
        <v>969000</v>
      </c>
      <c r="AJ194" s="106">
        <v>1000000</v>
      </c>
      <c r="AK194" s="38">
        <v>25002400</v>
      </c>
      <c r="AL194" s="107">
        <v>96000</v>
      </c>
      <c r="AM194" s="107">
        <v>7</v>
      </c>
      <c r="AN194" s="108">
        <v>192000</v>
      </c>
      <c r="AO194" s="108">
        <v>5</v>
      </c>
      <c r="AP194" s="109">
        <v>576000</v>
      </c>
      <c r="AQ194" s="109">
        <v>4</v>
      </c>
      <c r="AR194" s="38">
        <v>15744000</v>
      </c>
      <c r="AS194" s="38">
        <v>40746400</v>
      </c>
      <c r="AT194" s="38">
        <v>464</v>
      </c>
      <c r="AU194" s="38"/>
      <c r="AV194" s="38">
        <v>578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>
        <v>1</v>
      </c>
      <c r="BJ194" s="38"/>
      <c r="BK194" s="38"/>
      <c r="BL194" s="38"/>
      <c r="BM194" s="38">
        <v>1</v>
      </c>
      <c r="BN194" s="38" t="s">
        <v>915</v>
      </c>
      <c r="BO194" s="38"/>
      <c r="BP194" s="38"/>
      <c r="BQ194" s="38">
        <v>1</v>
      </c>
      <c r="BR194" s="38"/>
      <c r="BS194" s="91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1181</v>
      </c>
      <c r="C195" s="40" t="s">
        <v>1182</v>
      </c>
      <c r="D195" s="39" t="s">
        <v>116</v>
      </c>
      <c r="E195" s="40" t="s">
        <v>1183</v>
      </c>
      <c r="F195" s="40" t="s">
        <v>221</v>
      </c>
      <c r="G195" s="31" t="s">
        <v>174</v>
      </c>
      <c r="H195" s="41" t="s">
        <v>1159</v>
      </c>
      <c r="I195" s="14">
        <v>4709</v>
      </c>
      <c r="J195" s="15">
        <v>4709</v>
      </c>
      <c r="K195" s="46">
        <v>385.5</v>
      </c>
      <c r="L195" s="47">
        <v>87.77</v>
      </c>
      <c r="M195" s="47">
        <v>83.66</v>
      </c>
      <c r="N195" s="47">
        <v>51.4</v>
      </c>
      <c r="O195" s="47"/>
      <c r="P195" s="50" t="s">
        <v>422</v>
      </c>
      <c r="Q195" s="19">
        <v>60</v>
      </c>
      <c r="R195" s="85">
        <v>35</v>
      </c>
      <c r="S195" s="85">
        <v>40</v>
      </c>
      <c r="T195" s="85">
        <v>50</v>
      </c>
      <c r="U195" s="85">
        <v>55</v>
      </c>
      <c r="V195" s="85">
        <v>60</v>
      </c>
      <c r="W195" s="33">
        <v>300</v>
      </c>
      <c r="X195" s="106">
        <v>20000</v>
      </c>
      <c r="Y195" s="106">
        <v>35000</v>
      </c>
      <c r="Z195" s="106">
        <v>50000</v>
      </c>
      <c r="AA195" s="106">
        <v>80000</v>
      </c>
      <c r="AB195" s="106">
        <v>115000</v>
      </c>
      <c r="AC195" s="106">
        <v>170000</v>
      </c>
      <c r="AD195" s="106"/>
      <c r="AE195" s="106"/>
      <c r="AF195" s="106"/>
      <c r="AG195" s="106"/>
      <c r="AH195" s="106"/>
      <c r="AI195" s="106"/>
      <c r="AJ195" s="106"/>
      <c r="AK195" s="38"/>
      <c r="AL195" s="107">
        <v>96000</v>
      </c>
      <c r="AM195" s="107">
        <v>7</v>
      </c>
      <c r="AN195" s="108">
        <v>192000</v>
      </c>
      <c r="AO195" s="108">
        <v>5</v>
      </c>
      <c r="AP195" s="109">
        <v>576000</v>
      </c>
      <c r="AQ195" s="109">
        <v>4</v>
      </c>
      <c r="AR195" s="38"/>
      <c r="AS195" s="38"/>
      <c r="AT195" s="38">
        <v>401</v>
      </c>
      <c r="AU195" s="38"/>
      <c r="AV195" s="38">
        <v>539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/>
      <c r="BN195" s="38"/>
      <c r="BO195" s="38"/>
      <c r="BP195" s="38"/>
      <c r="BQ195" s="38"/>
      <c r="BR195" s="38"/>
      <c r="BS195" s="91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558</v>
      </c>
      <c r="C196" s="40" t="s">
        <v>594</v>
      </c>
      <c r="D196" s="39" t="s">
        <v>887</v>
      </c>
      <c r="E196" s="40" t="s">
        <v>559</v>
      </c>
      <c r="F196" s="40" t="s">
        <v>221</v>
      </c>
      <c r="G196" s="31" t="s">
        <v>174</v>
      </c>
      <c r="H196" s="41" t="s">
        <v>781</v>
      </c>
      <c r="I196" s="14">
        <v>4722</v>
      </c>
      <c r="J196" s="15">
        <v>4725</v>
      </c>
      <c r="K196" s="46">
        <v>412.9</v>
      </c>
      <c r="L196" s="47">
        <v>83.02</v>
      </c>
      <c r="M196" s="47">
        <v>54.86</v>
      </c>
      <c r="N196" s="47">
        <v>76.59</v>
      </c>
      <c r="O196" s="47"/>
      <c r="P196" s="50" t="s">
        <v>422</v>
      </c>
      <c r="Q196" s="18">
        <v>85</v>
      </c>
      <c r="R196" s="85">
        <v>25</v>
      </c>
      <c r="S196" s="85">
        <v>29</v>
      </c>
      <c r="T196" s="85">
        <v>38</v>
      </c>
      <c r="U196" s="85">
        <v>54</v>
      </c>
      <c r="V196" s="85">
        <v>69</v>
      </c>
      <c r="W196" s="33">
        <v>300</v>
      </c>
      <c r="X196" s="18">
        <v>21550</v>
      </c>
      <c r="Y196" s="18">
        <v>35200</v>
      </c>
      <c r="Z196" s="18">
        <v>56300</v>
      </c>
      <c r="AA196" s="18">
        <v>84400</v>
      </c>
      <c r="AB196" s="18">
        <v>121900</v>
      </c>
      <c r="AC196" s="18">
        <v>180500</v>
      </c>
      <c r="AD196" s="18">
        <v>267000</v>
      </c>
      <c r="AE196" s="18">
        <v>395500</v>
      </c>
      <c r="AF196" s="19">
        <v>585000</v>
      </c>
      <c r="AG196" s="19">
        <v>844000</v>
      </c>
      <c r="AH196" s="18">
        <v>1079000</v>
      </c>
      <c r="AI196" s="18">
        <v>1243000</v>
      </c>
      <c r="AJ196" s="18">
        <v>1336000</v>
      </c>
      <c r="AK196" s="38">
        <v>24997400</v>
      </c>
      <c r="AL196" s="107">
        <v>80000</v>
      </c>
      <c r="AM196" s="107">
        <v>7</v>
      </c>
      <c r="AN196" s="108">
        <v>160000</v>
      </c>
      <c r="AO196" s="108">
        <v>5</v>
      </c>
      <c r="AP196" s="109">
        <v>480000</v>
      </c>
      <c r="AQ196" s="109">
        <v>4</v>
      </c>
      <c r="AR196" s="38">
        <v>13120000</v>
      </c>
      <c r="AS196" s="38">
        <v>38117400</v>
      </c>
      <c r="AT196" s="38">
        <v>433</v>
      </c>
      <c r="AU196" s="38"/>
      <c r="AV196" s="38">
        <v>564</v>
      </c>
      <c r="AW196" s="38"/>
      <c r="AX196" s="38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>
        <v>1</v>
      </c>
      <c r="BJ196" s="38"/>
      <c r="BK196" s="38"/>
      <c r="BL196" s="38"/>
      <c r="BM196" s="38"/>
      <c r="BN196" s="38"/>
      <c r="BO196" s="38"/>
      <c r="BP196" s="38"/>
      <c r="BQ196" s="38">
        <v>1</v>
      </c>
      <c r="BR196" s="38"/>
      <c r="BS196" s="91" t="s">
        <v>858</v>
      </c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1195</v>
      </c>
      <c r="C197" s="40" t="s">
        <v>1184</v>
      </c>
      <c r="D197" s="39" t="s">
        <v>1185</v>
      </c>
      <c r="E197" s="40" t="s">
        <v>1186</v>
      </c>
      <c r="F197" s="40" t="s">
        <v>221</v>
      </c>
      <c r="G197" s="31" t="s">
        <v>174</v>
      </c>
      <c r="H197" s="41" t="s">
        <v>1159</v>
      </c>
      <c r="I197" s="14">
        <v>4741</v>
      </c>
      <c r="J197" s="15">
        <v>4741</v>
      </c>
      <c r="K197" s="16">
        <v>405.3</v>
      </c>
      <c r="L197" s="17">
        <v>82.28</v>
      </c>
      <c r="M197" s="17">
        <v>62.3</v>
      </c>
      <c r="N197" s="17">
        <v>75.81</v>
      </c>
      <c r="O197" s="17"/>
      <c r="P197" s="50" t="s">
        <v>422</v>
      </c>
      <c r="Q197" s="32" t="s">
        <v>272</v>
      </c>
      <c r="R197" s="18">
        <v>45</v>
      </c>
      <c r="S197" s="85">
        <v>56</v>
      </c>
      <c r="T197" s="85">
        <v>65</v>
      </c>
      <c r="U197" s="85">
        <v>66</v>
      </c>
      <c r="V197" s="85">
        <v>68</v>
      </c>
      <c r="W197" s="33">
        <v>300</v>
      </c>
      <c r="X197" s="106">
        <v>20000</v>
      </c>
      <c r="Y197" s="106">
        <v>35000</v>
      </c>
      <c r="Z197" s="106">
        <v>50000</v>
      </c>
      <c r="AA197" s="106">
        <v>80000</v>
      </c>
      <c r="AB197" s="106">
        <v>115000</v>
      </c>
      <c r="AC197" s="106">
        <v>170000</v>
      </c>
      <c r="AD197" s="106"/>
      <c r="AE197" s="106"/>
      <c r="AF197" s="106"/>
      <c r="AG197" s="106"/>
      <c r="AH197" s="106"/>
      <c r="AI197" s="106"/>
      <c r="AJ197" s="106"/>
      <c r="AK197" s="38"/>
      <c r="AL197" s="107">
        <v>96000</v>
      </c>
      <c r="AM197" s="107">
        <v>7</v>
      </c>
      <c r="AN197" s="108">
        <v>192000</v>
      </c>
      <c r="AO197" s="108">
        <v>5</v>
      </c>
      <c r="AP197" s="109">
        <v>576000</v>
      </c>
      <c r="AQ197" s="109">
        <v>4</v>
      </c>
      <c r="AR197" s="38"/>
      <c r="AS197" s="38"/>
      <c r="AT197" s="38">
        <v>422</v>
      </c>
      <c r="AU197" s="38"/>
      <c r="AV197" s="38">
        <v>559</v>
      </c>
      <c r="AW197" s="38"/>
      <c r="AX197" s="38" t="s">
        <v>663</v>
      </c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>
        <v>1</v>
      </c>
      <c r="BJ197" s="38"/>
      <c r="BK197" s="38"/>
      <c r="BL197" s="38"/>
      <c r="BM197" s="38"/>
      <c r="BN197" s="38"/>
      <c r="BO197" s="38"/>
      <c r="BP197" s="38"/>
      <c r="BQ197" s="38"/>
      <c r="BR197" s="38"/>
      <c r="BS197" s="91" t="s">
        <v>1187</v>
      </c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268</v>
      </c>
      <c r="C198" s="40" t="s">
        <v>269</v>
      </c>
      <c r="D198" s="39" t="s">
        <v>541</v>
      </c>
      <c r="E198" s="40" t="s">
        <v>391</v>
      </c>
      <c r="F198" s="40" t="s">
        <v>221</v>
      </c>
      <c r="G198" s="31" t="s">
        <v>174</v>
      </c>
      <c r="H198" s="41" t="s">
        <v>308</v>
      </c>
      <c r="I198" s="14">
        <v>4755</v>
      </c>
      <c r="J198" s="15">
        <v>4755</v>
      </c>
      <c r="K198" s="16">
        <v>443.4</v>
      </c>
      <c r="L198" s="17">
        <v>84.4</v>
      </c>
      <c r="M198" s="17">
        <v>45.62</v>
      </c>
      <c r="N198" s="17">
        <v>63.63</v>
      </c>
      <c r="O198" s="17">
        <v>5.4329999999999998</v>
      </c>
      <c r="P198" s="50" t="s">
        <v>422</v>
      </c>
      <c r="Q198" s="18">
        <v>30</v>
      </c>
      <c r="R198" s="18">
        <v>30</v>
      </c>
      <c r="S198" s="18">
        <v>30</v>
      </c>
      <c r="T198" s="18">
        <v>35</v>
      </c>
      <c r="U198" s="18">
        <v>35</v>
      </c>
      <c r="V198" s="18">
        <v>40</v>
      </c>
      <c r="W198" s="33">
        <v>200</v>
      </c>
      <c r="X198" s="18">
        <v>21550</v>
      </c>
      <c r="Y198" s="18">
        <v>35200</v>
      </c>
      <c r="Z198" s="18">
        <v>56300</v>
      </c>
      <c r="AA198" s="18">
        <v>84400</v>
      </c>
      <c r="AB198" s="18">
        <v>121900</v>
      </c>
      <c r="AC198" s="18">
        <v>180500</v>
      </c>
      <c r="AD198" s="18">
        <v>267000</v>
      </c>
      <c r="AE198" s="18">
        <v>395500</v>
      </c>
      <c r="AF198" s="19">
        <v>585000</v>
      </c>
      <c r="AG198" s="19">
        <v>844000</v>
      </c>
      <c r="AH198" s="18">
        <v>1079000</v>
      </c>
      <c r="AI198" s="18">
        <v>1243000</v>
      </c>
      <c r="AJ198" s="18">
        <v>1336000</v>
      </c>
      <c r="AK198" s="38"/>
      <c r="AL198" s="107">
        <v>80000</v>
      </c>
      <c r="AM198" s="107">
        <v>7</v>
      </c>
      <c r="AN198" s="108">
        <v>160000</v>
      </c>
      <c r="AO198" s="108">
        <v>5</v>
      </c>
      <c r="AP198" s="109">
        <v>480000</v>
      </c>
      <c r="AQ198" s="109">
        <v>4</v>
      </c>
      <c r="AR198" s="38">
        <v>13120000</v>
      </c>
      <c r="AS198" s="38"/>
      <c r="AT198" s="38">
        <v>467</v>
      </c>
      <c r="AU198" s="38"/>
      <c r="AV198" s="38">
        <v>579</v>
      </c>
      <c r="AW198" s="38">
        <v>19</v>
      </c>
      <c r="AX198" s="38" t="s">
        <v>663</v>
      </c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>
        <v>1</v>
      </c>
      <c r="BJ198" s="38"/>
      <c r="BK198" s="38"/>
      <c r="BL198" s="38"/>
      <c r="BM198" s="38">
        <v>1</v>
      </c>
      <c r="BN198" s="38" t="s">
        <v>960</v>
      </c>
      <c r="BO198" s="38">
        <v>1</v>
      </c>
      <c r="BP198" s="38"/>
      <c r="BQ198" s="38">
        <v>1</v>
      </c>
      <c r="BR198" s="38"/>
      <c r="BS198" s="91" t="s">
        <v>859</v>
      </c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294</v>
      </c>
      <c r="C199" s="40" t="s">
        <v>295</v>
      </c>
      <c r="D199" s="39" t="s">
        <v>295</v>
      </c>
      <c r="E199" s="40" t="s">
        <v>392</v>
      </c>
      <c r="F199" s="40" t="s">
        <v>221</v>
      </c>
      <c r="G199" s="31" t="s">
        <v>174</v>
      </c>
      <c r="H199" s="41" t="s">
        <v>699</v>
      </c>
      <c r="I199" s="14">
        <v>4764</v>
      </c>
      <c r="J199" s="15">
        <v>4759</v>
      </c>
      <c r="K199" s="16">
        <v>449</v>
      </c>
      <c r="L199" s="17">
        <v>80.510000000000005</v>
      </c>
      <c r="M199" s="17">
        <v>46.84</v>
      </c>
      <c r="N199" s="17">
        <v>70.64</v>
      </c>
      <c r="O199" s="17">
        <v>5.97</v>
      </c>
      <c r="P199" s="50" t="s">
        <v>422</v>
      </c>
      <c r="Q199" s="18">
        <v>40</v>
      </c>
      <c r="R199" s="18">
        <v>30</v>
      </c>
      <c r="S199" s="18">
        <v>35</v>
      </c>
      <c r="T199" s="18">
        <v>40</v>
      </c>
      <c r="U199" s="18">
        <v>50</v>
      </c>
      <c r="V199" s="18">
        <v>55</v>
      </c>
      <c r="W199" s="33">
        <v>250</v>
      </c>
      <c r="X199" s="18">
        <v>21550</v>
      </c>
      <c r="Y199" s="18">
        <v>35200</v>
      </c>
      <c r="Z199" s="18">
        <v>56300</v>
      </c>
      <c r="AA199" s="18">
        <v>84400</v>
      </c>
      <c r="AB199" s="18">
        <v>121900</v>
      </c>
      <c r="AC199" s="18">
        <v>180500</v>
      </c>
      <c r="AD199" s="18">
        <v>267000</v>
      </c>
      <c r="AE199" s="18">
        <v>395500</v>
      </c>
      <c r="AF199" s="19">
        <v>585000</v>
      </c>
      <c r="AG199" s="19">
        <v>844000</v>
      </c>
      <c r="AH199" s="18">
        <v>1079000</v>
      </c>
      <c r="AI199" s="18">
        <v>1243000</v>
      </c>
      <c r="AJ199" s="18">
        <v>1336000</v>
      </c>
      <c r="AK199" s="38">
        <v>24997400</v>
      </c>
      <c r="AL199" s="107">
        <v>80000</v>
      </c>
      <c r="AM199" s="107">
        <v>7</v>
      </c>
      <c r="AN199" s="108">
        <v>160000</v>
      </c>
      <c r="AO199" s="108">
        <v>5</v>
      </c>
      <c r="AP199" s="109">
        <v>480000</v>
      </c>
      <c r="AQ199" s="109">
        <v>4</v>
      </c>
      <c r="AR199" s="38">
        <v>13120000</v>
      </c>
      <c r="AS199" s="38">
        <v>38117400</v>
      </c>
      <c r="AT199" s="38">
        <v>473</v>
      </c>
      <c r="AU199" s="38"/>
      <c r="AV199" s="38">
        <v>582</v>
      </c>
      <c r="AW199" s="38"/>
      <c r="AX199" s="38" t="s">
        <v>753</v>
      </c>
      <c r="AY199" s="38"/>
      <c r="AZ199" s="38"/>
      <c r="BA199" s="38"/>
      <c r="BB199" s="38"/>
      <c r="BC199" s="38"/>
      <c r="BD199" s="38"/>
      <c r="BE199" s="38"/>
      <c r="BF199" s="38"/>
      <c r="BG199" s="38">
        <v>1</v>
      </c>
      <c r="BH199" s="38"/>
      <c r="BI199" s="38"/>
      <c r="BJ199" s="38"/>
      <c r="BK199" s="38"/>
      <c r="BL199" s="38"/>
      <c r="BM199" s="38"/>
      <c r="BN199" s="38" t="s">
        <v>756</v>
      </c>
      <c r="BO199" s="38"/>
      <c r="BP199" s="38"/>
      <c r="BQ199" s="38"/>
      <c r="BR199" s="38"/>
      <c r="BS199" s="91" t="s">
        <v>860</v>
      </c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7.149999999999999">
      <c r="A200" s="33">
        <v>198</v>
      </c>
      <c r="B200" s="39" t="s">
        <v>995</v>
      </c>
      <c r="C200" s="40" t="s">
        <v>998</v>
      </c>
      <c r="D200" s="39" t="s">
        <v>996</v>
      </c>
      <c r="E200" s="40" t="s">
        <v>997</v>
      </c>
      <c r="F200" s="40" t="s">
        <v>221</v>
      </c>
      <c r="G200" s="31" t="s">
        <v>174</v>
      </c>
      <c r="H200" s="95" t="s">
        <v>1081</v>
      </c>
      <c r="I200" s="14">
        <v>4779</v>
      </c>
      <c r="J200" s="15">
        <v>4782</v>
      </c>
      <c r="K200" s="46">
        <v>395</v>
      </c>
      <c r="L200" s="47">
        <v>86.02</v>
      </c>
      <c r="M200" s="47">
        <v>73.760000000000005</v>
      </c>
      <c r="N200" s="47">
        <v>61.52</v>
      </c>
      <c r="O200" s="47"/>
      <c r="P200" s="50" t="s">
        <v>422</v>
      </c>
      <c r="Q200" s="85">
        <v>85</v>
      </c>
      <c r="R200" s="85">
        <v>25</v>
      </c>
      <c r="S200" s="85">
        <v>29</v>
      </c>
      <c r="T200" s="85">
        <v>38</v>
      </c>
      <c r="U200" s="85">
        <v>54</v>
      </c>
      <c r="V200" s="85">
        <v>69</v>
      </c>
      <c r="W200" s="33">
        <v>300</v>
      </c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>
        <v>1243000</v>
      </c>
      <c r="AJ200" s="106"/>
      <c r="AK200" s="38"/>
      <c r="AL200" s="107">
        <v>80000</v>
      </c>
      <c r="AM200" s="107">
        <v>7</v>
      </c>
      <c r="AN200" s="108">
        <v>160000</v>
      </c>
      <c r="AO200" s="108">
        <v>5</v>
      </c>
      <c r="AP200" s="109">
        <v>480000</v>
      </c>
      <c r="AQ200" s="109">
        <v>4</v>
      </c>
      <c r="AR200" s="38"/>
      <c r="AS200" s="38"/>
      <c r="AT200" s="38">
        <v>410</v>
      </c>
      <c r="AU200" s="38"/>
      <c r="AV200" s="38">
        <v>552</v>
      </c>
      <c r="AW200" s="38"/>
      <c r="AX200" s="38" t="s">
        <v>663</v>
      </c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>
        <v>1</v>
      </c>
      <c r="BJ200" s="38"/>
      <c r="BK200" s="38"/>
      <c r="BL200" s="38"/>
      <c r="BM200" s="38"/>
      <c r="BN200" s="94" t="s">
        <v>914</v>
      </c>
      <c r="BO200" s="38"/>
      <c r="BP200" s="38"/>
      <c r="BQ200" s="38">
        <v>1</v>
      </c>
      <c r="BR200" s="38"/>
      <c r="BS200" s="91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7.149999999999999">
      <c r="A201" s="33">
        <v>199</v>
      </c>
      <c r="B201" s="39" t="s">
        <v>643</v>
      </c>
      <c r="C201" s="40" t="s">
        <v>646</v>
      </c>
      <c r="D201" s="39" t="s">
        <v>644</v>
      </c>
      <c r="E201" s="40" t="s">
        <v>645</v>
      </c>
      <c r="F201" s="40" t="s">
        <v>221</v>
      </c>
      <c r="G201" s="31" t="s">
        <v>174</v>
      </c>
      <c r="H201" s="41" t="s">
        <v>916</v>
      </c>
      <c r="I201" s="14">
        <v>4796</v>
      </c>
      <c r="J201" s="15">
        <v>4790</v>
      </c>
      <c r="K201" s="46">
        <v>412.3</v>
      </c>
      <c r="L201" s="47">
        <v>82.6</v>
      </c>
      <c r="M201" s="47">
        <v>63.85</v>
      </c>
      <c r="N201" s="47">
        <v>64.81</v>
      </c>
      <c r="O201" s="47"/>
      <c r="P201" s="50" t="s">
        <v>422</v>
      </c>
      <c r="Q201" s="85">
        <v>85</v>
      </c>
      <c r="R201" s="85">
        <v>25</v>
      </c>
      <c r="S201" s="85">
        <v>29</v>
      </c>
      <c r="T201" s="85">
        <v>38</v>
      </c>
      <c r="U201" s="85">
        <v>54</v>
      </c>
      <c r="V201" s="85">
        <v>69</v>
      </c>
      <c r="W201" s="33">
        <v>300</v>
      </c>
      <c r="X201" s="18">
        <v>21550</v>
      </c>
      <c r="Y201" s="18">
        <v>35200</v>
      </c>
      <c r="Z201" s="18">
        <v>56300</v>
      </c>
      <c r="AA201" s="18">
        <v>84400</v>
      </c>
      <c r="AB201" s="18">
        <v>121900</v>
      </c>
      <c r="AC201" s="18">
        <v>180500</v>
      </c>
      <c r="AD201" s="18">
        <v>267000</v>
      </c>
      <c r="AE201" s="18">
        <v>395500</v>
      </c>
      <c r="AF201" s="19">
        <v>585000</v>
      </c>
      <c r="AG201" s="19">
        <v>844000</v>
      </c>
      <c r="AH201" s="18">
        <v>1079000</v>
      </c>
      <c r="AI201" s="18">
        <v>1243000</v>
      </c>
      <c r="AJ201" s="18">
        <v>1336000</v>
      </c>
      <c r="AK201" s="38">
        <v>24997400</v>
      </c>
      <c r="AL201" s="107">
        <v>80000</v>
      </c>
      <c r="AM201" s="107">
        <v>7</v>
      </c>
      <c r="AN201" s="108">
        <v>160000</v>
      </c>
      <c r="AO201" s="108">
        <v>5</v>
      </c>
      <c r="AP201" s="109">
        <v>480000</v>
      </c>
      <c r="AQ201" s="109">
        <v>4</v>
      </c>
      <c r="AR201" s="38">
        <v>13120000</v>
      </c>
      <c r="AS201" s="38">
        <v>38117400</v>
      </c>
      <c r="AT201" s="38">
        <v>432</v>
      </c>
      <c r="AU201" s="38"/>
      <c r="AV201" s="38">
        <v>563</v>
      </c>
      <c r="AW201" s="38"/>
      <c r="AX201" s="38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>
        <v>1</v>
      </c>
      <c r="BJ201" s="38"/>
      <c r="BK201" s="38"/>
      <c r="BL201" s="38"/>
      <c r="BM201" s="38"/>
      <c r="BN201" s="38" t="s">
        <v>914</v>
      </c>
      <c r="BO201" s="38"/>
      <c r="BP201" s="38"/>
      <c r="BQ201" s="38">
        <v>1</v>
      </c>
      <c r="BR201" s="38"/>
      <c r="BS201" s="91" t="s">
        <v>925</v>
      </c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7.149999999999999">
      <c r="A202" s="33">
        <v>200</v>
      </c>
      <c r="B202" s="39" t="s">
        <v>910</v>
      </c>
      <c r="C202" s="40" t="s">
        <v>913</v>
      </c>
      <c r="D202" s="39" t="s">
        <v>911</v>
      </c>
      <c r="E202" s="40" t="s">
        <v>912</v>
      </c>
      <c r="F202" s="40" t="s">
        <v>221</v>
      </c>
      <c r="G202" s="31" t="s">
        <v>174</v>
      </c>
      <c r="H202" s="41" t="s">
        <v>999</v>
      </c>
      <c r="I202" s="14">
        <v>4806</v>
      </c>
      <c r="J202" s="45">
        <v>4808</v>
      </c>
      <c r="K202" s="46">
        <v>460.4</v>
      </c>
      <c r="L202" s="47">
        <v>81.28</v>
      </c>
      <c r="M202" s="47">
        <v>60.34</v>
      </c>
      <c r="N202" s="47">
        <v>54.16</v>
      </c>
      <c r="O202" s="47"/>
      <c r="P202" s="50" t="s">
        <v>422</v>
      </c>
      <c r="Q202" s="85">
        <v>85</v>
      </c>
      <c r="R202" s="85">
        <v>25</v>
      </c>
      <c r="S202" s="85">
        <v>29</v>
      </c>
      <c r="T202" s="85">
        <v>38</v>
      </c>
      <c r="U202" s="85">
        <v>54</v>
      </c>
      <c r="V202" s="85">
        <v>69</v>
      </c>
      <c r="W202" s="33">
        <v>300</v>
      </c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38"/>
      <c r="AL202" s="107"/>
      <c r="AM202" s="107">
        <v>7</v>
      </c>
      <c r="AN202" s="108"/>
      <c r="AO202" s="108">
        <v>5</v>
      </c>
      <c r="AP202" s="109"/>
      <c r="AQ202" s="109">
        <v>4</v>
      </c>
      <c r="AR202" s="38"/>
      <c r="AS202" s="38"/>
      <c r="AT202" s="38">
        <v>485</v>
      </c>
      <c r="AU202" s="38"/>
      <c r="AV202" s="38">
        <v>587</v>
      </c>
      <c r="AW202" s="38"/>
      <c r="AX202" s="38" t="s">
        <v>663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>
        <v>1</v>
      </c>
      <c r="BJ202" s="38"/>
      <c r="BK202" s="38"/>
      <c r="BL202" s="38"/>
      <c r="BM202" s="38">
        <v>1</v>
      </c>
      <c r="BN202" s="38"/>
      <c r="BO202" s="38"/>
      <c r="BP202" s="38"/>
      <c r="BQ202" s="38">
        <v>1</v>
      </c>
      <c r="BR202" s="38"/>
      <c r="BS202" s="38" t="s">
        <v>1001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7.149999999999999">
      <c r="A203" s="33">
        <v>201</v>
      </c>
      <c r="B203" s="39" t="s">
        <v>1093</v>
      </c>
      <c r="C203" s="40" t="s">
        <v>1095</v>
      </c>
      <c r="D203" s="39" t="s">
        <v>887</v>
      </c>
      <c r="E203" s="40" t="s">
        <v>1094</v>
      </c>
      <c r="F203" s="40" t="s">
        <v>221</v>
      </c>
      <c r="G203" s="31" t="s">
        <v>174</v>
      </c>
      <c r="H203" s="41" t="s">
        <v>304</v>
      </c>
      <c r="I203" s="14">
        <v>4817</v>
      </c>
      <c r="J203" s="15">
        <v>4817</v>
      </c>
      <c r="K203" s="16">
        <v>447.1</v>
      </c>
      <c r="L203" s="17">
        <v>84.34</v>
      </c>
      <c r="M203" s="17">
        <v>61.43</v>
      </c>
      <c r="N203" s="17">
        <v>39.21</v>
      </c>
      <c r="O203" s="17"/>
      <c r="P203" s="50" t="s">
        <v>422</v>
      </c>
      <c r="Q203" s="85" t="s">
        <v>619</v>
      </c>
      <c r="R203" s="85" t="s">
        <v>619</v>
      </c>
      <c r="S203" s="85" t="s">
        <v>619</v>
      </c>
      <c r="T203" s="85" t="s">
        <v>619</v>
      </c>
      <c r="U203" s="85" t="s">
        <v>619</v>
      </c>
      <c r="V203" s="85" t="s">
        <v>619</v>
      </c>
      <c r="W203" s="33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38"/>
      <c r="AL203" s="107"/>
      <c r="AM203" s="107"/>
      <c r="AN203" s="108"/>
      <c r="AO203" s="108"/>
      <c r="AP203" s="109"/>
      <c r="AQ203" s="109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91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7.149999999999999">
      <c r="A204" s="33">
        <v>202</v>
      </c>
      <c r="B204" s="39" t="s">
        <v>270</v>
      </c>
      <c r="C204" s="40" t="s">
        <v>271</v>
      </c>
      <c r="D204" s="39" t="s">
        <v>264</v>
      </c>
      <c r="E204" s="40" t="s">
        <v>393</v>
      </c>
      <c r="F204" s="40" t="s">
        <v>221</v>
      </c>
      <c r="G204" s="31" t="s">
        <v>174</v>
      </c>
      <c r="H204" s="41" t="s">
        <v>299</v>
      </c>
      <c r="I204" s="14">
        <v>4826</v>
      </c>
      <c r="J204" s="15">
        <v>4824</v>
      </c>
      <c r="K204" s="16">
        <v>496.6</v>
      </c>
      <c r="L204" s="17">
        <v>80.069999999999993</v>
      </c>
      <c r="M204" s="17">
        <v>48.19</v>
      </c>
      <c r="N204" s="17">
        <v>58.23</v>
      </c>
      <c r="O204" s="17">
        <v>4.8</v>
      </c>
      <c r="P204" s="50" t="s">
        <v>422</v>
      </c>
      <c r="Q204" s="32" t="s">
        <v>272</v>
      </c>
      <c r="R204" s="18">
        <v>40</v>
      </c>
      <c r="S204" s="18">
        <v>45</v>
      </c>
      <c r="T204" s="18">
        <v>60</v>
      </c>
      <c r="U204" s="18">
        <v>70</v>
      </c>
      <c r="V204" s="18">
        <v>85</v>
      </c>
      <c r="W204" s="33">
        <v>300</v>
      </c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38"/>
      <c r="AL204" s="107">
        <v>100000</v>
      </c>
      <c r="AM204" s="107">
        <v>7</v>
      </c>
      <c r="AN204" s="108">
        <v>200000</v>
      </c>
      <c r="AO204" s="108">
        <v>5</v>
      </c>
      <c r="AP204" s="109">
        <v>600000</v>
      </c>
      <c r="AQ204" s="109">
        <v>4</v>
      </c>
      <c r="AR204" s="38">
        <v>16400000</v>
      </c>
      <c r="AS204" s="38"/>
      <c r="AT204" s="38">
        <v>522</v>
      </c>
      <c r="AU204" s="38"/>
      <c r="AV204" s="38">
        <v>600</v>
      </c>
      <c r="AW204" s="38"/>
      <c r="AX204" s="38" t="s">
        <v>665</v>
      </c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>
        <v>1</v>
      </c>
      <c r="BL204" s="38">
        <v>1</v>
      </c>
      <c r="BM204" s="38">
        <v>1</v>
      </c>
      <c r="BN204" s="38" t="s">
        <v>1123</v>
      </c>
      <c r="BO204" s="38"/>
      <c r="BP204" s="38"/>
      <c r="BQ204" s="38">
        <v>1</v>
      </c>
      <c r="BR204" s="38"/>
      <c r="BS204" s="91" t="s">
        <v>861</v>
      </c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7.149999999999999">
      <c r="A205" s="33">
        <v>203</v>
      </c>
      <c r="B205" s="39" t="s">
        <v>1057</v>
      </c>
      <c r="C205" s="40" t="s">
        <v>1059</v>
      </c>
      <c r="D205" s="39" t="s">
        <v>541</v>
      </c>
      <c r="E205" s="40" t="s">
        <v>1058</v>
      </c>
      <c r="F205" s="40" t="s">
        <v>221</v>
      </c>
      <c r="G205" s="31" t="s">
        <v>174</v>
      </c>
      <c r="H205" s="41" t="s">
        <v>1103</v>
      </c>
      <c r="I205" s="14">
        <v>4843</v>
      </c>
      <c r="J205" s="15">
        <v>4843</v>
      </c>
      <c r="K205" s="16">
        <v>402.7</v>
      </c>
      <c r="L205" s="17">
        <v>86.51</v>
      </c>
      <c r="M205" s="17">
        <v>62.58</v>
      </c>
      <c r="N205" s="17">
        <v>77.09</v>
      </c>
      <c r="O205" s="17"/>
      <c r="P205" s="50" t="s">
        <v>422</v>
      </c>
      <c r="Q205" s="18" t="s">
        <v>272</v>
      </c>
      <c r="R205" s="18">
        <v>40</v>
      </c>
      <c r="S205" s="18">
        <v>45</v>
      </c>
      <c r="T205" s="18">
        <v>60</v>
      </c>
      <c r="U205" s="18">
        <v>70</v>
      </c>
      <c r="V205" s="18">
        <v>85</v>
      </c>
      <c r="W205" s="33"/>
      <c r="X205" s="18">
        <v>21550</v>
      </c>
      <c r="Y205" s="18">
        <v>35200</v>
      </c>
      <c r="Z205" s="18">
        <v>56300</v>
      </c>
      <c r="AA205" s="18">
        <v>84400</v>
      </c>
      <c r="AB205" s="18">
        <v>121900</v>
      </c>
      <c r="AC205" s="18">
        <v>180500</v>
      </c>
      <c r="AD205" s="18">
        <v>267000</v>
      </c>
      <c r="AE205" s="18">
        <v>395500</v>
      </c>
      <c r="AF205" s="19">
        <v>585000</v>
      </c>
      <c r="AG205" s="19">
        <v>844000</v>
      </c>
      <c r="AH205" s="18">
        <v>1079000</v>
      </c>
      <c r="AI205" s="18">
        <v>1243000</v>
      </c>
      <c r="AJ205" s="18">
        <v>1336000</v>
      </c>
      <c r="AK205" s="38">
        <v>24997400</v>
      </c>
      <c r="AL205" s="107">
        <v>100000</v>
      </c>
      <c r="AM205" s="107">
        <v>7</v>
      </c>
      <c r="AN205" s="108">
        <v>200000</v>
      </c>
      <c r="AO205" s="108">
        <v>5</v>
      </c>
      <c r="AP205" s="109">
        <v>600000</v>
      </c>
      <c r="AQ205" s="109">
        <v>4</v>
      </c>
      <c r="AR205" s="38">
        <v>16400000</v>
      </c>
      <c r="AS205" s="38">
        <v>41397400</v>
      </c>
      <c r="AT205" s="38">
        <v>418</v>
      </c>
      <c r="AU205" s="38"/>
      <c r="AV205" s="38">
        <v>557</v>
      </c>
      <c r="AW205" s="38"/>
      <c r="AX205" s="38" t="s">
        <v>665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>
        <v>1</v>
      </c>
      <c r="BL205" s="38">
        <v>1</v>
      </c>
      <c r="BM205" s="38">
        <v>1</v>
      </c>
      <c r="BN205" s="38" t="s">
        <v>915</v>
      </c>
      <c r="BO205" s="38"/>
      <c r="BP205" s="38"/>
      <c r="BQ205" s="38"/>
      <c r="BR205" s="38"/>
      <c r="BS205" s="91" t="s">
        <v>1059</v>
      </c>
      <c r="BT205" s="87"/>
      <c r="BU205" s="87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7.149999999999999">
      <c r="A206" s="33">
        <v>204</v>
      </c>
      <c r="B206" s="39" t="s">
        <v>560</v>
      </c>
      <c r="C206" s="40" t="s">
        <v>267</v>
      </c>
      <c r="D206" s="39" t="s">
        <v>142</v>
      </c>
      <c r="E206" s="40" t="s">
        <v>390</v>
      </c>
      <c r="F206" s="40" t="s">
        <v>221</v>
      </c>
      <c r="G206" s="31" t="s">
        <v>174</v>
      </c>
      <c r="H206" s="41" t="s">
        <v>547</v>
      </c>
      <c r="I206" s="14">
        <v>4685</v>
      </c>
      <c r="J206" s="15">
        <v>4860</v>
      </c>
      <c r="K206" s="16">
        <v>374</v>
      </c>
      <c r="L206" s="17">
        <v>82.06</v>
      </c>
      <c r="M206" s="17">
        <v>92.32</v>
      </c>
      <c r="N206" s="17">
        <v>81.150000000000006</v>
      </c>
      <c r="O206" s="17">
        <v>9.36</v>
      </c>
      <c r="P206" s="50" t="s">
        <v>422</v>
      </c>
      <c r="Q206" s="18" t="s">
        <v>272</v>
      </c>
      <c r="R206" s="18">
        <v>40</v>
      </c>
      <c r="S206" s="18">
        <v>45</v>
      </c>
      <c r="T206" s="18">
        <v>60</v>
      </c>
      <c r="U206" s="18">
        <v>70</v>
      </c>
      <c r="V206" s="18">
        <v>85</v>
      </c>
      <c r="W206" s="33">
        <v>300</v>
      </c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38"/>
      <c r="AL206" s="107">
        <v>100000</v>
      </c>
      <c r="AM206" s="107">
        <v>7</v>
      </c>
      <c r="AN206" s="108">
        <v>200000</v>
      </c>
      <c r="AO206" s="108">
        <v>5</v>
      </c>
      <c r="AP206" s="109">
        <v>600000</v>
      </c>
      <c r="AQ206" s="109">
        <v>4</v>
      </c>
      <c r="AR206" s="38">
        <v>16400000</v>
      </c>
      <c r="AS206" s="38"/>
      <c r="AT206" s="38">
        <v>389</v>
      </c>
      <c r="AU206" s="38">
        <v>399</v>
      </c>
      <c r="AV206" s="38">
        <v>534</v>
      </c>
      <c r="AW206" s="38"/>
      <c r="AX206" s="38" t="s">
        <v>658</v>
      </c>
      <c r="AY206" s="38"/>
      <c r="AZ206" s="38"/>
      <c r="BA206" s="38"/>
      <c r="BB206" s="38"/>
      <c r="BC206" s="38"/>
      <c r="BD206" s="38"/>
      <c r="BE206" s="38"/>
      <c r="BF206" s="38">
        <v>1</v>
      </c>
      <c r="BG206" s="38"/>
      <c r="BH206" s="38"/>
      <c r="BI206" s="38"/>
      <c r="BJ206" s="38"/>
      <c r="BK206" s="38"/>
      <c r="BL206" s="38">
        <v>1</v>
      </c>
      <c r="BM206" s="38">
        <v>1</v>
      </c>
      <c r="BN206" s="38" t="s">
        <v>914</v>
      </c>
      <c r="BO206" s="38"/>
      <c r="BP206" s="38"/>
      <c r="BQ206" s="38">
        <v>1</v>
      </c>
      <c r="BR206" s="38"/>
      <c r="BS206" s="91" t="s">
        <v>862</v>
      </c>
      <c r="BT206" s="87" t="s">
        <v>722</v>
      </c>
      <c r="BU206" s="87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7.149999999999999">
      <c r="A207" s="33">
        <v>205</v>
      </c>
      <c r="B207" s="39" t="s">
        <v>561</v>
      </c>
      <c r="C207" s="40" t="s">
        <v>563</v>
      </c>
      <c r="D207" s="39" t="s">
        <v>888</v>
      </c>
      <c r="E207" s="40" t="s">
        <v>562</v>
      </c>
      <c r="F207" s="40" t="s">
        <v>221</v>
      </c>
      <c r="G207" s="31" t="s">
        <v>174</v>
      </c>
      <c r="H207" s="41" t="s">
        <v>781</v>
      </c>
      <c r="I207" s="14">
        <v>4863</v>
      </c>
      <c r="J207" s="45">
        <v>4861</v>
      </c>
      <c r="K207" s="46">
        <v>414.8</v>
      </c>
      <c r="L207" s="47">
        <v>89.34</v>
      </c>
      <c r="M207" s="47">
        <v>51.72</v>
      </c>
      <c r="N207" s="47">
        <v>51.29</v>
      </c>
      <c r="O207" s="47"/>
      <c r="P207" s="50" t="s">
        <v>422</v>
      </c>
      <c r="Q207" s="18">
        <v>85</v>
      </c>
      <c r="R207" s="85">
        <v>25</v>
      </c>
      <c r="S207" s="85">
        <v>29</v>
      </c>
      <c r="T207" s="85">
        <v>38</v>
      </c>
      <c r="U207" s="85">
        <v>54</v>
      </c>
      <c r="V207" s="85">
        <v>69</v>
      </c>
      <c r="W207" s="33">
        <v>300</v>
      </c>
      <c r="X207" s="18">
        <v>21550</v>
      </c>
      <c r="Y207" s="18">
        <v>35200</v>
      </c>
      <c r="Z207" s="18">
        <v>56300</v>
      </c>
      <c r="AA207" s="18">
        <v>84400</v>
      </c>
      <c r="AB207" s="18">
        <v>121900</v>
      </c>
      <c r="AC207" s="18">
        <v>180500</v>
      </c>
      <c r="AD207" s="18">
        <v>267000</v>
      </c>
      <c r="AE207" s="18">
        <v>395500</v>
      </c>
      <c r="AF207" s="19">
        <v>585000</v>
      </c>
      <c r="AG207" s="19">
        <v>844000</v>
      </c>
      <c r="AH207" s="18">
        <v>1079000</v>
      </c>
      <c r="AI207" s="18">
        <v>1243000</v>
      </c>
      <c r="AJ207" s="18">
        <v>1336000</v>
      </c>
      <c r="AK207" s="38">
        <v>24997400</v>
      </c>
      <c r="AL207" s="107">
        <v>100000</v>
      </c>
      <c r="AM207" s="107">
        <v>7</v>
      </c>
      <c r="AN207" s="108">
        <v>200000</v>
      </c>
      <c r="AO207" s="108">
        <v>5</v>
      </c>
      <c r="AP207" s="109">
        <v>600000</v>
      </c>
      <c r="AQ207" s="109">
        <v>4</v>
      </c>
      <c r="AR207" s="38">
        <v>16400000</v>
      </c>
      <c r="AS207" s="38">
        <v>41397400</v>
      </c>
      <c r="AT207" s="38">
        <v>435</v>
      </c>
      <c r="AU207" s="38"/>
      <c r="AV207" s="38">
        <v>565</v>
      </c>
      <c r="AW207" s="38"/>
      <c r="AX207" s="38" t="s">
        <v>663</v>
      </c>
      <c r="AY207" s="38"/>
      <c r="AZ207" s="38"/>
      <c r="BA207" s="38"/>
      <c r="BB207" s="38"/>
      <c r="BC207" s="38"/>
      <c r="BD207" s="38"/>
      <c r="BE207" s="38"/>
      <c r="BF207" s="38"/>
      <c r="BG207" s="38">
        <v>1</v>
      </c>
      <c r="BH207" s="38"/>
      <c r="BI207" s="38">
        <v>1</v>
      </c>
      <c r="BJ207" s="38"/>
      <c r="BK207" s="38"/>
      <c r="BL207" s="38"/>
      <c r="BM207" s="38">
        <v>1</v>
      </c>
      <c r="BN207" s="38"/>
      <c r="BO207" s="38"/>
      <c r="BP207" s="38"/>
      <c r="BQ207" s="38">
        <v>1</v>
      </c>
      <c r="BR207" s="38"/>
      <c r="BS207" s="91" t="s">
        <v>563</v>
      </c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7.149999999999999">
      <c r="A208" s="33">
        <v>206</v>
      </c>
      <c r="B208" s="39" t="s">
        <v>1004</v>
      </c>
      <c r="C208" s="40" t="s">
        <v>274</v>
      </c>
      <c r="D208" s="39" t="s">
        <v>889</v>
      </c>
      <c r="E208" s="40" t="s">
        <v>394</v>
      </c>
      <c r="F208" s="40" t="s">
        <v>221</v>
      </c>
      <c r="G208" s="31" t="s">
        <v>174</v>
      </c>
      <c r="H208" s="41" t="s">
        <v>303</v>
      </c>
      <c r="I208" s="14">
        <v>4897</v>
      </c>
      <c r="J208" s="15">
        <v>4897</v>
      </c>
      <c r="K208" s="19">
        <v>421.6</v>
      </c>
      <c r="L208" s="43">
        <v>87.71</v>
      </c>
      <c r="M208" s="43">
        <v>51.33</v>
      </c>
      <c r="N208" s="43">
        <v>56.51</v>
      </c>
      <c r="O208" s="43">
        <v>5</v>
      </c>
      <c r="P208" s="50" t="s">
        <v>422</v>
      </c>
      <c r="Q208" s="18" t="s">
        <v>272</v>
      </c>
      <c r="R208" s="18">
        <v>40</v>
      </c>
      <c r="S208" s="18">
        <v>45</v>
      </c>
      <c r="T208" s="18">
        <v>60</v>
      </c>
      <c r="U208" s="18">
        <v>70</v>
      </c>
      <c r="V208" s="18">
        <v>85</v>
      </c>
      <c r="W208" s="33">
        <v>300</v>
      </c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38"/>
      <c r="AL208" s="107">
        <v>100000</v>
      </c>
      <c r="AM208" s="107">
        <v>7</v>
      </c>
      <c r="AN208" s="108">
        <v>200000</v>
      </c>
      <c r="AO208" s="108">
        <v>5</v>
      </c>
      <c r="AP208" s="109">
        <v>600000</v>
      </c>
      <c r="AQ208" s="109">
        <v>4</v>
      </c>
      <c r="AR208" s="38">
        <v>16400000</v>
      </c>
      <c r="AS208" s="38"/>
      <c r="AT208" s="38">
        <v>444</v>
      </c>
      <c r="AU208" s="38"/>
      <c r="AV208" s="38">
        <v>569</v>
      </c>
      <c r="AW208" s="38"/>
      <c r="AX208" s="38" t="s">
        <v>665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>
        <v>1</v>
      </c>
      <c r="BL208" s="38">
        <v>1</v>
      </c>
      <c r="BM208" s="38">
        <v>1</v>
      </c>
      <c r="BN208" s="38" t="s">
        <v>1123</v>
      </c>
      <c r="BO208" s="38"/>
      <c r="BP208" s="38"/>
      <c r="BQ208" s="38">
        <v>1</v>
      </c>
      <c r="BR208" s="38"/>
      <c r="BS208" s="91" t="s">
        <v>863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7.149999999999999">
      <c r="A209" s="33">
        <v>207</v>
      </c>
      <c r="B209" s="39" t="s">
        <v>1096</v>
      </c>
      <c r="C209" s="40" t="s">
        <v>1098</v>
      </c>
      <c r="D209" s="39" t="s">
        <v>264</v>
      </c>
      <c r="E209" s="40" t="s">
        <v>1097</v>
      </c>
      <c r="F209" s="40" t="s">
        <v>221</v>
      </c>
      <c r="G209" s="31" t="s">
        <v>174</v>
      </c>
      <c r="H209" s="41" t="s">
        <v>1118</v>
      </c>
      <c r="I209" s="14">
        <v>4940</v>
      </c>
      <c r="J209" s="15">
        <v>4940</v>
      </c>
      <c r="K209" s="42">
        <v>484.8</v>
      </c>
      <c r="L209" s="43">
        <v>79.67</v>
      </c>
      <c r="M209" s="43">
        <v>60.03</v>
      </c>
      <c r="N209" s="43">
        <v>58.86</v>
      </c>
      <c r="O209" s="43">
        <v>4.75</v>
      </c>
      <c r="P209" s="50" t="s">
        <v>422</v>
      </c>
      <c r="Q209" s="85">
        <v>85</v>
      </c>
      <c r="R209" s="85">
        <v>40</v>
      </c>
      <c r="S209" s="85">
        <v>48</v>
      </c>
      <c r="T209" s="85">
        <v>50</v>
      </c>
      <c r="U209" s="85">
        <v>52</v>
      </c>
      <c r="V209" s="85">
        <v>55</v>
      </c>
      <c r="W209" s="33">
        <v>330</v>
      </c>
      <c r="X209" s="106">
        <v>80000</v>
      </c>
      <c r="Y209" s="106">
        <v>100000</v>
      </c>
      <c r="Z209" s="106">
        <v>140000</v>
      </c>
      <c r="AA209" s="106">
        <v>200000</v>
      </c>
      <c r="AB209" s="106">
        <v>280000</v>
      </c>
      <c r="AC209" s="106">
        <v>380000</v>
      </c>
      <c r="AD209" s="106">
        <v>520000</v>
      </c>
      <c r="AE209" s="106">
        <v>680000</v>
      </c>
      <c r="AF209" s="106">
        <v>880000</v>
      </c>
      <c r="AG209" s="106">
        <v>1060000</v>
      </c>
      <c r="AH209" s="106">
        <v>1160000</v>
      </c>
      <c r="AI209" s="106">
        <v>1240000</v>
      </c>
      <c r="AJ209" s="106">
        <v>1280000</v>
      </c>
      <c r="AK209" s="38">
        <v>32000000</v>
      </c>
      <c r="AL209" s="107">
        <v>100000</v>
      </c>
      <c r="AM209" s="107">
        <v>8</v>
      </c>
      <c r="AN209" s="108">
        <v>200000</v>
      </c>
      <c r="AO209" s="108">
        <v>6</v>
      </c>
      <c r="AP209" s="109">
        <v>600000</v>
      </c>
      <c r="AQ209" s="109">
        <v>5</v>
      </c>
      <c r="AR209" s="38">
        <v>20000000</v>
      </c>
      <c r="AS209" s="38">
        <v>52000000</v>
      </c>
      <c r="AT209" s="38">
        <v>510</v>
      </c>
      <c r="AU209" s="38"/>
      <c r="AV209" s="38">
        <v>598</v>
      </c>
      <c r="AW209" s="38"/>
      <c r="AX209" s="38" t="s">
        <v>663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>
        <v>1</v>
      </c>
      <c r="BJ209" s="38"/>
      <c r="BK209" s="38"/>
      <c r="BL209" s="38"/>
      <c r="BM209" s="38"/>
      <c r="BN209" s="38"/>
      <c r="BO209" s="38"/>
      <c r="BP209" s="38"/>
      <c r="BQ209" s="38"/>
      <c r="BR209" s="38"/>
      <c r="BS209" s="91" t="s">
        <v>1121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7.149999999999999">
      <c r="A210" s="33">
        <v>208</v>
      </c>
      <c r="B210" s="39" t="s">
        <v>702</v>
      </c>
      <c r="C210" s="40" t="s">
        <v>297</v>
      </c>
      <c r="D210" s="39" t="s">
        <v>890</v>
      </c>
      <c r="E210" s="40" t="s">
        <v>395</v>
      </c>
      <c r="F210" s="40" t="s">
        <v>221</v>
      </c>
      <c r="G210" s="31" t="s">
        <v>174</v>
      </c>
      <c r="H210" s="41" t="s">
        <v>699</v>
      </c>
      <c r="I210" s="14">
        <v>4969</v>
      </c>
      <c r="J210" s="15">
        <v>4930</v>
      </c>
      <c r="K210" s="42">
        <v>487</v>
      </c>
      <c r="L210" s="43">
        <v>82.51</v>
      </c>
      <c r="M210" s="43">
        <v>48.74</v>
      </c>
      <c r="N210" s="43">
        <v>62.05</v>
      </c>
      <c r="O210" s="43">
        <v>5.17</v>
      </c>
      <c r="P210" s="50" t="s">
        <v>422</v>
      </c>
      <c r="Q210" s="44">
        <v>40</v>
      </c>
      <c r="R210" s="85">
        <v>45</v>
      </c>
      <c r="S210" s="85">
        <v>55</v>
      </c>
      <c r="T210" s="85">
        <v>48</v>
      </c>
      <c r="U210" s="85">
        <v>56</v>
      </c>
      <c r="V210" s="85">
        <v>56</v>
      </c>
      <c r="W210" s="33">
        <v>300</v>
      </c>
      <c r="X210" s="106">
        <v>27600</v>
      </c>
      <c r="Y210" s="106">
        <v>45000</v>
      </c>
      <c r="Z210" s="106">
        <v>72000</v>
      </c>
      <c r="AA210" s="106">
        <v>108100</v>
      </c>
      <c r="AB210" s="106">
        <v>156100</v>
      </c>
      <c r="AC210" s="106">
        <v>231000</v>
      </c>
      <c r="AD210" s="106"/>
      <c r="AE210" s="106"/>
      <c r="AF210" s="106">
        <v>749000</v>
      </c>
      <c r="AG210" s="106">
        <v>1081000</v>
      </c>
      <c r="AH210" s="106"/>
      <c r="AI210" s="106"/>
      <c r="AJ210" s="106"/>
      <c r="AK210" s="38"/>
      <c r="AL210" s="107">
        <v>100000</v>
      </c>
      <c r="AM210" s="107">
        <v>7</v>
      </c>
      <c r="AN210" s="108">
        <v>200000</v>
      </c>
      <c r="AO210" s="108">
        <v>5</v>
      </c>
      <c r="AP210" s="109">
        <v>600000</v>
      </c>
      <c r="AQ210" s="109">
        <v>4</v>
      </c>
      <c r="AR210" s="38">
        <v>16400000</v>
      </c>
      <c r="AS210" s="38"/>
      <c r="AT210" s="38">
        <v>512</v>
      </c>
      <c r="AU210" s="38"/>
      <c r="AV210" s="38">
        <v>599</v>
      </c>
      <c r="AW210" s="38"/>
      <c r="AX210" s="38" t="s">
        <v>749</v>
      </c>
      <c r="AY210" s="38"/>
      <c r="AZ210" s="38"/>
      <c r="BA210" s="38"/>
      <c r="BB210" s="38"/>
      <c r="BC210" s="38"/>
      <c r="BD210" s="38"/>
      <c r="BE210" s="38"/>
      <c r="BF210" s="38"/>
      <c r="BG210" s="38">
        <v>1</v>
      </c>
      <c r="BH210" s="38"/>
      <c r="BI210" s="38"/>
      <c r="BJ210" s="38"/>
      <c r="BK210" s="38"/>
      <c r="BL210" s="38"/>
      <c r="BM210" s="38">
        <v>1</v>
      </c>
      <c r="BN210" s="38" t="s">
        <v>914</v>
      </c>
      <c r="BO210" s="38"/>
      <c r="BP210" s="38"/>
      <c r="BQ210" s="38">
        <v>1</v>
      </c>
      <c r="BR210" s="38"/>
      <c r="BS210" s="91" t="s">
        <v>297</v>
      </c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7.149999999999999">
      <c r="A211" s="33">
        <v>209</v>
      </c>
      <c r="B211" s="39" t="s">
        <v>1060</v>
      </c>
      <c r="C211" s="40" t="s">
        <v>1111</v>
      </c>
      <c r="D211" s="39" t="s">
        <v>223</v>
      </c>
      <c r="E211" s="40" t="s">
        <v>1061</v>
      </c>
      <c r="F211" s="40" t="s">
        <v>221</v>
      </c>
      <c r="G211" s="31" t="s">
        <v>174</v>
      </c>
      <c r="H211" s="41" t="s">
        <v>1103</v>
      </c>
      <c r="I211" s="14">
        <v>4977</v>
      </c>
      <c r="J211" s="15">
        <v>4977</v>
      </c>
      <c r="K211" s="42">
        <v>445.8</v>
      </c>
      <c r="L211" s="43">
        <v>86.33</v>
      </c>
      <c r="M211" s="43">
        <v>61.08</v>
      </c>
      <c r="N211" s="43">
        <v>29.38</v>
      </c>
      <c r="O211" s="43"/>
      <c r="P211" s="50" t="s">
        <v>422</v>
      </c>
      <c r="Q211" s="44" t="s">
        <v>619</v>
      </c>
      <c r="R211" s="44" t="s">
        <v>619</v>
      </c>
      <c r="S211" s="44" t="s">
        <v>619</v>
      </c>
      <c r="T211" s="44" t="s">
        <v>619</v>
      </c>
      <c r="U211" s="44" t="s">
        <v>619</v>
      </c>
      <c r="V211" s="44" t="s">
        <v>619</v>
      </c>
      <c r="W211" s="33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38"/>
      <c r="AL211" s="107"/>
      <c r="AM211" s="107"/>
      <c r="AN211" s="108"/>
      <c r="AO211" s="108"/>
      <c r="AP211" s="109"/>
      <c r="AQ211" s="109"/>
      <c r="AR211" s="38"/>
      <c r="AS211" s="38"/>
      <c r="AT211" s="38"/>
      <c r="AU211" s="38"/>
      <c r="AV211" s="38"/>
      <c r="AW211" s="38"/>
      <c r="AX211" s="38" t="s">
        <v>665</v>
      </c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>
        <v>1</v>
      </c>
      <c r="BL211" s="38"/>
      <c r="BM211" s="38"/>
      <c r="BN211" s="38"/>
      <c r="BO211" s="38"/>
      <c r="BP211" s="38"/>
      <c r="BQ211" s="38"/>
      <c r="BR211" s="38"/>
      <c r="BS211" s="91" t="s">
        <v>224</v>
      </c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7.149999999999999">
      <c r="A212" s="33">
        <v>210</v>
      </c>
      <c r="B212" s="39" t="s">
        <v>1232</v>
      </c>
      <c r="C212" s="40" t="s">
        <v>1220</v>
      </c>
      <c r="D212" s="39" t="s">
        <v>264</v>
      </c>
      <c r="E212" s="40" t="s">
        <v>1221</v>
      </c>
      <c r="F212" s="40" t="s">
        <v>221</v>
      </c>
      <c r="G212" s="31" t="s">
        <v>174</v>
      </c>
      <c r="H212" s="41" t="s">
        <v>1200</v>
      </c>
      <c r="I212" s="14">
        <v>4998</v>
      </c>
      <c r="J212" s="15">
        <v>4998</v>
      </c>
      <c r="K212" s="42">
        <v>412.4</v>
      </c>
      <c r="L212" s="43">
        <v>79.36</v>
      </c>
      <c r="M212" s="43">
        <v>79.08</v>
      </c>
      <c r="N212" s="43">
        <v>71.52</v>
      </c>
      <c r="O212" s="43"/>
      <c r="P212" s="50" t="s">
        <v>422</v>
      </c>
      <c r="Q212" s="44" t="s">
        <v>272</v>
      </c>
      <c r="R212" s="44">
        <v>45</v>
      </c>
      <c r="S212" s="44">
        <v>56</v>
      </c>
      <c r="T212" s="44">
        <v>65</v>
      </c>
      <c r="U212" s="44">
        <v>66</v>
      </c>
      <c r="V212" s="44">
        <v>68</v>
      </c>
      <c r="W212" s="33"/>
      <c r="X212" s="106">
        <v>22000</v>
      </c>
      <c r="Y212" s="106">
        <v>36000</v>
      </c>
      <c r="Z212" s="106">
        <v>56000</v>
      </c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38"/>
      <c r="AL212" s="107">
        <v>100000</v>
      </c>
      <c r="AM212" s="107">
        <v>7</v>
      </c>
      <c r="AN212" s="108">
        <v>200000</v>
      </c>
      <c r="AO212" s="108">
        <v>5</v>
      </c>
      <c r="AP212" s="109">
        <v>600000</v>
      </c>
      <c r="AQ212" s="109">
        <v>4</v>
      </c>
      <c r="AR212" s="38"/>
      <c r="AS212" s="38"/>
      <c r="AT212" s="38">
        <v>432</v>
      </c>
      <c r="AU212" s="38"/>
      <c r="AV212" s="38">
        <v>563</v>
      </c>
      <c r="AW212" s="38"/>
      <c r="AX212" s="38" t="s">
        <v>663</v>
      </c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91" t="s">
        <v>1121</v>
      </c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7.149999999999999">
      <c r="A213" s="33">
        <v>211</v>
      </c>
      <c r="B213" s="39" t="s">
        <v>647</v>
      </c>
      <c r="C213" s="40" t="s">
        <v>546</v>
      </c>
      <c r="D213" s="39" t="s">
        <v>541</v>
      </c>
      <c r="E213" s="40" t="s">
        <v>545</v>
      </c>
      <c r="F213" s="40" t="s">
        <v>221</v>
      </c>
      <c r="G213" s="31" t="s">
        <v>174</v>
      </c>
      <c r="H213" s="41" t="s">
        <v>699</v>
      </c>
      <c r="I213" s="14">
        <v>5041</v>
      </c>
      <c r="J213" s="15">
        <v>5055</v>
      </c>
      <c r="K213" s="42">
        <v>443.2</v>
      </c>
      <c r="L213" s="43">
        <v>84.88</v>
      </c>
      <c r="M213" s="43">
        <v>54.68</v>
      </c>
      <c r="N213" s="43">
        <v>63.8</v>
      </c>
      <c r="O213" s="43"/>
      <c r="P213" s="50" t="s">
        <v>422</v>
      </c>
      <c r="Q213" s="44" t="s">
        <v>272</v>
      </c>
      <c r="R213" s="85">
        <v>38</v>
      </c>
      <c r="S213" s="85">
        <v>53</v>
      </c>
      <c r="T213" s="85">
        <v>58</v>
      </c>
      <c r="U213" s="85">
        <v>68</v>
      </c>
      <c r="V213" s="85">
        <v>88</v>
      </c>
      <c r="W213" s="33">
        <v>305</v>
      </c>
      <c r="X213" s="106">
        <v>31050</v>
      </c>
      <c r="Y213" s="106">
        <v>50700</v>
      </c>
      <c r="Z213" s="106">
        <v>81000</v>
      </c>
      <c r="AA213" s="106"/>
      <c r="AB213" s="106">
        <v>315000</v>
      </c>
      <c r="AC213" s="106"/>
      <c r="AD213" s="106"/>
      <c r="AE213" s="106"/>
      <c r="AF213" s="106"/>
      <c r="AG213" s="106"/>
      <c r="AH213" s="106"/>
      <c r="AI213" s="106"/>
      <c r="AJ213" s="106"/>
      <c r="AK213" s="38"/>
      <c r="AL213" s="107">
        <v>120000</v>
      </c>
      <c r="AM213" s="107">
        <v>7</v>
      </c>
      <c r="AN213" s="108">
        <v>240000</v>
      </c>
      <c r="AO213" s="108">
        <v>5</v>
      </c>
      <c r="AP213" s="109">
        <v>720000</v>
      </c>
      <c r="AQ213" s="109">
        <v>4</v>
      </c>
      <c r="AR213" s="38"/>
      <c r="AS213" s="38"/>
      <c r="AT213" s="38">
        <v>467</v>
      </c>
      <c r="AU213" s="38"/>
      <c r="AV213" s="38">
        <v>579</v>
      </c>
      <c r="AW213" s="38"/>
      <c r="AX213" s="38" t="s">
        <v>665</v>
      </c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>
        <v>1</v>
      </c>
      <c r="BL213" s="38">
        <v>1</v>
      </c>
      <c r="BM213" s="38">
        <v>1</v>
      </c>
      <c r="BN213" s="38" t="s">
        <v>914</v>
      </c>
      <c r="BO213" s="38"/>
      <c r="BP213" s="38"/>
      <c r="BQ213" s="38">
        <v>1</v>
      </c>
      <c r="BR213" s="38"/>
      <c r="BS213" s="91" t="s">
        <v>864</v>
      </c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7.149999999999999">
      <c r="A214" s="33">
        <v>212</v>
      </c>
      <c r="B214" s="39" t="s">
        <v>950</v>
      </c>
      <c r="C214" s="40" t="s">
        <v>952</v>
      </c>
      <c r="D214" s="39" t="s">
        <v>264</v>
      </c>
      <c r="E214" s="40" t="s">
        <v>951</v>
      </c>
      <c r="F214" s="40" t="s">
        <v>221</v>
      </c>
      <c r="G214" s="31" t="s">
        <v>174</v>
      </c>
      <c r="H214" s="41" t="s">
        <v>1030</v>
      </c>
      <c r="I214" s="14">
        <v>5085</v>
      </c>
      <c r="J214" s="15">
        <v>5092</v>
      </c>
      <c r="K214" s="42">
        <v>413.1</v>
      </c>
      <c r="L214" s="43">
        <v>88.58</v>
      </c>
      <c r="M214" s="43">
        <v>66.06</v>
      </c>
      <c r="N214" s="43">
        <v>48.36</v>
      </c>
      <c r="O214" s="43"/>
      <c r="P214" s="50" t="s">
        <v>422</v>
      </c>
      <c r="Q214" s="44" t="s">
        <v>272</v>
      </c>
      <c r="R214" s="85">
        <v>38</v>
      </c>
      <c r="S214" s="85">
        <v>48</v>
      </c>
      <c r="T214" s="85">
        <v>58</v>
      </c>
      <c r="U214" s="85">
        <v>68</v>
      </c>
      <c r="V214" s="85">
        <v>88</v>
      </c>
      <c r="W214" s="33">
        <v>300</v>
      </c>
      <c r="X214" s="106"/>
      <c r="Y214" s="106"/>
      <c r="Z214" s="106">
        <v>157500</v>
      </c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38"/>
      <c r="AL214" s="107">
        <v>120000</v>
      </c>
      <c r="AM214" s="107">
        <v>7</v>
      </c>
      <c r="AN214" s="108">
        <v>240000</v>
      </c>
      <c r="AO214" s="108">
        <v>5</v>
      </c>
      <c r="AP214" s="109">
        <v>720000</v>
      </c>
      <c r="AQ214" s="109">
        <v>4</v>
      </c>
      <c r="AR214" s="38"/>
      <c r="AS214" s="38"/>
      <c r="AT214" s="38">
        <v>433</v>
      </c>
      <c r="AU214" s="38"/>
      <c r="AV214" s="38">
        <v>564</v>
      </c>
      <c r="AW214" s="38"/>
      <c r="AX214" s="92" t="s">
        <v>665</v>
      </c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>
        <v>1</v>
      </c>
      <c r="BL214" s="38">
        <v>1</v>
      </c>
      <c r="BM214" s="38">
        <v>1</v>
      </c>
      <c r="BN214" s="38" t="s">
        <v>915</v>
      </c>
      <c r="BO214" s="38"/>
      <c r="BP214" s="38"/>
      <c r="BQ214" s="38">
        <v>1</v>
      </c>
      <c r="BR214" s="38"/>
      <c r="BS214" s="38" t="s">
        <v>1222</v>
      </c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7.149999999999999">
      <c r="A215" s="33">
        <v>213</v>
      </c>
      <c r="B215" s="39" t="s">
        <v>741</v>
      </c>
      <c r="C215" s="40" t="s">
        <v>743</v>
      </c>
      <c r="D215" s="39" t="s">
        <v>926</v>
      </c>
      <c r="E215" s="40" t="s">
        <v>742</v>
      </c>
      <c r="F215" s="40" t="s">
        <v>221</v>
      </c>
      <c r="G215" s="31" t="s">
        <v>174</v>
      </c>
      <c r="H215" s="41" t="s">
        <v>1007</v>
      </c>
      <c r="I215" s="14">
        <v>5126</v>
      </c>
      <c r="J215" s="15">
        <v>5128</v>
      </c>
      <c r="K215" s="42">
        <v>512.4</v>
      </c>
      <c r="L215" s="43">
        <v>80.680000000000007</v>
      </c>
      <c r="M215" s="43">
        <v>49.02</v>
      </c>
      <c r="N215" s="43">
        <v>49.52</v>
      </c>
      <c r="O215" s="43">
        <v>4.2</v>
      </c>
      <c r="P215" s="50" t="s">
        <v>422</v>
      </c>
      <c r="Q215" s="85">
        <v>85</v>
      </c>
      <c r="R215" s="85">
        <v>25</v>
      </c>
      <c r="S215" s="85">
        <v>29</v>
      </c>
      <c r="T215" s="85">
        <v>38</v>
      </c>
      <c r="U215" s="85">
        <v>54</v>
      </c>
      <c r="V215" s="85">
        <v>69</v>
      </c>
      <c r="W215" s="33">
        <v>300</v>
      </c>
      <c r="X215" s="106">
        <v>90000</v>
      </c>
      <c r="Y215" s="106">
        <v>112500</v>
      </c>
      <c r="Z215" s="106">
        <v>157500</v>
      </c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38"/>
      <c r="AL215" s="107">
        <v>120000</v>
      </c>
      <c r="AM215" s="107">
        <v>7</v>
      </c>
      <c r="AN215" s="108">
        <v>240000</v>
      </c>
      <c r="AO215" s="108">
        <v>5</v>
      </c>
      <c r="AP215" s="109">
        <v>720000</v>
      </c>
      <c r="AQ215" s="109">
        <v>4</v>
      </c>
      <c r="AR215" s="38"/>
      <c r="AS215" s="38"/>
      <c r="AT215" s="38">
        <v>538</v>
      </c>
      <c r="AU215" s="38"/>
      <c r="AV215" s="38">
        <v>600</v>
      </c>
      <c r="AW215" s="38"/>
      <c r="AX215" s="92" t="s">
        <v>663</v>
      </c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>
        <v>1</v>
      </c>
      <c r="BJ215" s="38"/>
      <c r="BK215" s="38"/>
      <c r="BL215" s="38"/>
      <c r="BM215" s="38"/>
      <c r="BN215" s="38" t="s">
        <v>914</v>
      </c>
      <c r="BO215" s="38"/>
      <c r="BP215" s="38" t="s">
        <v>674</v>
      </c>
      <c r="BQ215" s="38">
        <v>1</v>
      </c>
      <c r="BR215" s="38"/>
      <c r="BS215" s="38" t="s">
        <v>1011</v>
      </c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7.149999999999999">
      <c r="A216" s="33">
        <v>214</v>
      </c>
      <c r="B216" s="34" t="s">
        <v>1155</v>
      </c>
      <c r="C216" s="35" t="s">
        <v>1149</v>
      </c>
      <c r="D216" s="34" t="s">
        <v>541</v>
      </c>
      <c r="E216" s="35" t="s">
        <v>1148</v>
      </c>
      <c r="F216" s="35" t="s">
        <v>1152</v>
      </c>
      <c r="G216" s="31" t="s">
        <v>174</v>
      </c>
      <c r="H216" s="48" t="s">
        <v>1127</v>
      </c>
      <c r="I216" s="33">
        <v>5385</v>
      </c>
      <c r="J216" s="33">
        <v>5385</v>
      </c>
      <c r="K216" s="36">
        <v>497.1</v>
      </c>
      <c r="L216" s="37">
        <v>84.28</v>
      </c>
      <c r="M216" s="37">
        <v>55.58</v>
      </c>
      <c r="N216" s="37">
        <v>34.659999999999997</v>
      </c>
      <c r="O216" s="37">
        <v>3.67</v>
      </c>
      <c r="P216" s="103" t="s">
        <v>1223</v>
      </c>
      <c r="Q216" s="44" t="s">
        <v>272</v>
      </c>
      <c r="R216" s="44">
        <v>60</v>
      </c>
      <c r="S216" s="44">
        <v>65</v>
      </c>
      <c r="T216" s="44">
        <v>68</v>
      </c>
      <c r="U216" s="44">
        <v>72</v>
      </c>
      <c r="V216" s="44">
        <v>75</v>
      </c>
      <c r="W216" s="33">
        <v>340</v>
      </c>
      <c r="X216" s="106"/>
      <c r="Y216" s="106"/>
      <c r="Z216" s="106"/>
      <c r="AA216" s="106"/>
      <c r="AB216" s="106">
        <v>608000</v>
      </c>
      <c r="AC216" s="106"/>
      <c r="AD216" s="106">
        <v>1064000</v>
      </c>
      <c r="AE216" s="106">
        <v>1292000</v>
      </c>
      <c r="AF216" s="106">
        <v>1558000</v>
      </c>
      <c r="AG216" s="106">
        <v>1748000</v>
      </c>
      <c r="AH216" s="106"/>
      <c r="AI216" s="106"/>
      <c r="AJ216" s="106"/>
      <c r="AK216" s="38"/>
      <c r="AL216" s="107">
        <v>150000</v>
      </c>
      <c r="AM216" s="107"/>
      <c r="AN216" s="108">
        <v>300000</v>
      </c>
      <c r="AO216" s="108"/>
      <c r="AP216" s="109">
        <v>900000</v>
      </c>
      <c r="AQ216" s="109"/>
      <c r="AR216" s="38"/>
      <c r="AS216" s="38"/>
      <c r="AT216" s="38">
        <v>522</v>
      </c>
      <c r="AU216" s="38"/>
      <c r="AV216" s="38">
        <v>600</v>
      </c>
      <c r="AW216" s="38"/>
      <c r="AX216" s="38" t="s">
        <v>665</v>
      </c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>
        <v>1</v>
      </c>
      <c r="BL216" s="38">
        <v>1</v>
      </c>
      <c r="BM216" s="38"/>
      <c r="BN216" s="38"/>
      <c r="BO216" s="38"/>
      <c r="BP216" s="38"/>
      <c r="BQ216" s="38"/>
      <c r="BR216" s="38"/>
      <c r="BS216" s="38" t="s">
        <v>269</v>
      </c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7.149999999999999">
      <c r="A217" s="33">
        <v>215</v>
      </c>
      <c r="B217" s="34" t="s">
        <v>1224</v>
      </c>
      <c r="C217" s="35" t="s">
        <v>1225</v>
      </c>
      <c r="D217" s="39" t="s">
        <v>264</v>
      </c>
      <c r="E217" s="35" t="s">
        <v>1226</v>
      </c>
      <c r="F217" s="35" t="s">
        <v>1152</v>
      </c>
      <c r="G217" s="31" t="s">
        <v>174</v>
      </c>
      <c r="H217" s="48" t="s">
        <v>1200</v>
      </c>
      <c r="I217" s="33">
        <v>5664</v>
      </c>
      <c r="J217" s="33">
        <v>5664</v>
      </c>
      <c r="K217" s="36">
        <v>548</v>
      </c>
      <c r="L217" s="37">
        <v>82.29</v>
      </c>
      <c r="M217" s="37">
        <v>50.51</v>
      </c>
      <c r="N217" s="37">
        <v>52.9</v>
      </c>
      <c r="O217" s="37">
        <v>4.3</v>
      </c>
      <c r="P217" s="103" t="s">
        <v>1223</v>
      </c>
      <c r="Q217" s="44">
        <v>60</v>
      </c>
      <c r="R217" s="44" t="s">
        <v>619</v>
      </c>
      <c r="S217" s="44" t="s">
        <v>619</v>
      </c>
      <c r="T217" s="44" t="s">
        <v>619</v>
      </c>
      <c r="U217" s="44" t="s">
        <v>619</v>
      </c>
      <c r="V217" s="44" t="s">
        <v>619</v>
      </c>
      <c r="W217" s="33"/>
      <c r="X217" s="105"/>
      <c r="Y217" s="105"/>
      <c r="Z217" s="105"/>
      <c r="AA217" s="105"/>
      <c r="AB217" s="105"/>
      <c r="AC217" s="105"/>
      <c r="AD217" s="105"/>
      <c r="AE217" s="38"/>
      <c r="AF217" s="38"/>
      <c r="AG217" s="38"/>
      <c r="AH217" s="38"/>
      <c r="AI217" s="38"/>
      <c r="AJ217" s="38"/>
      <c r="AK217" s="38"/>
      <c r="AL217" s="113"/>
      <c r="AM217" s="113"/>
      <c r="AN217" s="114"/>
      <c r="AO217" s="114"/>
      <c r="AP217" s="115"/>
      <c r="AQ217" s="115"/>
      <c r="AR217" s="38"/>
      <c r="AS217" s="38"/>
      <c r="AT217" s="38">
        <v>575</v>
      </c>
      <c r="AU217" s="38"/>
      <c r="AV217" s="38">
        <v>600</v>
      </c>
      <c r="AW217" s="38"/>
      <c r="AX217" s="38" t="s">
        <v>1227</v>
      </c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 t="s">
        <v>1121</v>
      </c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7.149999999999999">
      <c r="A218" s="33"/>
      <c r="B218" s="34"/>
      <c r="C218" s="34"/>
      <c r="D218" s="34"/>
      <c r="E218" s="35"/>
      <c r="F218" s="35"/>
      <c r="G218" s="34"/>
      <c r="H218" s="48"/>
      <c r="I218" s="33"/>
      <c r="J218" s="33"/>
      <c r="K218" s="36"/>
      <c r="L218" s="37"/>
      <c r="M218" s="37"/>
      <c r="N218" s="37"/>
      <c r="O218" s="37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7.149999999999999">
      <c r="A219" s="33"/>
      <c r="B219" s="34"/>
      <c r="C219" s="34"/>
      <c r="D219" s="34"/>
      <c r="E219" s="35"/>
      <c r="F219" s="35"/>
      <c r="G219" s="34"/>
      <c r="H219" s="48"/>
      <c r="I219" s="33"/>
      <c r="J219" s="33"/>
      <c r="K219" s="36"/>
      <c r="L219" s="37"/>
      <c r="M219" s="37"/>
      <c r="N219" s="37"/>
      <c r="O219" s="37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7.149999999999999">
      <c r="A220" s="33"/>
      <c r="B220" s="34"/>
      <c r="C220" s="34"/>
      <c r="D220" s="34"/>
      <c r="E220" s="35"/>
      <c r="F220" s="35"/>
      <c r="G220" s="34"/>
      <c r="H220" s="48"/>
      <c r="I220" s="33"/>
      <c r="J220" s="33"/>
      <c r="K220" s="36"/>
      <c r="L220" s="37"/>
      <c r="M220" s="37"/>
      <c r="N220" s="37"/>
      <c r="O220" s="37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7.149999999999999">
      <c r="A221" s="33"/>
      <c r="B221" s="34"/>
      <c r="C221" s="34"/>
      <c r="D221" s="34"/>
      <c r="E221" s="35"/>
      <c r="F221" s="35"/>
      <c r="G221" s="34"/>
      <c r="H221" s="48"/>
      <c r="I221" s="33"/>
      <c r="J221" s="33"/>
      <c r="K221" s="36"/>
      <c r="L221" s="37"/>
      <c r="M221" s="37"/>
      <c r="N221" s="37"/>
      <c r="O221" s="37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7.149999999999999">
      <c r="A222" s="33"/>
      <c r="B222" s="34"/>
      <c r="C222" s="34"/>
      <c r="D222" s="34"/>
      <c r="E222" s="35"/>
      <c r="F222" s="35"/>
      <c r="G222" s="34"/>
      <c r="H222" s="48"/>
      <c r="I222" s="33"/>
      <c r="J222" s="33"/>
      <c r="K222" s="36"/>
      <c r="L222" s="37"/>
      <c r="M222" s="37"/>
      <c r="N222" s="37"/>
      <c r="O222" s="37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7.149999999999999">
      <c r="A223" s="33"/>
      <c r="B223" s="34"/>
      <c r="C223" s="34"/>
      <c r="D223" s="34"/>
      <c r="E223" s="35"/>
      <c r="F223" s="35"/>
      <c r="G223" s="34"/>
      <c r="H223" s="48"/>
      <c r="I223" s="33"/>
      <c r="J223" s="33"/>
      <c r="K223" s="36"/>
      <c r="L223" s="37"/>
      <c r="M223" s="37"/>
      <c r="N223" s="37"/>
      <c r="O223" s="37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7.149999999999999">
      <c r="A224" s="33"/>
      <c r="B224" s="34"/>
      <c r="C224" s="34"/>
      <c r="D224" s="34"/>
      <c r="E224" s="35"/>
      <c r="F224" s="35"/>
      <c r="G224" s="34"/>
      <c r="H224" s="48"/>
      <c r="I224" s="33"/>
      <c r="J224" s="33"/>
      <c r="K224" s="36"/>
      <c r="L224" s="37"/>
      <c r="M224" s="37"/>
      <c r="N224" s="37"/>
      <c r="O224" s="37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7.149999999999999">
      <c r="A225" s="33"/>
      <c r="B225" s="34"/>
      <c r="C225" s="34"/>
      <c r="D225" s="34"/>
      <c r="E225" s="35"/>
      <c r="F225" s="35"/>
      <c r="G225" s="34"/>
      <c r="H225" s="48"/>
      <c r="I225" s="33"/>
      <c r="J225" s="33"/>
      <c r="K225" s="36"/>
      <c r="L225" s="37"/>
      <c r="M225" s="37"/>
      <c r="N225" s="37"/>
      <c r="O225" s="37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7.149999999999999">
      <c r="A226" s="33"/>
      <c r="B226" s="34"/>
      <c r="C226" s="34"/>
      <c r="D226" s="34"/>
      <c r="E226" s="35"/>
      <c r="F226" s="35"/>
      <c r="G226" s="34"/>
      <c r="H226" s="48"/>
      <c r="I226" s="33"/>
      <c r="J226" s="33"/>
      <c r="K226" s="36"/>
      <c r="L226" s="37"/>
      <c r="M226" s="37"/>
      <c r="N226" s="37"/>
      <c r="O226" s="37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7.149999999999999">
      <c r="A227" s="33"/>
      <c r="B227" s="34"/>
      <c r="C227" s="34"/>
      <c r="D227" s="34"/>
      <c r="E227" s="35"/>
      <c r="F227" s="35"/>
      <c r="G227" s="34"/>
      <c r="H227" s="48"/>
      <c r="I227" s="33"/>
      <c r="J227" s="33"/>
      <c r="K227" s="36"/>
      <c r="L227" s="37"/>
      <c r="M227" s="37"/>
      <c r="N227" s="37"/>
      <c r="O227" s="37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7.149999999999999">
      <c r="A228" s="33"/>
      <c r="B228" s="34"/>
      <c r="C228" s="34"/>
      <c r="D228" s="34"/>
      <c r="E228" s="35"/>
      <c r="F228" s="35"/>
      <c r="G228" s="34"/>
      <c r="H228" s="48"/>
      <c r="I228" s="33"/>
      <c r="J228" s="33"/>
      <c r="K228" s="36"/>
      <c r="L228" s="37"/>
      <c r="M228" s="37"/>
      <c r="N228" s="37"/>
      <c r="O228" s="37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7.149999999999999">
      <c r="A229" s="33"/>
      <c r="B229" s="34"/>
      <c r="C229" s="34"/>
      <c r="D229" s="34"/>
      <c r="E229" s="35"/>
      <c r="F229" s="35"/>
      <c r="G229" s="34"/>
      <c r="H229" s="48"/>
      <c r="I229" s="33"/>
      <c r="J229" s="33"/>
      <c r="K229" s="36"/>
      <c r="L229" s="37"/>
      <c r="M229" s="37"/>
      <c r="N229" s="37"/>
      <c r="O229" s="37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7.149999999999999">
      <c r="A230" s="33"/>
      <c r="B230" s="34"/>
      <c r="C230" s="34"/>
      <c r="D230" s="34"/>
      <c r="E230" s="35"/>
      <c r="F230" s="35"/>
      <c r="G230" s="34"/>
      <c r="H230" s="48"/>
      <c r="I230" s="33"/>
      <c r="J230" s="33"/>
      <c r="K230" s="36"/>
      <c r="L230" s="37"/>
      <c r="M230" s="37"/>
      <c r="N230" s="37"/>
      <c r="O230" s="37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7.149999999999999">
      <c r="A231" s="33"/>
      <c r="B231" s="34"/>
      <c r="C231" s="34"/>
      <c r="D231" s="34"/>
      <c r="E231" s="35"/>
      <c r="F231" s="35"/>
      <c r="G231" s="34"/>
      <c r="H231" s="48"/>
      <c r="I231" s="33"/>
      <c r="J231" s="33"/>
      <c r="K231" s="36"/>
      <c r="L231" s="37"/>
      <c r="M231" s="37"/>
      <c r="N231" s="37"/>
      <c r="O231" s="3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7.149999999999999">
      <c r="A232" s="33"/>
      <c r="B232" s="34"/>
      <c r="C232" s="34"/>
      <c r="D232" s="34"/>
      <c r="E232" s="35"/>
      <c r="F232" s="35"/>
      <c r="G232" s="34"/>
      <c r="H232" s="48"/>
      <c r="I232" s="33"/>
      <c r="J232" s="33"/>
      <c r="K232" s="36"/>
      <c r="L232" s="37"/>
      <c r="M232" s="37"/>
      <c r="N232" s="37"/>
      <c r="O232" s="3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7.149999999999999">
      <c r="A233" s="33"/>
      <c r="B233" s="34"/>
      <c r="C233" s="34"/>
      <c r="D233" s="34"/>
      <c r="E233" s="35"/>
      <c r="F233" s="35"/>
      <c r="G233" s="34"/>
      <c r="H233" s="48"/>
      <c r="I233" s="33"/>
      <c r="J233" s="33"/>
      <c r="K233" s="36"/>
      <c r="L233" s="37"/>
      <c r="M233" s="37"/>
      <c r="N233" s="37"/>
      <c r="O233" s="3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7.149999999999999">
      <c r="A234" s="33"/>
      <c r="B234" s="34"/>
      <c r="C234" s="34"/>
      <c r="D234" s="34"/>
      <c r="E234" s="35"/>
      <c r="F234" s="35"/>
      <c r="G234" s="34"/>
      <c r="H234" s="48"/>
      <c r="I234" s="33"/>
      <c r="J234" s="33"/>
      <c r="K234" s="36"/>
      <c r="L234" s="37"/>
      <c r="M234" s="37"/>
      <c r="N234" s="37"/>
      <c r="O234" s="3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7.149999999999999">
      <c r="A235" s="33"/>
      <c r="B235" s="34"/>
      <c r="C235" s="34"/>
      <c r="D235" s="34"/>
      <c r="E235" s="35"/>
      <c r="F235" s="35"/>
      <c r="G235" s="34"/>
      <c r="H235" s="48"/>
      <c r="I235" s="33"/>
      <c r="J235" s="33"/>
      <c r="K235" s="36"/>
      <c r="L235" s="37"/>
      <c r="M235" s="37"/>
      <c r="N235" s="37"/>
      <c r="O235" s="3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7.149999999999999">
      <c r="A236" s="33"/>
      <c r="B236" s="34"/>
      <c r="C236" s="34"/>
      <c r="D236" s="34"/>
      <c r="E236" s="35"/>
      <c r="F236" s="35"/>
      <c r="G236" s="34"/>
      <c r="H236" s="48"/>
      <c r="I236" s="33"/>
      <c r="J236" s="33"/>
      <c r="K236" s="36"/>
      <c r="L236" s="37"/>
      <c r="M236" s="37"/>
      <c r="N236" s="37"/>
      <c r="O236" s="3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7.149999999999999">
      <c r="A237" s="33"/>
      <c r="B237" s="34"/>
      <c r="C237" s="34"/>
      <c r="D237" s="34"/>
      <c r="E237" s="35"/>
      <c r="F237" s="35"/>
      <c r="G237" s="34"/>
      <c r="H237" s="48"/>
      <c r="I237" s="33"/>
      <c r="J237" s="33"/>
      <c r="K237" s="36"/>
      <c r="L237" s="37"/>
      <c r="M237" s="37"/>
      <c r="N237" s="37"/>
      <c r="O237" s="3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7.149999999999999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7.149999999999999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7.149999999999999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7.149999999999999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7.149999999999999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7.149999999999999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7.149999999999999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7.149999999999999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7.149999999999999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7.149999999999999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7.149999999999999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7.149999999999999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7.149999999999999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7.149999999999999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7.149999999999999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7.149999999999999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7.149999999999999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7.149999999999999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7.149999999999999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7.149999999999999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7.149999999999999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7.149999999999999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7.149999999999999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7.149999999999999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7.149999999999999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7.149999999999999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7.149999999999999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7.149999999999999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7.149999999999999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7.149999999999999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7.149999999999999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7.149999999999999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7.149999999999999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7.149999999999999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7.149999999999999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7.149999999999999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7.149999999999999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7.149999999999999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7.149999999999999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7.149999999999999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7.149999999999999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7.149999999999999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7.149999999999999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7.149999999999999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7.149999999999999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7.149999999999999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7.149999999999999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7.149999999999999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7.149999999999999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7.149999999999999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7.149999999999999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7.149999999999999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7.149999999999999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7.149999999999999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7.149999999999999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7.149999999999999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7.149999999999999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7.149999999999999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7.149999999999999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7.149999999999999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7.149999999999999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7.149999999999999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7.149999999999999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7.149999999999999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7.149999999999999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7.149999999999999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7.149999999999999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7.149999999999999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7.149999999999999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7.149999999999999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7.149999999999999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7.149999999999999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7.149999999999999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  <row r="311" spans="1:75" ht="17.149999999999999">
      <c r="A311" s="33"/>
      <c r="B311" s="34"/>
      <c r="C311" s="34"/>
      <c r="D311" s="34"/>
      <c r="E311" s="35"/>
      <c r="F311" s="35"/>
      <c r="G311" s="34"/>
      <c r="H311" s="48"/>
      <c r="I311" s="33"/>
      <c r="J311" s="33"/>
      <c r="K311" s="36"/>
      <c r="L311" s="37"/>
      <c r="M311" s="37"/>
      <c r="N311" s="37"/>
      <c r="O311" s="37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</row>
    <row r="312" spans="1:75" ht="17.149999999999999">
      <c r="A312" s="33"/>
      <c r="B312" s="34"/>
      <c r="C312" s="34"/>
      <c r="D312" s="34"/>
      <c r="E312" s="35"/>
      <c r="F312" s="35"/>
      <c r="G312" s="34"/>
      <c r="H312" s="48"/>
      <c r="I312" s="33"/>
      <c r="J312" s="33"/>
      <c r="K312" s="36"/>
      <c r="L312" s="37"/>
      <c r="M312" s="37"/>
      <c r="N312" s="37"/>
      <c r="O312" s="37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</row>
    <row r="313" spans="1:75" ht="17.149999999999999">
      <c r="A313" s="33"/>
      <c r="B313" s="34"/>
      <c r="C313" s="34"/>
      <c r="D313" s="34"/>
      <c r="E313" s="35"/>
      <c r="F313" s="35"/>
      <c r="G313" s="34"/>
      <c r="H313" s="48"/>
      <c r="I313" s="33"/>
      <c r="J313" s="33"/>
      <c r="K313" s="36"/>
      <c r="L313" s="37"/>
      <c r="M313" s="37"/>
      <c r="N313" s="37"/>
      <c r="O313" s="37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</row>
    <row r="314" spans="1:75" ht="17.149999999999999">
      <c r="A314" s="33"/>
      <c r="B314" s="34"/>
      <c r="C314" s="34"/>
      <c r="D314" s="34"/>
      <c r="E314" s="35"/>
      <c r="F314" s="35"/>
      <c r="G314" s="34"/>
      <c r="H314" s="48"/>
      <c r="I314" s="33"/>
      <c r="J314" s="33"/>
      <c r="K314" s="36"/>
      <c r="L314" s="37"/>
      <c r="M314" s="37"/>
      <c r="N314" s="37"/>
      <c r="O314" s="37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</row>
    <row r="315" spans="1:75" ht="17.149999999999999">
      <c r="A315" s="33"/>
      <c r="B315" s="34"/>
      <c r="C315" s="34"/>
      <c r="D315" s="34"/>
      <c r="E315" s="35"/>
      <c r="F315" s="35"/>
      <c r="G315" s="34"/>
      <c r="H315" s="48"/>
      <c r="I315" s="33"/>
      <c r="J315" s="33"/>
      <c r="K315" s="36"/>
      <c r="L315" s="37"/>
      <c r="M315" s="37"/>
      <c r="N315" s="37"/>
      <c r="O315" s="37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</row>
    <row r="316" spans="1:75" ht="17.149999999999999">
      <c r="A316" s="33"/>
      <c r="B316" s="34"/>
      <c r="C316" s="34"/>
      <c r="D316" s="34"/>
      <c r="E316" s="35"/>
      <c r="F316" s="35"/>
      <c r="G316" s="34"/>
      <c r="H316" s="48"/>
      <c r="I316" s="33"/>
      <c r="J316" s="33"/>
      <c r="K316" s="36"/>
      <c r="L316" s="37"/>
      <c r="M316" s="37"/>
      <c r="N316" s="37"/>
      <c r="O316" s="37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</row>
    <row r="317" spans="1:75" ht="17.149999999999999">
      <c r="A317" s="33"/>
      <c r="B317" s="34"/>
      <c r="C317" s="34"/>
      <c r="D317" s="34"/>
      <c r="E317" s="35"/>
      <c r="F317" s="35"/>
      <c r="G317" s="34"/>
      <c r="H317" s="48"/>
      <c r="I317" s="33"/>
      <c r="J317" s="33"/>
      <c r="K317" s="36"/>
      <c r="L317" s="37"/>
      <c r="M317" s="37"/>
      <c r="N317" s="37"/>
      <c r="O317" s="37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</row>
    <row r="318" spans="1:75" ht="17.149999999999999">
      <c r="A318" s="33"/>
      <c r="B318" s="34"/>
      <c r="C318" s="34"/>
      <c r="D318" s="34"/>
      <c r="E318" s="35"/>
      <c r="F318" s="35"/>
      <c r="G318" s="34"/>
      <c r="H318" s="48"/>
      <c r="I318" s="33"/>
      <c r="J318" s="33"/>
      <c r="K318" s="36"/>
      <c r="L318" s="37"/>
      <c r="M318" s="37"/>
      <c r="N318" s="37"/>
      <c r="O318" s="37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5992000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11984000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147402000</v>
      </c>
      <c r="C4" s="3"/>
      <c r="D4" s="4" t="s">
        <v>6</v>
      </c>
      <c r="E4" s="7">
        <f ca="1">B4/DATEDIF(DATE(2019,8,8),TODAY(),"d")</f>
        <v>94731.362467866318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16"/>
  <sheetViews>
    <sheetView topLeftCell="A183" workbookViewId="0">
      <selection activeCell="F220" sqref="F220"/>
    </sheetView>
  </sheetViews>
  <sheetFormatPr defaultColWidth="8.7109375" defaultRowHeight="16.3"/>
  <cols>
    <col min="1" max="1" width="8.92578125" style="99" bestFit="1" customWidth="1"/>
    <col min="2" max="2" width="47.42578125" style="99" customWidth="1"/>
    <col min="3" max="3" width="14.7109375" style="99" customWidth="1"/>
    <col min="4" max="4" width="15.5703125" style="99" customWidth="1"/>
    <col min="5" max="5" width="17.5703125" style="99" customWidth="1"/>
    <col min="6" max="7" width="8.7109375" style="99"/>
    <col min="8" max="8" width="8.92578125" style="99" bestFit="1" customWidth="1"/>
    <col min="9" max="9" width="8.7109375" style="99"/>
    <col min="10" max="21" width="8.92578125" style="99" bestFit="1" customWidth="1"/>
    <col min="22" max="24" width="11.0703125" style="99" bestFit="1" customWidth="1"/>
    <col min="25" max="30" width="8.92578125" style="99" bestFit="1" customWidth="1"/>
    <col min="31" max="31" width="14.92578125" style="99" customWidth="1"/>
    <col min="32" max="40" width="8.92578125" style="99" bestFit="1" customWidth="1"/>
    <col min="41" max="41" width="8.7109375" style="99"/>
    <col min="42" max="46" width="8.92578125" style="99" bestFit="1" customWidth="1"/>
    <col min="47" max="47" width="8.7109375" style="99"/>
    <col min="48" max="48" width="8.92578125" style="99" bestFit="1" customWidth="1"/>
    <col min="49" max="49" width="8.7109375" style="99"/>
    <col min="50" max="51" width="8.92578125" style="99" bestFit="1" customWidth="1"/>
    <col min="52" max="52" width="20.7109375" style="99" customWidth="1"/>
    <col min="53" max="53" width="8.92578125" style="102" bestFit="1" customWidth="1"/>
    <col min="54" max="16384" width="8.71093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555000</v>
      </c>
      <c r="W2" s="99">
        <f>全车数据表!AR3</f>
        <v>140000</v>
      </c>
      <c r="X2" s="99">
        <f>全车数据表!AS3</f>
        <v>695000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555000</v>
      </c>
      <c r="W5" s="99">
        <f>全车数据表!AR6</f>
        <v>140000</v>
      </c>
      <c r="X5" s="99">
        <f>全车数据表!AS6</f>
        <v>695000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555000</v>
      </c>
      <c r="W6" s="99">
        <f>全车数据表!AR7</f>
        <v>140000</v>
      </c>
      <c r="X6" s="99">
        <f>全车数据表!AS7</f>
        <v>695000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KTM X-Bow GTX</v>
      </c>
      <c r="C7" s="100" t="str">
        <f>全车数据表!E8</f>
        <v>gtx</v>
      </c>
      <c r="D7" s="99" t="str">
        <f>IF(全车数据表!D8="","",全车数据表!D8)</f>
        <v>KTM</v>
      </c>
      <c r="E7" s="100" t="str">
        <f>全车数据表!H8</f>
        <v>4.1</v>
      </c>
      <c r="F7" s="100" t="str">
        <f>全车数据表!C8</f>
        <v>GTX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20</v>
      </c>
      <c r="K7" s="99">
        <f>全车数据表!R8</f>
        <v>25</v>
      </c>
      <c r="L7" s="99">
        <f>全车数据表!S8</f>
        <v>30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1738</v>
      </c>
      <c r="Q7" s="99">
        <f>全车数据表!K8</f>
        <v>247.7</v>
      </c>
      <c r="R7" s="99">
        <f>全车数据表!L8</f>
        <v>83.84</v>
      </c>
      <c r="S7" s="99">
        <f>全车数据表!M8</f>
        <v>64.989999999999995</v>
      </c>
      <c r="T7" s="99">
        <f>全车数据表!N8</f>
        <v>66.989999999999995</v>
      </c>
      <c r="U7" s="99">
        <f>全车数据表!O8</f>
        <v>0</v>
      </c>
      <c r="V7" s="99">
        <f>全车数据表!AK8</f>
        <v>0</v>
      </c>
      <c r="W7" s="99">
        <f>全车数据表!AR8</f>
        <v>0</v>
      </c>
      <c r="X7" s="99">
        <f>全车数据表!AS8</f>
        <v>0</v>
      </c>
      <c r="Y7" s="99">
        <f>全车数据表!AM8</f>
        <v>5</v>
      </c>
      <c r="Z7" s="99">
        <f>全车数据表!AO8</f>
        <v>1</v>
      </c>
      <c r="AA7" s="99">
        <f>全车数据表!AQ8</f>
        <v>0</v>
      </c>
      <c r="AB7" s="99">
        <f>全车数据表!AT8</f>
        <v>258</v>
      </c>
      <c r="AC7" s="99">
        <f>全车数据表!AU8</f>
        <v>274</v>
      </c>
      <c r="AD7" s="99">
        <f>全车数据表!AV8</f>
        <v>350</v>
      </c>
      <c r="AE7" s="99" t="str">
        <f>IF(全车数据表!AX8="","",全车数据表!AX8)</f>
        <v>周末爆冲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 t="str">
        <f>IF(全车数据表!BA8="","",全车数据表!BA8)</f>
        <v/>
      </c>
      <c r="AI7" s="99" t="str">
        <f>IF(全车数据表!BB8="","",全车数据表!BB8)</f>
        <v/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/>
      </c>
      <c r="BA7" s="102" t="str">
        <f>IF(全车数据表!AW8="","",全车数据表!AW8)</f>
        <v/>
      </c>
    </row>
    <row r="8" spans="1:53">
      <c r="A8" s="99">
        <f>全车数据表!A9</f>
        <v>7</v>
      </c>
      <c r="B8" s="99" t="str">
        <f>全车数据表!B9</f>
        <v>Volkswagen XL Sport Concept</v>
      </c>
      <c r="C8" s="100" t="str">
        <f>全车数据表!E9</f>
        <v>xl</v>
      </c>
      <c r="D8" s="99" t="str">
        <f>IF(全车数据表!D9="","",全车数据表!D9)</f>
        <v>Volkswagen</v>
      </c>
      <c r="E8" s="100" t="str">
        <f>全车数据表!H9</f>
        <v>1.3</v>
      </c>
      <c r="F8" s="100" t="str">
        <f>全车数据表!C9</f>
        <v>大众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15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1814</v>
      </c>
      <c r="Q8" s="99">
        <f>全车数据表!K9</f>
        <v>291.2</v>
      </c>
      <c r="R8" s="99">
        <f>全车数据表!L9</f>
        <v>60.31</v>
      </c>
      <c r="S8" s="99">
        <f>全车数据表!M9</f>
        <v>62.02</v>
      </c>
      <c r="T8" s="99">
        <f>全车数据表!N9</f>
        <v>61.94</v>
      </c>
      <c r="U8" s="99">
        <f>全车数据表!O9</f>
        <v>7.65</v>
      </c>
      <c r="V8" s="99">
        <f>全车数据表!AK9</f>
        <v>727000</v>
      </c>
      <c r="W8" s="99">
        <f>全车数据表!AR9</f>
        <v>210000</v>
      </c>
      <c r="X8" s="99">
        <f>全车数据表!AS9</f>
        <v>937000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303</v>
      </c>
      <c r="AC8" s="99">
        <f>全车数据表!AU9</f>
        <v>0</v>
      </c>
      <c r="AD8" s="99">
        <f>全车数据表!AV9</f>
        <v>389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大众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BMW 3.0 CSL Hommage</v>
      </c>
      <c r="C9" s="100" t="str">
        <f>全车数据表!E10</f>
        <v>3.0</v>
      </c>
      <c r="D9" s="99" t="str">
        <f>IF(全车数据表!D10="","",全车数据表!D10)</f>
        <v>BMW</v>
      </c>
      <c r="E9" s="100" t="str">
        <f>全车数据表!H10</f>
        <v>1.3</v>
      </c>
      <c r="F9" s="100" t="str">
        <f>全车数据表!C10</f>
        <v>宝马3.0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1827</v>
      </c>
      <c r="Q9" s="99">
        <f>全车数据表!K10</f>
        <v>297.5</v>
      </c>
      <c r="R9" s="99">
        <f>全车数据表!L10</f>
        <v>73.39</v>
      </c>
      <c r="S9" s="99">
        <f>全车数据表!M10</f>
        <v>50.08</v>
      </c>
      <c r="T9" s="99">
        <f>全车数据表!N10</f>
        <v>51.2</v>
      </c>
      <c r="U9" s="99">
        <f>全车数据表!O10</f>
        <v>5.782</v>
      </c>
      <c r="V9" s="99">
        <f>全车数据表!AK10</f>
        <v>727000</v>
      </c>
      <c r="W9" s="99">
        <f>全车数据表!AR10</f>
        <v>210000</v>
      </c>
      <c r="X9" s="99">
        <f>全车数据表!AS10</f>
        <v>937000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310</v>
      </c>
      <c r="AC9" s="99">
        <f>全车数据表!AU10</f>
        <v>0</v>
      </c>
      <c r="AD9" s="99">
        <f>全车数据表!AV10</f>
        <v>396</v>
      </c>
      <c r="AE9" s="99" t="str">
        <f>IF(全车数据表!AX10="","",全车数据表!AX10)</f>
        <v>级别杯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>
        <f>IF(全车数据表!BA10="","",全车数据表!BA10)</f>
        <v>1</v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/>
      </c>
      <c r="AV9" s="99" t="str">
        <f>IF(全车数据表!BO10="","",全车数据表!BO10)</f>
        <v/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宝马</v>
      </c>
      <c r="BA9" s="102">
        <f>IF(全车数据表!AW10="","",全车数据表!AW10)</f>
        <v>1</v>
      </c>
    </row>
    <row r="10" spans="1:53">
      <c r="A10" s="99">
        <f>全车数据表!A11</f>
        <v>9</v>
      </c>
      <c r="B10" s="99" t="str">
        <f>全车数据表!B11</f>
        <v>Chevrolet Camaro ZL1 50TH Edition</v>
      </c>
      <c r="C10" s="100" t="str">
        <f>全车数据表!E11</f>
        <v>50th</v>
      </c>
      <c r="D10" s="99" t="str">
        <f>IF(全车数据表!D11="","",全车数据表!D11)</f>
        <v>Chevrolet</v>
      </c>
      <c r="E10" s="100" t="str">
        <f>全车数据表!H11</f>
        <v>1.3</v>
      </c>
      <c r="F10" s="100" t="str">
        <f>全车数据表!C11</f>
        <v>50th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20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1971</v>
      </c>
      <c r="Q10" s="99">
        <f>全车数据表!K11</f>
        <v>272.10000000000002</v>
      </c>
      <c r="R10" s="99">
        <f>全车数据表!L11</f>
        <v>78.14</v>
      </c>
      <c r="S10" s="99">
        <f>全车数据表!M11</f>
        <v>83.14</v>
      </c>
      <c r="T10" s="99">
        <f>全车数据表!N11</f>
        <v>72.33</v>
      </c>
      <c r="U10" s="99">
        <f>全车数据表!O11</f>
        <v>13.016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284</v>
      </c>
      <c r="AC10" s="99">
        <f>全车数据表!AU11</f>
        <v>0</v>
      </c>
      <c r="AD10" s="99">
        <f>全车数据表!AV11</f>
        <v>365</v>
      </c>
      <c r="AE10" s="99" t="str">
        <f>IF(全车数据表!AX11="","",全车数据表!AX11)</f>
        <v>传奇商店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>
        <f>IF(全车数据表!BB11="","",全车数据表!BB11)</f>
        <v>1</v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1款</v>
      </c>
      <c r="AV10" s="99">
        <f>IF(全车数据表!BO11="","",全车数据表!BO11)</f>
        <v>1</v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雪佛兰 科迈罗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DS Automobiles DS E-Tense</v>
      </c>
      <c r="C11" s="100" t="str">
        <f>全车数据表!E12</f>
        <v>ds</v>
      </c>
      <c r="D11" s="99" t="str">
        <f>IF(全车数据表!D12="","",全车数据表!D12)</f>
        <v>DS Automobiles</v>
      </c>
      <c r="E11" s="100" t="str">
        <f>全车数据表!H12</f>
        <v>1.3</v>
      </c>
      <c r="F11" s="100" t="str">
        <f>全车数据表!C12</f>
        <v>DS</v>
      </c>
      <c r="G11" s="100" t="str">
        <f>全车数据表!F12</f>
        <v>D</v>
      </c>
      <c r="H11" s="99">
        <f>LEN(全车数据表!G12)</f>
        <v>3</v>
      </c>
      <c r="I11" s="99" t="str">
        <f>VLOOKUP(全车数据表!P12,辅助计算!A:B,2,FALSE)</f>
        <v>uncm</v>
      </c>
      <c r="J11" s="99">
        <f>全车数据表!Q12</f>
        <v>20</v>
      </c>
      <c r="K11" s="99">
        <f>全车数据表!R12</f>
        <v>25</v>
      </c>
      <c r="L11" s="99">
        <f>全车数据表!S12</f>
        <v>30</v>
      </c>
      <c r="M11" s="99">
        <f>全车数据表!T12</f>
        <v>0</v>
      </c>
      <c r="N11" s="99">
        <f>全车数据表!U12</f>
        <v>0</v>
      </c>
      <c r="O11" s="99">
        <f>全车数据表!V12</f>
        <v>0</v>
      </c>
      <c r="P11" s="99">
        <f>全车数据表!J12</f>
        <v>1976</v>
      </c>
      <c r="Q11" s="99">
        <f>全车数据表!K12</f>
        <v>270.10000000000002</v>
      </c>
      <c r="R11" s="99">
        <f>全车数据表!L12</f>
        <v>76.069999999999993</v>
      </c>
      <c r="S11" s="99">
        <f>全车数据表!M12</f>
        <v>81.27</v>
      </c>
      <c r="T11" s="99">
        <f>全车数据表!N12</f>
        <v>72.3</v>
      </c>
      <c r="U11" s="99">
        <f>全车数据表!O12</f>
        <v>13.1</v>
      </c>
      <c r="V11" s="99">
        <f>全车数据表!AK12</f>
        <v>0</v>
      </c>
      <c r="W11" s="99">
        <f>全车数据表!AR12</f>
        <v>210000</v>
      </c>
      <c r="X11" s="99">
        <f>全车数据表!AS12</f>
        <v>0</v>
      </c>
      <c r="Y11" s="99">
        <f>全车数据表!AM12</f>
        <v>5</v>
      </c>
      <c r="Z11" s="99">
        <f>全车数据表!AO12</f>
        <v>1</v>
      </c>
      <c r="AA11" s="99">
        <f>全车数据表!AQ12</f>
        <v>0</v>
      </c>
      <c r="AB11" s="99">
        <f>全车数据表!AT12</f>
        <v>282</v>
      </c>
      <c r="AC11" s="99">
        <f>全车数据表!AU12</f>
        <v>0</v>
      </c>
      <c r="AD11" s="99">
        <f>全车数据表!AV12</f>
        <v>363</v>
      </c>
      <c r="AE11" s="99" t="str">
        <f>IF(全车数据表!AX12="","",全车数据表!AX12)</f>
        <v>级别杯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 t="str">
        <f>IF(全车数据表!BD12="","",全车数据表!BD12)</f>
        <v/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>2022虎年春节</v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屌丝龙</v>
      </c>
      <c r="BA11" s="102">
        <f>IF(全车数据表!AW12="","",全车数据表!AW12)</f>
        <v>8</v>
      </c>
    </row>
    <row r="12" spans="1:53">
      <c r="A12" s="99">
        <f>全车数据表!A13</f>
        <v>11</v>
      </c>
      <c r="B12" s="99" t="str">
        <f>全车数据表!B13</f>
        <v>Porsche Boxster 25th</v>
      </c>
      <c r="C12" s="100" t="str">
        <f>全车数据表!E13</f>
        <v>boxster</v>
      </c>
      <c r="D12" s="99" t="str">
        <f>IF(全车数据表!D13="","",全车数据表!D13)</f>
        <v>Porsche</v>
      </c>
      <c r="E12" s="100" t="str">
        <f>全车数据表!H13</f>
        <v>3.9</v>
      </c>
      <c r="F12" s="100" t="str">
        <f>全车数据表!C13</f>
        <v>Boxster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rare</v>
      </c>
      <c r="J12" s="99">
        <f>全车数据表!Q13</f>
        <v>20</v>
      </c>
      <c r="K12" s="99">
        <f>全车数据表!R13</f>
        <v>30</v>
      </c>
      <c r="L12" s="99">
        <f>全车数据表!S13</f>
        <v>41</v>
      </c>
      <c r="M12" s="99">
        <f>全车数据表!T13</f>
        <v>45</v>
      </c>
      <c r="N12" s="99">
        <f>全车数据表!U13</f>
        <v>0</v>
      </c>
      <c r="O12" s="99">
        <f>全车数据表!V13</f>
        <v>0</v>
      </c>
      <c r="P12" s="99">
        <f>全车数据表!J13</f>
        <v>1985</v>
      </c>
      <c r="Q12" s="99">
        <f>全车数据表!K13</f>
        <v>298.7</v>
      </c>
      <c r="R12" s="99">
        <f>全车数据表!L13</f>
        <v>72.12</v>
      </c>
      <c r="S12" s="99">
        <f>全车数据表!M13</f>
        <v>46.1</v>
      </c>
      <c r="T12" s="99">
        <f>全车数据表!N13</f>
        <v>54.35</v>
      </c>
      <c r="U12" s="99">
        <f>全车数据表!O13</f>
        <v>0</v>
      </c>
      <c r="V12" s="99">
        <f>全车数据表!AK13</f>
        <v>0</v>
      </c>
      <c r="W12" s="99">
        <f>全车数据表!AR13</f>
        <v>0</v>
      </c>
      <c r="X12" s="99">
        <f>全车数据表!AS13</f>
        <v>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311</v>
      </c>
      <c r="AC12" s="99">
        <f>全车数据表!AU13</f>
        <v>0</v>
      </c>
      <c r="AD12" s="99">
        <f>全车数据表!AV13</f>
        <v>398</v>
      </c>
      <c r="AE12" s="99" t="str">
        <f>IF(全车数据表!AX13="","",全车数据表!AX13)</f>
        <v>周末爆冲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 t="str">
        <f>IF(全车数据表!BA13="","",全车数据表!BA13)</f>
        <v/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保时捷</v>
      </c>
      <c r="BA12" s="102" t="str">
        <f>IF(全车数据表!AW13="","",全车数据表!AW13)</f>
        <v/>
      </c>
    </row>
    <row r="13" spans="1:53">
      <c r="A13" s="99">
        <f>全车数据表!A14</f>
        <v>12</v>
      </c>
      <c r="B13" s="99" t="str">
        <f>全车数据表!B14</f>
        <v>Nissan Leaf Nismo RC</v>
      </c>
      <c r="C13" s="100" t="str">
        <f>全车数据表!E14</f>
        <v>rc</v>
      </c>
      <c r="D13" s="99" t="str">
        <f>IF(全车数据表!D14="","",全车数据表!D14)</f>
        <v>Nissan</v>
      </c>
      <c r="E13" s="100" t="str">
        <f>全车数据表!H14</f>
        <v>2.2</v>
      </c>
      <c r="F13" s="100" t="str">
        <f>全车数据表!C14</f>
        <v>RC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30</v>
      </c>
      <c r="K13" s="99">
        <f>全车数据表!R14</f>
        <v>12</v>
      </c>
      <c r="L13" s="99">
        <f>全车数据表!S14</f>
        <v>18</v>
      </c>
      <c r="M13" s="99">
        <f>全车数据表!T14</f>
        <v>28</v>
      </c>
      <c r="N13" s="99">
        <f>全车数据表!U14</f>
        <v>0</v>
      </c>
      <c r="O13" s="99">
        <f>全车数据表!V14</f>
        <v>0</v>
      </c>
      <c r="P13" s="99">
        <f>全车数据表!J14</f>
        <v>2101</v>
      </c>
      <c r="Q13" s="99">
        <f>全车数据表!K14</f>
        <v>250.6</v>
      </c>
      <c r="R13" s="99">
        <f>全车数据表!L14</f>
        <v>78.87</v>
      </c>
      <c r="S13" s="99">
        <f>全车数据表!M14</f>
        <v>59.91</v>
      </c>
      <c r="T13" s="99">
        <f>全车数据表!N14</f>
        <v>65.03</v>
      </c>
      <c r="U13" s="99">
        <f>全车数据表!O14</f>
        <v>11.4</v>
      </c>
      <c r="V13" s="99">
        <f>全车数据表!AK14</f>
        <v>1107400</v>
      </c>
      <c r="W13" s="99">
        <f>全车数据表!AR14</f>
        <v>612000</v>
      </c>
      <c r="X13" s="99">
        <f>全车数据表!AS14</f>
        <v>1719400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261</v>
      </c>
      <c r="AC13" s="99">
        <f>全车数据表!AU14</f>
        <v>284</v>
      </c>
      <c r="AD13" s="99">
        <f>全车数据表!AV14</f>
        <v>361</v>
      </c>
      <c r="AE13" s="99" t="str">
        <f>IF(全车数据表!AX14="","",全车数据表!AX14)</f>
        <v>寻车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>
        <f>IF(全车数据表!BA14="","",全车数据表!BA14)</f>
        <v>1</v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>
        <f>IF(全车数据表!BD14="","",全车数据表!BD14)</f>
        <v>1</v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 t="str">
        <f>IF(全车数据表!BK14="","",全车数据表!BK14)</f>
        <v/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/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日产 尼桑 聆风</v>
      </c>
      <c r="BA13" s="102">
        <f>IF(全车数据表!AW14="","",全车数据表!AW14)</f>
        <v>1</v>
      </c>
    </row>
    <row r="14" spans="1:53">
      <c r="A14" s="99">
        <f>全车数据表!A15</f>
        <v>13</v>
      </c>
      <c r="B14" s="99" t="str">
        <f>全车数据表!B15</f>
        <v>BMW i8 Roadster</v>
      </c>
      <c r="C14" s="100" t="str">
        <f>全车数据表!E15</f>
        <v>i8</v>
      </c>
      <c r="D14" s="99" t="str">
        <f>IF(全车数据表!D15="","",全车数据表!D15)</f>
        <v>BMW</v>
      </c>
      <c r="E14" s="100" t="str">
        <f>全车数据表!H15</f>
        <v>2.7</v>
      </c>
      <c r="F14" s="100" t="str">
        <f>全车数据表!C15</f>
        <v>i8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uncm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2122</v>
      </c>
      <c r="Q14" s="99">
        <f>全车数据表!K15</f>
        <v>273.10000000000002</v>
      </c>
      <c r="R14" s="99">
        <f>全车数据表!L15</f>
        <v>79.73</v>
      </c>
      <c r="S14" s="99">
        <f>全车数据表!M15</f>
        <v>78.63</v>
      </c>
      <c r="T14" s="99">
        <f>全车数据表!N15</f>
        <v>66.87</v>
      </c>
      <c r="U14" s="99">
        <f>全车数据表!O15</f>
        <v>0</v>
      </c>
      <c r="V14" s="99">
        <f>全车数据表!AK15</f>
        <v>0</v>
      </c>
      <c r="W14" s="99">
        <f>全车数据表!AR15</f>
        <v>612000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285</v>
      </c>
      <c r="AC14" s="99">
        <f>全车数据表!AU15</f>
        <v>294</v>
      </c>
      <c r="AD14" s="99">
        <f>全车数据表!AV15</f>
        <v>375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>可开合</v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宝马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Italdesign Davinci</v>
      </c>
      <c r="C15" s="100" t="str">
        <f>全车数据表!E16</f>
        <v>davinci</v>
      </c>
      <c r="D15" s="99" t="str">
        <f>IF(全车数据表!D16="","",全车数据表!D16)</f>
        <v>Italdesign</v>
      </c>
      <c r="E15" s="100" t="str">
        <f>全车数据表!H16</f>
        <v>2.9</v>
      </c>
      <c r="F15" s="100" t="str">
        <f>全车数据表!C16</f>
        <v>达芬奇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20</v>
      </c>
      <c r="K15" s="99">
        <f>全车数据表!R16</f>
        <v>30</v>
      </c>
      <c r="L15" s="99">
        <f>全车数据表!S16</f>
        <v>41</v>
      </c>
      <c r="M15" s="99">
        <f>全车数据表!T16</f>
        <v>45</v>
      </c>
      <c r="N15" s="99">
        <f>全车数据表!U16</f>
        <v>0</v>
      </c>
      <c r="O15" s="99">
        <f>全车数据表!V16</f>
        <v>0</v>
      </c>
      <c r="P15" s="99">
        <f>全车数据表!J16</f>
        <v>2210</v>
      </c>
      <c r="Q15" s="99">
        <f>全车数据表!K16</f>
        <v>278</v>
      </c>
      <c r="R15" s="99">
        <f>全车数据表!L16</f>
        <v>83.52</v>
      </c>
      <c r="S15" s="99">
        <f>全车数据表!M16</f>
        <v>73.569999999999993</v>
      </c>
      <c r="T15" s="99">
        <f>全车数据表!N16</f>
        <v>55.34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290</v>
      </c>
      <c r="AC15" s="99">
        <f>全车数据表!AU16</f>
        <v>0</v>
      </c>
      <c r="AD15" s="99">
        <f>全车数据表!AV16</f>
        <v>372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达芬奇 id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Renault Dezir</v>
      </c>
      <c r="C16" s="100" t="str">
        <f>全车数据表!E17</f>
        <v>dezir</v>
      </c>
      <c r="D16" s="99" t="str">
        <f>IF(全车数据表!D17="","",全车数据表!D17)</f>
        <v>Renault</v>
      </c>
      <c r="E16" s="100" t="str">
        <f>全车数据表!H17</f>
        <v>3.6</v>
      </c>
      <c r="F16" s="100" t="str">
        <f>全车数据表!C17</f>
        <v>Dezir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2213</v>
      </c>
      <c r="Q16" s="99">
        <f>全车数据表!K17</f>
        <v>293.2</v>
      </c>
      <c r="R16" s="99">
        <f>全车数据表!L17</f>
        <v>65.56</v>
      </c>
      <c r="S16" s="99">
        <f>全车数据表!M17</f>
        <v>69.430000000000007</v>
      </c>
      <c r="T16" s="99">
        <f>全车数据表!N17</f>
        <v>68.44</v>
      </c>
      <c r="U16" s="99">
        <f>全车数据表!O17</f>
        <v>0</v>
      </c>
      <c r="V16" s="99">
        <f>全车数据表!AK17</f>
        <v>0</v>
      </c>
      <c r="W16" s="99">
        <f>全车数据表!AR17</f>
        <v>680000</v>
      </c>
      <c r="X16" s="99">
        <f>全车数据表!AS17</f>
        <v>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306</v>
      </c>
      <c r="AC16" s="99">
        <f>全车数据表!AU17</f>
        <v>0</v>
      </c>
      <c r="AD16" s="99">
        <f>全车数据表!AV17</f>
        <v>391</v>
      </c>
      <c r="AE16" s="99" t="str">
        <f>IF(全车数据表!AX17="","",全车数据表!AX17)</f>
        <v>联会赛事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 t="str">
        <f>IF(全车数据表!BD17="","",全车数据表!BD17)</f>
        <v/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>
        <f>IF(全车数据表!BK17="","",全车数据表!BK17)</f>
        <v>1</v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雷诺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Peugeot SR1</v>
      </c>
      <c r="C17" s="100" t="str">
        <f>全车数据表!E18</f>
        <v>sr1</v>
      </c>
      <c r="D17" s="99" t="str">
        <f>IF(全车数据表!D18="","",全车数据表!D18)</f>
        <v>Peugeot</v>
      </c>
      <c r="E17" s="100" t="str">
        <f>全车数据表!H18</f>
        <v>3.8</v>
      </c>
      <c r="F17" s="100" t="str">
        <f>全车数据表!C18</f>
        <v>SR1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25</v>
      </c>
      <c r="K17" s="99">
        <f>全车数据表!R18</f>
        <v>32</v>
      </c>
      <c r="L17" s="99">
        <f>全车数据表!S18</f>
        <v>40</v>
      </c>
      <c r="M17" s="99">
        <f>全车数据表!T18</f>
        <v>48</v>
      </c>
      <c r="N17" s="99">
        <f>全车数据表!U18</f>
        <v>0</v>
      </c>
      <c r="O17" s="99">
        <f>全车数据表!V18</f>
        <v>0</v>
      </c>
      <c r="P17" s="99">
        <f>全车数据表!J18</f>
        <v>2307</v>
      </c>
      <c r="Q17" s="99">
        <f>全车数据表!K18</f>
        <v>310.5</v>
      </c>
      <c r="R17" s="99">
        <f>全车数据表!L18</f>
        <v>71.510000000000005</v>
      </c>
      <c r="S17" s="99">
        <f>全车数据表!M18</f>
        <v>52.39</v>
      </c>
      <c r="T17" s="99">
        <f>全车数据表!N18</f>
        <v>31.19</v>
      </c>
      <c r="U17" s="99">
        <f>全车数据表!O18</f>
        <v>0</v>
      </c>
      <c r="V17" s="99">
        <f>全车数据表!AK18</f>
        <v>2371000</v>
      </c>
      <c r="W17" s="99">
        <f>全车数据表!AR18</f>
        <v>1360000</v>
      </c>
      <c r="X17" s="99">
        <f>全车数据表!AS18</f>
        <v>3731000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323</v>
      </c>
      <c r="AC17" s="99">
        <f>全车数据表!AU18</f>
        <v>0</v>
      </c>
      <c r="AD17" s="99">
        <f>全车数据表!AV18</f>
        <v>412</v>
      </c>
      <c r="AE17" s="99" t="str">
        <f>IF(全车数据表!AX18="","",全车数据表!AX18)</f>
        <v>周末爆冲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标致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Infiniti Project Black S</v>
      </c>
      <c r="C18" s="100" t="str">
        <f>全车数据表!E19</f>
        <v>infiniti</v>
      </c>
      <c r="D18" s="99" t="str">
        <f>IF(全车数据表!D19="","",全车数据表!D19)</f>
        <v>Infiniti</v>
      </c>
      <c r="E18" s="100" t="str">
        <f>全车数据表!H19</f>
        <v>2.8</v>
      </c>
      <c r="F18" s="100" t="str">
        <f>全车数据表!C19</f>
        <v>英菲尼迪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30</v>
      </c>
      <c r="K18" s="99">
        <f>全车数据表!R19</f>
        <v>23</v>
      </c>
      <c r="L18" s="99">
        <f>全车数据表!S19</f>
        <v>33</v>
      </c>
      <c r="M18" s="99">
        <f>全车数据表!T19</f>
        <v>42</v>
      </c>
      <c r="N18" s="99">
        <f>全车数据表!U19</f>
        <v>0</v>
      </c>
      <c r="O18" s="99">
        <f>全车数据表!V19</f>
        <v>0</v>
      </c>
      <c r="P18" s="99">
        <f>全车数据表!J19</f>
        <v>2371</v>
      </c>
      <c r="Q18" s="99">
        <f>全车数据表!K19</f>
        <v>281.5</v>
      </c>
      <c r="R18" s="99">
        <f>全车数据表!L19</f>
        <v>76.19</v>
      </c>
      <c r="S18" s="99">
        <f>全车数据表!M19</f>
        <v>66.98</v>
      </c>
      <c r="T18" s="99">
        <f>全车数据表!N19</f>
        <v>64.67</v>
      </c>
      <c r="U18" s="99">
        <f>全车数据表!O19</f>
        <v>0</v>
      </c>
      <c r="V18" s="99">
        <f>全车数据表!AK19</f>
        <v>2844400</v>
      </c>
      <c r="W18" s="99">
        <f>全车数据表!AR19</f>
        <v>680000</v>
      </c>
      <c r="X18" s="99">
        <f>全车数据表!AS19</f>
        <v>3524400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293</v>
      </c>
      <c r="AC18" s="99">
        <f>全车数据表!AU19</f>
        <v>0</v>
      </c>
      <c r="AD18" s="99">
        <f>全车数据表!AV19</f>
        <v>377</v>
      </c>
      <c r="AE18" s="99" t="str">
        <f>IF(全车数据表!AX19="","",全车数据表!AX19)</f>
        <v>寻车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/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英菲尼迪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Lotus Emira</v>
      </c>
      <c r="C19" s="100" t="str">
        <f>全车数据表!E20</f>
        <v>emira</v>
      </c>
      <c r="D19" s="99" t="str">
        <f>IF(全车数据表!D20="","",全车数据表!D20)</f>
        <v>Lotus</v>
      </c>
      <c r="E19" s="100" t="str">
        <f>全车数据表!H20</f>
        <v>3.4</v>
      </c>
      <c r="F19" s="100" t="str">
        <f>全车数据表!C20</f>
        <v>Emira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2612</v>
      </c>
      <c r="Q19" s="99">
        <f>全车数据表!K20</f>
        <v>307.39999999999998</v>
      </c>
      <c r="R19" s="99">
        <f>全车数据表!L20</f>
        <v>70.86</v>
      </c>
      <c r="S19" s="99">
        <f>全车数据表!M20</f>
        <v>57.47</v>
      </c>
      <c r="T19" s="99">
        <f>全车数据表!N20</f>
        <v>53.42</v>
      </c>
      <c r="U19" s="99">
        <f>全车数据表!O20</f>
        <v>0</v>
      </c>
      <c r="V19" s="99">
        <f>全车数据表!AK20</f>
        <v>0</v>
      </c>
      <c r="W19" s="99">
        <f>全车数据表!AR20</f>
        <v>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320</v>
      </c>
      <c r="AC19" s="99">
        <f>全车数据表!AU20</f>
        <v>0</v>
      </c>
      <c r="AD19" s="99">
        <f>全车数据表!AV20</f>
        <v>409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>1款</v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路特斯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Lamborghini Countach 25th Anniversary</v>
      </c>
      <c r="C20" s="100" t="str">
        <f>全车数据表!E21</f>
        <v>countach</v>
      </c>
      <c r="D20" s="99" t="str">
        <f>IF(全车数据表!D21="","",全车数据表!D21)</f>
        <v>Lamborghini</v>
      </c>
      <c r="E20" s="100" t="str">
        <f>全车数据表!H21</f>
        <v>3.7</v>
      </c>
      <c r="F20" s="100" t="str">
        <f>全车数据表!C21</f>
        <v>康塔什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2618</v>
      </c>
      <c r="Q20" s="99">
        <f>全车数据表!K21</f>
        <v>305.39999999999998</v>
      </c>
      <c r="R20" s="99">
        <f>全车数据表!L21</f>
        <v>71.430000000000007</v>
      </c>
      <c r="S20" s="99">
        <f>全车数据表!M21</f>
        <v>65.58</v>
      </c>
      <c r="T20" s="99">
        <f>全车数据表!N21</f>
        <v>48.39</v>
      </c>
      <c r="U20" s="99">
        <f>全车数据表!O21</f>
        <v>0</v>
      </c>
      <c r="V20" s="99">
        <f>全车数据表!AK21</f>
        <v>0</v>
      </c>
      <c r="W20" s="99">
        <f>全车数据表!AR21</f>
        <v>1360000</v>
      </c>
      <c r="X20" s="99">
        <f>全车数据表!AS21</f>
        <v>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318</v>
      </c>
      <c r="AC20" s="99">
        <f>全车数据表!AU21</f>
        <v>0</v>
      </c>
      <c r="AD20" s="99">
        <f>全车数据表!AV21</f>
        <v>406</v>
      </c>
      <c r="AE20" s="99" t="str">
        <f>IF(全车数据表!AX21="","",全车数据表!AX21)</f>
        <v>周末爆冲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>
        <f>IF(全车数据表!BD21="","",全车数据表!BD21)</f>
        <v>1</v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 t="str">
        <f>IF(全车数据表!BK21="","",全车数据表!BK21)</f>
        <v/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>兰博基尼</v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Praga R1</v>
      </c>
      <c r="C21" s="100" t="str">
        <f>全车数据表!E22</f>
        <v>praga</v>
      </c>
      <c r="D21" s="99" t="str">
        <f>IF(全车数据表!D22="","",全车数据表!D22)</f>
        <v>Praga</v>
      </c>
      <c r="E21" s="100" t="str">
        <f>全车数据表!H22</f>
        <v>3.9</v>
      </c>
      <c r="F21" s="100" t="str">
        <f>全车数据表!C22</f>
        <v>Praga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rare</v>
      </c>
      <c r="J21" s="99">
        <f>全车数据表!Q22</f>
        <v>25</v>
      </c>
      <c r="K21" s="99">
        <f>全车数据表!R22</f>
        <v>32</v>
      </c>
      <c r="L21" s="99">
        <f>全车数据表!S22</f>
        <v>40</v>
      </c>
      <c r="M21" s="99">
        <f>全车数据表!T22</f>
        <v>48</v>
      </c>
      <c r="N21" s="99">
        <f>全车数据表!U22</f>
        <v>0</v>
      </c>
      <c r="O21" s="99">
        <f>全车数据表!V22</f>
        <v>0</v>
      </c>
      <c r="P21" s="99">
        <f>全车数据表!J22</f>
        <v>2624</v>
      </c>
      <c r="Q21" s="99">
        <f>全车数据表!K22</f>
        <v>283.3</v>
      </c>
      <c r="R21" s="99">
        <f>全车数据表!L22</f>
        <v>87.8</v>
      </c>
      <c r="S21" s="99">
        <f>全车数据表!M22</f>
        <v>62.25</v>
      </c>
      <c r="T21" s="99">
        <f>全车数据表!N22</f>
        <v>60.92</v>
      </c>
      <c r="U21" s="99">
        <f>全车数据表!O22</f>
        <v>0</v>
      </c>
      <c r="V21" s="99">
        <f>全车数据表!AK22</f>
        <v>3148600</v>
      </c>
      <c r="W21" s="99">
        <f>全车数据表!AR22</f>
        <v>1530000</v>
      </c>
      <c r="X21" s="99">
        <f>全车数据表!AS22</f>
        <v>4678600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295</v>
      </c>
      <c r="AC21" s="99">
        <f>全车数据表!AU22</f>
        <v>0</v>
      </c>
      <c r="AD21" s="99">
        <f>全车数据表!AV22</f>
        <v>379</v>
      </c>
      <c r="AE21" s="99" t="str">
        <f>IF(全车数据表!AX22="","",全车数据表!AX22)</f>
        <v>联会赛事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 t="str">
        <f>IF(全车数据表!BD22="","",全车数据表!BD22)</f>
        <v/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>
        <f>IF(全车数据表!BK22="","",全车数据表!BK22)</f>
        <v>1</v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/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Ginetta G60</v>
      </c>
      <c r="C22" s="100" t="str">
        <f>全车数据表!E23</f>
        <v>g60</v>
      </c>
      <c r="D22" s="99" t="str">
        <f>IF(全车数据表!D23="","",全车数据表!D23)</f>
        <v>Ginetta</v>
      </c>
      <c r="E22" s="100" t="str">
        <f>全车数据表!H23</f>
        <v>1.8</v>
      </c>
      <c r="F22" s="100" t="str">
        <f>全车数据表!C23</f>
        <v>G60</v>
      </c>
      <c r="G22" s="100" t="str">
        <f>全车数据表!F23</f>
        <v>D</v>
      </c>
      <c r="H22" s="99">
        <f>LEN(全车数据表!G23)</f>
        <v>4</v>
      </c>
      <c r="I22" s="99" t="str">
        <f>VLOOKUP(全车数据表!P23,辅助计算!A:B,2,FALSE)</f>
        <v>uncm</v>
      </c>
      <c r="J22" s="99">
        <f>全车数据表!Q23</f>
        <v>30</v>
      </c>
      <c r="K22" s="99">
        <f>全车数据表!R23</f>
        <v>32</v>
      </c>
      <c r="L22" s="99">
        <f>全车数据表!S23</f>
        <v>40</v>
      </c>
      <c r="M22" s="99">
        <f>全车数据表!T23</f>
        <v>50</v>
      </c>
      <c r="N22" s="99">
        <f>全车数据表!U23</f>
        <v>0</v>
      </c>
      <c r="O22" s="99">
        <f>全车数据表!V23</f>
        <v>0</v>
      </c>
      <c r="P22" s="99">
        <f>全车数据表!J23</f>
        <v>2632</v>
      </c>
      <c r="Q22" s="99">
        <f>全车数据表!K23</f>
        <v>290.7</v>
      </c>
      <c r="R22" s="99">
        <f>全车数据表!L23</f>
        <v>71.510000000000005</v>
      </c>
      <c r="S22" s="99">
        <f>全车数据表!M23</f>
        <v>74.81</v>
      </c>
      <c r="T22" s="99">
        <f>全车数据表!N23</f>
        <v>62.66</v>
      </c>
      <c r="U22" s="99">
        <f>全车数据表!O23</f>
        <v>7.85</v>
      </c>
      <c r="V22" s="99">
        <f>全车数据表!AK23</f>
        <v>0</v>
      </c>
      <c r="W22" s="99">
        <f>全车数据表!AR23</f>
        <v>850000</v>
      </c>
      <c r="X22" s="99">
        <f>全车数据表!AS23</f>
        <v>0</v>
      </c>
      <c r="Y22" s="99">
        <f>全车数据表!AM23</f>
        <v>7</v>
      </c>
      <c r="Z22" s="99">
        <f>全车数据表!AO23</f>
        <v>2</v>
      </c>
      <c r="AA22" s="99">
        <f>全车数据表!AQ23</f>
        <v>1</v>
      </c>
      <c r="AB22" s="99">
        <f>全车数据表!AT23</f>
        <v>303</v>
      </c>
      <c r="AC22" s="99">
        <f>全车数据表!AU23</f>
        <v>0</v>
      </c>
      <c r="AD22" s="99">
        <f>全车数据表!AV23</f>
        <v>388</v>
      </c>
      <c r="AE22" s="99" t="str">
        <f>IF(全车数据表!AX23="","",全车数据表!AX23)</f>
        <v>寻车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>
        <f>IF(全车数据表!BD23="","",全车数据表!BD23)</f>
        <v>1</v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 t="str">
        <f>IF(全车数据表!BJ23="","",全车数据表!BJ23)</f>
        <v/>
      </c>
      <c r="AR22" s="99" t="str">
        <f>IF(全车数据表!BK23="","",全车数据表!BK23)</f>
        <v/>
      </c>
      <c r="AS22" s="99" t="str">
        <f>IF(全车数据表!BL23="","",全车数据表!BL23)</f>
        <v/>
      </c>
      <c r="AT22" s="99" t="str">
        <f>IF(全车数据表!BM23="","",全车数据表!BM23)</f>
        <v/>
      </c>
      <c r="AU22" s="99" t="str">
        <f>IF(全车数据表!BN23="","",全车数据表!BN23)</f>
        <v>1款</v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Glickenhaus 004C🔑</v>
      </c>
      <c r="C23" s="100" t="str">
        <f>全车数据表!E24</f>
        <v>004c</v>
      </c>
      <c r="D23" s="99" t="str">
        <f>IF(全车数据表!D24="","",全车数据表!D24)</f>
        <v>Glickenhaus</v>
      </c>
      <c r="E23" s="100" t="str">
        <f>全车数据表!H24</f>
        <v>3.8</v>
      </c>
      <c r="F23" s="100" t="str">
        <f>全车数据表!C24</f>
        <v>004C</v>
      </c>
      <c r="G23" s="100" t="str">
        <f>全车数据表!F24</f>
        <v>D</v>
      </c>
      <c r="H23" s="99">
        <f>LEN(全车数据表!G24)</f>
        <v>5</v>
      </c>
      <c r="I23" s="99" t="str">
        <f>VLOOKUP(全车数据表!P24,辅助计算!A:B,2,FALSE)</f>
        <v>epic</v>
      </c>
      <c r="J23" s="99" t="str">
        <f>全车数据表!Q24</f>
        <v>🔑</v>
      </c>
      <c r="K23" s="99">
        <f>全车数据表!R24</f>
        <v>30</v>
      </c>
      <c r="L23" s="99">
        <f>全车数据表!S24</f>
        <v>35</v>
      </c>
      <c r="M23" s="99">
        <f>全车数据表!T24</f>
        <v>42</v>
      </c>
      <c r="N23" s="99">
        <f>全车数据表!U24</f>
        <v>50</v>
      </c>
      <c r="O23" s="99">
        <f>全车数据表!V24</f>
        <v>0</v>
      </c>
      <c r="P23" s="99">
        <f>全车数据表!J24</f>
        <v>2840</v>
      </c>
      <c r="Q23" s="99">
        <f>全车数据表!K24</f>
        <v>311.2</v>
      </c>
      <c r="R23" s="99">
        <f>全车数据表!L24</f>
        <v>76.75</v>
      </c>
      <c r="S23" s="99">
        <f>全车数据表!M24</f>
        <v>56.89</v>
      </c>
      <c r="T23" s="99">
        <f>全车数据表!N24</f>
        <v>60.87</v>
      </c>
      <c r="U23" s="99">
        <f>全车数据表!O24</f>
        <v>0</v>
      </c>
      <c r="V23" s="99">
        <f>全车数据表!AK24</f>
        <v>5006800</v>
      </c>
      <c r="W23" s="99">
        <f>全车数据表!AR24</f>
        <v>3240000</v>
      </c>
      <c r="X23" s="99">
        <f>全车数据表!AS24</f>
        <v>8246800</v>
      </c>
      <c r="Y23" s="99">
        <f>全车数据表!AM24</f>
        <v>8</v>
      </c>
      <c r="Z23" s="99">
        <f>全车数据表!AO24</f>
        <v>5</v>
      </c>
      <c r="AA23" s="99">
        <f>全车数据表!AQ24</f>
        <v>3</v>
      </c>
      <c r="AB23" s="99">
        <f>全车数据表!AT24</f>
        <v>324</v>
      </c>
      <c r="AC23" s="99">
        <f>全车数据表!AU24</f>
        <v>0</v>
      </c>
      <c r="AD23" s="99">
        <f>全车数据表!AV24</f>
        <v>413</v>
      </c>
      <c r="AE23" s="99" t="str">
        <f>IF(全车数据表!AX24="","",全车数据表!AX24)</f>
        <v>大奖赛</v>
      </c>
      <c r="AF23" s="99" t="str">
        <f>IF(全车数据表!AY24="","",全车数据表!AY24)</f>
        <v/>
      </c>
      <c r="AG23" s="99" t="str">
        <f>IF(全车数据表!AZ24="","",全车数据表!AZ24)</f>
        <v/>
      </c>
      <c r="AH23" s="99" t="str">
        <f>IF(全车数据表!BA24="","",全车数据表!BA24)</f>
        <v/>
      </c>
      <c r="AI23" s="99" t="str">
        <f>IF(全车数据表!BB24="","",全车数据表!BB24)</f>
        <v/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>
        <f>IF(全车数据表!BJ24="","",全车数据表!BJ24)</f>
        <v>1</v>
      </c>
      <c r="AR23" s="99" t="str">
        <f>IF(全车数据表!BK24="","",全车数据表!BK24)</f>
        <v/>
      </c>
      <c r="AS23" s="99">
        <f>IF(全车数据表!BL24="","",全车数据表!BL24)</f>
        <v>1</v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 t="str">
        <f>IF(全车数据表!BR24="","",全车数据表!BR24)</f>
        <v/>
      </c>
      <c r="AZ23" s="99" t="str">
        <f>IF(全车数据表!BS24="","",全车数据表!BS24)</f>
        <v/>
      </c>
      <c r="BA23" s="102" t="str">
        <f>IF(全车数据表!AW24="","",全车数据表!AW24)</f>
        <v/>
      </c>
    </row>
    <row r="24" spans="1:53">
      <c r="A24" s="99">
        <f>全车数据表!A25</f>
        <v>23</v>
      </c>
      <c r="B24" s="99" t="str">
        <f>全车数据表!B25</f>
        <v>Lotus Evora Sport 410</v>
      </c>
      <c r="C24" s="100" t="str">
        <f>全车数据表!E25</f>
        <v>410</v>
      </c>
      <c r="D24" s="99" t="str">
        <f>IF(全车数据表!D25="","",全车数据表!D25)</f>
        <v>Lotus</v>
      </c>
      <c r="E24" s="100" t="str">
        <f>全车数据表!H25</f>
        <v>1.3</v>
      </c>
      <c r="F24" s="100" t="str">
        <f>全车数据表!C25</f>
        <v>大莲花</v>
      </c>
      <c r="G24" s="100" t="str">
        <f>全车数据表!F25</f>
        <v>C</v>
      </c>
      <c r="H24" s="99">
        <f>LEN(全车数据表!G25)</f>
        <v>3</v>
      </c>
      <c r="I24" s="99" t="str">
        <f>VLOOKUP(全车数据表!P25,辅助计算!A:B,2,FALSE)</f>
        <v>uncm</v>
      </c>
      <c r="J24" s="99">
        <f>全车数据表!Q25</f>
        <v>20</v>
      </c>
      <c r="K24" s="99">
        <f>全车数据表!R25</f>
        <v>30</v>
      </c>
      <c r="L24" s="99">
        <f>全车数据表!S25</f>
        <v>50</v>
      </c>
      <c r="M24" s="99">
        <f>全车数据表!T25</f>
        <v>0</v>
      </c>
      <c r="N24" s="99">
        <f>全车数据表!U25</f>
        <v>0</v>
      </c>
      <c r="O24" s="99">
        <f>全车数据表!V25</f>
        <v>0</v>
      </c>
      <c r="P24" s="99">
        <f>全车数据表!J25</f>
        <v>2123</v>
      </c>
      <c r="Q24" s="99">
        <f>全车数据表!K25</f>
        <v>317.7</v>
      </c>
      <c r="R24" s="99">
        <f>全车数据表!L25</f>
        <v>71.7</v>
      </c>
      <c r="S24" s="99">
        <f>全车数据表!M25</f>
        <v>50.92</v>
      </c>
      <c r="T24" s="99">
        <f>全车数据表!N25</f>
        <v>47.05</v>
      </c>
      <c r="U24" s="99">
        <f>全车数据表!O25</f>
        <v>5.133</v>
      </c>
      <c r="V24" s="99">
        <f>全车数据表!AK25</f>
        <v>926400</v>
      </c>
      <c r="W24" s="99">
        <f>全车数据表!AR25</f>
        <v>432000</v>
      </c>
      <c r="X24" s="99">
        <f>全车数据表!AS25</f>
        <v>1358400</v>
      </c>
      <c r="Y24" s="99">
        <f>全车数据表!AM25</f>
        <v>4</v>
      </c>
      <c r="Z24" s="99">
        <f>全车数据表!AO25</f>
        <v>1</v>
      </c>
      <c r="AA24" s="99">
        <f>全车数据表!AQ25</f>
        <v>1</v>
      </c>
      <c r="AB24" s="99">
        <f>全车数据表!AT25</f>
        <v>331</v>
      </c>
      <c r="AC24" s="99">
        <f>全车数据表!AU25</f>
        <v>0</v>
      </c>
      <c r="AD24" s="99">
        <f>全车数据表!AV25</f>
        <v>422</v>
      </c>
      <c r="AE24" s="99" t="str">
        <f>IF(全车数据表!AX25="","",全车数据表!AX25)</f>
        <v>级别杯</v>
      </c>
      <c r="AF24" s="99">
        <f>IF(全车数据表!AY25="","",全车数据表!AY25)</f>
        <v>1</v>
      </c>
      <c r="AG24" s="99" t="str">
        <f>IF(全车数据表!AZ25="","",全车数据表!AZ25)</f>
        <v/>
      </c>
      <c r="AH24" s="99">
        <f>IF(全车数据表!BA25="","",全车数据表!BA25)</f>
        <v>1</v>
      </c>
      <c r="AI24" s="99">
        <f>IF(全车数据表!BB25="","",全车数据表!BB25)</f>
        <v>1</v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>
        <f>IF(全车数据表!BR25="","",全车数据表!BR25)</f>
        <v>1</v>
      </c>
      <c r="AZ24" s="99" t="str">
        <f>IF(全车数据表!BS25="","",全车数据表!BS25)</f>
        <v>路特斯 大莲花</v>
      </c>
      <c r="BA24" s="102">
        <f>IF(全车数据表!AW25="","",全车数据表!AW25)</f>
        <v>1</v>
      </c>
    </row>
    <row r="25" spans="1:53">
      <c r="A25" s="99">
        <f>全车数据表!A26</f>
        <v>24</v>
      </c>
      <c r="B25" s="99" t="str">
        <f>全车数据表!B26</f>
        <v>Dodge Challenger 392 Hemi Scat Pack</v>
      </c>
      <c r="C25" s="100" t="str">
        <f>全车数据表!E26</f>
        <v>392</v>
      </c>
      <c r="D25" s="99" t="str">
        <f>IF(全车数据表!D26="","",全车数据表!D26)</f>
        <v>Dodge</v>
      </c>
      <c r="E25" s="100" t="str">
        <f>全车数据表!H26</f>
        <v>1.3</v>
      </c>
      <c r="F25" s="100" t="str">
        <f>全车数据表!C26</f>
        <v>392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20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2152</v>
      </c>
      <c r="Q25" s="99">
        <f>全车数据表!K26</f>
        <v>302.7</v>
      </c>
      <c r="R25" s="99">
        <f>全车数据表!L26</f>
        <v>73.64</v>
      </c>
      <c r="S25" s="99">
        <f>全车数据表!M26</f>
        <v>43.57</v>
      </c>
      <c r="T25" s="99">
        <f>全车数据表!N26</f>
        <v>62.82</v>
      </c>
      <c r="U25" s="99">
        <f>全车数据表!O26</f>
        <v>7.48</v>
      </c>
      <c r="V25" s="99">
        <f>全车数据表!AK26</f>
        <v>926400</v>
      </c>
      <c r="W25" s="99">
        <f>全车数据表!AR26</f>
        <v>432000</v>
      </c>
      <c r="X25" s="99">
        <f>全车数据表!AS26</f>
        <v>1358400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315</v>
      </c>
      <c r="AC25" s="99">
        <f>全车数据表!AU26</f>
        <v>0</v>
      </c>
      <c r="AD25" s="99">
        <f>全车数据表!AV26</f>
        <v>403</v>
      </c>
      <c r="AE25" s="99" t="str">
        <f>IF(全车数据表!AX26="","",全车数据表!AX26)</f>
        <v>级别杯</v>
      </c>
      <c r="AF25" s="99" t="str">
        <f>IF(全车数据表!AY26="","",全车数据表!AY26)</f>
        <v/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 t="str">
        <f>IF(全车数据表!BO26="","",全车数据表!BO26)</f>
        <v/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道奇 挑战者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Porsche 911 GTS Coupe</v>
      </c>
      <c r="C26" s="100" t="str">
        <f>全车数据表!E27</f>
        <v>911</v>
      </c>
      <c r="D26" s="99" t="str">
        <f>IF(全车数据表!D27="","",全车数据表!D27)</f>
        <v>Porsche</v>
      </c>
      <c r="E26" s="100" t="str">
        <f>全车数据表!H27</f>
        <v>1.3</v>
      </c>
      <c r="F26" s="100" t="str">
        <f>全车数据表!C27</f>
        <v>911GTS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25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2185</v>
      </c>
      <c r="Q26" s="99">
        <f>全车数据表!K27</f>
        <v>328.7</v>
      </c>
      <c r="R26" s="99">
        <f>全车数据表!L27</f>
        <v>71.209999999999994</v>
      </c>
      <c r="S26" s="99">
        <f>全车数据表!M27</f>
        <v>45.84</v>
      </c>
      <c r="T26" s="99">
        <f>全车数据表!N27</f>
        <v>56.6</v>
      </c>
      <c r="U26" s="99">
        <f>全车数据表!O27</f>
        <v>5.9829999999999997</v>
      </c>
      <c r="V26" s="99">
        <f>全车数据表!AK27</f>
        <v>926400</v>
      </c>
      <c r="W26" s="99">
        <f>全车数据表!AR27</f>
        <v>432000</v>
      </c>
      <c r="X26" s="99">
        <f>全车数据表!AS27</f>
        <v>1358400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342</v>
      </c>
      <c r="AC26" s="99">
        <f>全车数据表!AU27</f>
        <v>0</v>
      </c>
      <c r="AD26" s="99">
        <f>全车数据表!AV27</f>
        <v>441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>
        <f>IF(全车数据表!BO27="","",全车数据表!BO27)</f>
        <v>1</v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保时捷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Mercedes-Benz AMG GT S</v>
      </c>
      <c r="C27" s="100" t="str">
        <f>全车数据表!E28</f>
        <v>amg</v>
      </c>
      <c r="D27" s="99" t="str">
        <f>IF(全车数据表!D28="","",全车数据表!D28)</f>
        <v>Mercedes-Benz</v>
      </c>
      <c r="E27" s="100" t="str">
        <f>全车数据表!H28</f>
        <v>1.3</v>
      </c>
      <c r="F27" s="100" t="str">
        <f>全车数据表!C28</f>
        <v>AMG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2281</v>
      </c>
      <c r="Q27" s="99">
        <f>全车数据表!K28</f>
        <v>329.4</v>
      </c>
      <c r="R27" s="99">
        <f>全车数据表!L28</f>
        <v>71.34</v>
      </c>
      <c r="S27" s="99">
        <f>全车数据表!M28</f>
        <v>42.69</v>
      </c>
      <c r="T27" s="99">
        <f>全车数据表!N28</f>
        <v>54.66</v>
      </c>
      <c r="U27" s="99">
        <f>全车数据表!O28</f>
        <v>5.7489999999999997</v>
      </c>
      <c r="V27" s="99">
        <f>全车数据表!AK28</f>
        <v>1185800</v>
      </c>
      <c r="W27" s="99">
        <f>全车数据表!AR28</f>
        <v>480000</v>
      </c>
      <c r="X27" s="99">
        <f>全车数据表!AS28</f>
        <v>1665800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343</v>
      </c>
      <c r="AC27" s="99">
        <f>全车数据表!AU28</f>
        <v>0</v>
      </c>
      <c r="AD27" s="99">
        <f>全车数据表!AV28</f>
        <v>442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>
        <f>IF(全车数据表!BA28="","",全车数据表!BA28)</f>
        <v>1</v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 t="str">
        <f>IF(全车数据表!BD28="","",全车数据表!BD28)</f>
        <v/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>
        <f>IF(全车数据表!BO28="","",全车数据表!BO28)</f>
        <v>1</v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奔驰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Aston Martin DB11</v>
      </c>
      <c r="C28" s="100" t="str">
        <f>全车数据表!E29</f>
        <v>db11</v>
      </c>
      <c r="D28" s="99" t="str">
        <f>IF(全车数据表!D29="","",全车数据表!D29)</f>
        <v>Aston Martin</v>
      </c>
      <c r="E28" s="100" t="str">
        <f>全车数据表!H29</f>
        <v>1.3</v>
      </c>
      <c r="F28" s="100" t="str">
        <f>全车数据表!C29</f>
        <v>DB11</v>
      </c>
      <c r="G28" s="100" t="str">
        <f>全车数据表!F29</f>
        <v>C</v>
      </c>
      <c r="H28" s="99">
        <f>LEN(全车数据表!G29)</f>
        <v>3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30</v>
      </c>
      <c r="L28" s="99">
        <f>全车数据表!S29</f>
        <v>50</v>
      </c>
      <c r="M28" s="99">
        <f>全车数据表!T29</f>
        <v>0</v>
      </c>
      <c r="N28" s="99">
        <f>全车数据表!U29</f>
        <v>0</v>
      </c>
      <c r="O28" s="99">
        <f>全车数据表!V29</f>
        <v>0</v>
      </c>
      <c r="P28" s="99">
        <f>全车数据表!J29</f>
        <v>2330</v>
      </c>
      <c r="Q28" s="99">
        <f>全车数据表!K29</f>
        <v>340.4</v>
      </c>
      <c r="R28" s="99">
        <f>全车数据表!L29</f>
        <v>74.2</v>
      </c>
      <c r="S28" s="99">
        <f>全车数据表!M29</f>
        <v>43.21</v>
      </c>
      <c r="T28" s="99">
        <f>全车数据表!N29</f>
        <v>55.4</v>
      </c>
      <c r="U28" s="99">
        <f>全车数据表!O29</f>
        <v>5.6660000000000004</v>
      </c>
      <c r="V28" s="99">
        <f>全车数据表!AK29</f>
        <v>1185800</v>
      </c>
      <c r="W28" s="99">
        <f>全车数据表!AR29</f>
        <v>480000</v>
      </c>
      <c r="X28" s="99">
        <f>全车数据表!AS29</f>
        <v>1665800</v>
      </c>
      <c r="Y28" s="99">
        <f>全车数据表!AM29</f>
        <v>4</v>
      </c>
      <c r="Z28" s="99">
        <f>全车数据表!AO29</f>
        <v>1</v>
      </c>
      <c r="AA28" s="99">
        <f>全车数据表!AQ29</f>
        <v>1</v>
      </c>
      <c r="AB28" s="99">
        <f>全车数据表!AT29</f>
        <v>354</v>
      </c>
      <c r="AC28" s="99">
        <f>全车数据表!AU29</f>
        <v>0</v>
      </c>
      <c r="AD28" s="99">
        <f>全车数据表!AV29</f>
        <v>462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 t="str">
        <f>IF(全车数据表!BA29="","",全车数据表!BA29)</f>
        <v/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>
        <f>IF(全车数据表!BD29="","",全车数据表!BD29)</f>
        <v>1</v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 t="str">
        <f>IF(全车数据表!BO29="","",全车数据表!BO29)</f>
        <v/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阿斯顿马丁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Porsche 718 Cayman</v>
      </c>
      <c r="C29" s="100" t="str">
        <f>全车数据表!E30</f>
        <v>718</v>
      </c>
      <c r="D29" s="99" t="str">
        <f>IF(全车数据表!D30="","",全车数据表!D30)</f>
        <v>Porsche</v>
      </c>
      <c r="E29" s="100" t="str">
        <f>全车数据表!H30</f>
        <v>1.3</v>
      </c>
      <c r="F29" s="100" t="str">
        <f>全车数据表!C30</f>
        <v>718</v>
      </c>
      <c r="G29" s="100" t="str">
        <f>全车数据表!F30</f>
        <v>C</v>
      </c>
      <c r="H29" s="99">
        <f>LEN(全车数据表!G30)</f>
        <v>4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18</v>
      </c>
      <c r="L29" s="99">
        <f>全车数据表!S30</f>
        <v>21</v>
      </c>
      <c r="M29" s="99">
        <f>全车数据表!T30</f>
        <v>32</v>
      </c>
      <c r="N29" s="99">
        <f>全车数据表!U30</f>
        <v>0</v>
      </c>
      <c r="O29" s="99">
        <f>全车数据表!V30</f>
        <v>0</v>
      </c>
      <c r="P29" s="99">
        <f>全车数据表!J30</f>
        <v>2344</v>
      </c>
      <c r="Q29" s="99">
        <f>全车数据表!K30</f>
        <v>295.60000000000002</v>
      </c>
      <c r="R29" s="99">
        <f>全车数据表!L30</f>
        <v>70.52</v>
      </c>
      <c r="S29" s="99">
        <f>全车数据表!M30</f>
        <v>61.9</v>
      </c>
      <c r="T29" s="99">
        <f>全车数据表!N30</f>
        <v>60.28</v>
      </c>
      <c r="U29" s="99">
        <f>全车数据表!O30</f>
        <v>7.17</v>
      </c>
      <c r="V29" s="99">
        <f>全车数据表!AK30</f>
        <v>1183200</v>
      </c>
      <c r="W29" s="99">
        <f>全车数据表!AR30</f>
        <v>720000</v>
      </c>
      <c r="X29" s="99">
        <f>全车数据表!AS30</f>
        <v>1903200</v>
      </c>
      <c r="Y29" s="99">
        <f>全车数据表!AM30</f>
        <v>6</v>
      </c>
      <c r="Z29" s="99">
        <f>全车数据表!AO30</f>
        <v>3</v>
      </c>
      <c r="AA29" s="99">
        <f>全车数据表!AQ30</f>
        <v>1</v>
      </c>
      <c r="AB29" s="99">
        <f>全车数据表!AT30</f>
        <v>308</v>
      </c>
      <c r="AC29" s="99">
        <f>全车数据表!AU30</f>
        <v>0</v>
      </c>
      <c r="AD29" s="99">
        <f>全车数据表!AV30</f>
        <v>394</v>
      </c>
      <c r="AE29" s="99" t="str">
        <f>IF(全车数据表!AX30="","",全车数据表!AX30)</f>
        <v>级别杯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>
        <f>IF(全车数据表!BA30="","",全车数据表!BA30)</f>
        <v>1</v>
      </c>
      <c r="AI29" s="99">
        <f>IF(全车数据表!BB30="","",全车数据表!BB30)</f>
        <v>1</v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/>
      </c>
      <c r="AV29" s="99">
        <f>IF(全车数据表!BO30="","",全车数据表!BO30)</f>
        <v>1</v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>
        <f>IF(全车数据表!BR30="","",全车数据表!BR30)</f>
        <v>1</v>
      </c>
      <c r="AZ29" s="99" t="str">
        <f>IF(全车数据表!BS30="","",全车数据表!BS30)</f>
        <v>保时捷</v>
      </c>
      <c r="BA29" s="102">
        <f>IF(全车数据表!AW30="","",全车数据表!AW30)</f>
        <v>1</v>
      </c>
    </row>
    <row r="30" spans="1:53">
      <c r="A30" s="99">
        <f>全车数据表!A31</f>
        <v>29</v>
      </c>
      <c r="B30" s="99" t="str">
        <f>全车数据表!B31</f>
        <v>Lotus Elise Sprint 220</v>
      </c>
      <c r="C30" s="100" t="str">
        <f>全车数据表!E31</f>
        <v>220</v>
      </c>
      <c r="D30" s="99" t="str">
        <f>IF(全车数据表!D31="","",全车数据表!D31)</f>
        <v>Lotus</v>
      </c>
      <c r="E30" s="100" t="str">
        <f>全车数据表!H31</f>
        <v>1.3</v>
      </c>
      <c r="F30" s="100" t="str">
        <f>全车数据表!C31</f>
        <v>小莲花</v>
      </c>
      <c r="G30" s="100" t="str">
        <f>全车数据表!F31</f>
        <v>C</v>
      </c>
      <c r="H30" s="99">
        <f>LEN(全车数据表!G31)</f>
        <v>4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18</v>
      </c>
      <c r="L30" s="99">
        <f>全车数据表!S31</f>
        <v>21</v>
      </c>
      <c r="M30" s="99">
        <f>全车数据表!T31</f>
        <v>32</v>
      </c>
      <c r="N30" s="99">
        <f>全车数据表!U31</f>
        <v>0</v>
      </c>
      <c r="O30" s="99">
        <f>全车数据表!V31</f>
        <v>0</v>
      </c>
      <c r="P30" s="99">
        <f>全车数据表!J31</f>
        <v>2363</v>
      </c>
      <c r="Q30" s="99">
        <f>全车数据表!K31</f>
        <v>269.5</v>
      </c>
      <c r="R30" s="99">
        <f>全车数据表!L31</f>
        <v>82.25</v>
      </c>
      <c r="S30" s="99">
        <f>全车数据表!M31</f>
        <v>83.47</v>
      </c>
      <c r="T30" s="99">
        <f>全车数据表!N31</f>
        <v>72.709999999999994</v>
      </c>
      <c r="U30" s="99">
        <f>全车数据表!O31</f>
        <v>13.382</v>
      </c>
      <c r="V30" s="99">
        <f>全车数据表!AK31</f>
        <v>1183200</v>
      </c>
      <c r="W30" s="99">
        <f>全车数据表!AR31</f>
        <v>720000</v>
      </c>
      <c r="X30" s="99">
        <f>全车数据表!AS31</f>
        <v>1903200</v>
      </c>
      <c r="Y30" s="99">
        <f>全车数据表!AM31</f>
        <v>6</v>
      </c>
      <c r="Z30" s="99">
        <f>全车数据表!AO31</f>
        <v>3</v>
      </c>
      <c r="AA30" s="99">
        <f>全车数据表!AQ31</f>
        <v>1</v>
      </c>
      <c r="AB30" s="99">
        <f>全车数据表!AT31</f>
        <v>282</v>
      </c>
      <c r="AC30" s="99">
        <f>全车数据表!AU31</f>
        <v>0</v>
      </c>
      <c r="AD30" s="99">
        <f>全车数据表!AV31</f>
        <v>363</v>
      </c>
      <c r="AE30" s="99" t="str">
        <f>IF(全车数据表!AX31="","",全车数据表!AX31)</f>
        <v>寻车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 t="str">
        <f>IF(全车数据表!BB31="","",全车数据表!BB31)</f>
        <v/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>1款</v>
      </c>
      <c r="AV30" s="99" t="str">
        <f>IF(全车数据表!BO31="","",全车数据表!BO31)</f>
        <v/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 t="str">
        <f>IF(全车数据表!BR31="","",全车数据表!BR31)</f>
        <v/>
      </c>
      <c r="AZ30" s="99" t="str">
        <f>IF(全车数据表!BS31="","",全车数据表!BS31)</f>
        <v>路特斯 小莲花</v>
      </c>
      <c r="BA30" s="102">
        <f>IF(全车数据表!AW31="","",全车数据表!AW31)</f>
        <v>5</v>
      </c>
    </row>
    <row r="31" spans="1:53">
      <c r="A31" s="99">
        <f>全车数据表!A32</f>
        <v>30</v>
      </c>
      <c r="B31" s="99" t="str">
        <f>全车数据表!B32</f>
        <v>BMW M4 GTS</v>
      </c>
      <c r="C31" s="100" t="str">
        <f>全车数据表!E32</f>
        <v>m4</v>
      </c>
      <c r="D31" s="99" t="str">
        <f>IF(全车数据表!D32="","",全车数据表!D32)</f>
        <v>BMW</v>
      </c>
      <c r="E31" s="100" t="str">
        <f>全车数据表!H32</f>
        <v>1.3</v>
      </c>
      <c r="F31" s="100" t="str">
        <f>全车数据表!C32</f>
        <v>m4</v>
      </c>
      <c r="G31" s="100" t="str">
        <f>全车数据表!F32</f>
        <v>C</v>
      </c>
      <c r="H31" s="99">
        <f>LEN(全车数据表!G32)</f>
        <v>3</v>
      </c>
      <c r="I31" s="99" t="str">
        <f>VLOOKUP(全车数据表!P32,辅助计算!A:B,2,FALSE)</f>
        <v>uncm</v>
      </c>
      <c r="J31" s="99">
        <f>全车数据表!Q32</f>
        <v>25</v>
      </c>
      <c r="K31" s="99">
        <f>全车数据表!R32</f>
        <v>30</v>
      </c>
      <c r="L31" s="99">
        <f>全车数据表!S32</f>
        <v>50</v>
      </c>
      <c r="M31" s="99">
        <f>全车数据表!T32</f>
        <v>0</v>
      </c>
      <c r="N31" s="99">
        <f>全车数据表!U32</f>
        <v>0</v>
      </c>
      <c r="O31" s="99">
        <f>全车数据表!V32</f>
        <v>0</v>
      </c>
      <c r="P31" s="99">
        <f>全车数据表!J32</f>
        <v>2447</v>
      </c>
      <c r="Q31" s="99">
        <f>全车数据表!K32</f>
        <v>326.5</v>
      </c>
      <c r="R31" s="99">
        <f>全车数据表!L32</f>
        <v>73.72</v>
      </c>
      <c r="S31" s="99">
        <f>全车数据表!M32</f>
        <v>51.19</v>
      </c>
      <c r="T31" s="99">
        <f>全车数据表!N32</f>
        <v>52.48</v>
      </c>
      <c r="U31" s="99">
        <f>全车数据表!O32</f>
        <v>5.5490000000000004</v>
      </c>
      <c r="V31" s="99">
        <f>全车数据表!AK32</f>
        <v>1501800</v>
      </c>
      <c r="W31" s="99">
        <f>全车数据表!AR32</f>
        <v>480000</v>
      </c>
      <c r="X31" s="99">
        <f>全车数据表!AS32</f>
        <v>1981800</v>
      </c>
      <c r="Y31" s="99">
        <f>全车数据表!AM32</f>
        <v>4</v>
      </c>
      <c r="Z31" s="99">
        <f>全车数据表!AO32</f>
        <v>1</v>
      </c>
      <c r="AA31" s="99">
        <f>全车数据表!AQ32</f>
        <v>1</v>
      </c>
      <c r="AB31" s="99">
        <f>全车数据表!AT32</f>
        <v>340</v>
      </c>
      <c r="AC31" s="99">
        <f>全车数据表!AU32</f>
        <v>0</v>
      </c>
      <c r="AD31" s="99">
        <f>全车数据表!AV32</f>
        <v>437</v>
      </c>
      <c r="AE31" s="99" t="str">
        <f>IF(全车数据表!AX32="","",全车数据表!AX32)</f>
        <v>级别杯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>
        <f>IF(全车数据表!BA32="","",全车数据表!BA32)</f>
        <v>1</v>
      </c>
      <c r="AI31" s="99">
        <f>IF(全车数据表!BB32="","",全车数据表!BB32)</f>
        <v>1</v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/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>
        <f>IF(全车数据表!BR32="","",全车数据表!BR32)</f>
        <v>1</v>
      </c>
      <c r="AZ31" s="99" t="str">
        <f>IF(全车数据表!BS32="","",全车数据表!BS32)</f>
        <v>宝马</v>
      </c>
      <c r="BA31" s="102">
        <f>IF(全车数据表!AW32="","",全车数据表!AW32)</f>
        <v>1</v>
      </c>
    </row>
    <row r="32" spans="1:53">
      <c r="A32" s="99">
        <f>全车数据表!A33</f>
        <v>31</v>
      </c>
      <c r="B32" s="99" t="str">
        <f>全车数据表!B33</f>
        <v>Jaguar F-Type SVR</v>
      </c>
      <c r="C32" s="100" t="str">
        <f>全车数据表!E33</f>
        <v>svr</v>
      </c>
      <c r="D32" s="99" t="str">
        <f>IF(全车数据表!D33="","",全车数据表!D33)</f>
        <v>Jaguar</v>
      </c>
      <c r="E32" s="100" t="str">
        <f>全车数据表!H33</f>
        <v>1.3</v>
      </c>
      <c r="F32" s="100" t="str">
        <f>全车数据表!C33</f>
        <v>捷豹</v>
      </c>
      <c r="G32" s="100" t="str">
        <f>全车数据表!F33</f>
        <v>C</v>
      </c>
      <c r="H32" s="99">
        <f>LEN(全车数据表!G33)</f>
        <v>4</v>
      </c>
      <c r="I32" s="99" t="str">
        <f>VLOOKUP(全车数据表!P33,辅助计算!A:B,2,FALSE)</f>
        <v>uncm</v>
      </c>
      <c r="J32" s="99">
        <f>全车数据表!Q33</f>
        <v>30</v>
      </c>
      <c r="K32" s="99">
        <f>全车数据表!R33</f>
        <v>18</v>
      </c>
      <c r="L32" s="99">
        <f>全车数据表!S33</f>
        <v>21</v>
      </c>
      <c r="M32" s="99">
        <f>全车数据表!T33</f>
        <v>32</v>
      </c>
      <c r="N32" s="99">
        <f>全车数据表!U33</f>
        <v>0</v>
      </c>
      <c r="O32" s="99">
        <f>全车数据表!V33</f>
        <v>0</v>
      </c>
      <c r="P32" s="99">
        <f>全车数据表!J33</f>
        <v>2487</v>
      </c>
      <c r="Q32" s="99">
        <f>全车数据表!K33</f>
        <v>340.3</v>
      </c>
      <c r="R32" s="99">
        <f>全车数据表!L33</f>
        <v>75.55</v>
      </c>
      <c r="S32" s="99">
        <f>全车数据表!M33</f>
        <v>49.28</v>
      </c>
      <c r="T32" s="99">
        <f>全车数据表!N33</f>
        <v>50.12</v>
      </c>
      <c r="U32" s="99">
        <f>全车数据表!O33</f>
        <v>5.1660000000000004</v>
      </c>
      <c r="V32" s="99">
        <f>全车数据表!AK33</f>
        <v>0</v>
      </c>
      <c r="W32" s="99">
        <f>全车数据表!AR33</f>
        <v>720000</v>
      </c>
      <c r="X32" s="99">
        <f>全车数据表!AS33</f>
        <v>0</v>
      </c>
      <c r="Y32" s="99">
        <f>全车数据表!AM33</f>
        <v>6</v>
      </c>
      <c r="Z32" s="99">
        <f>全车数据表!AO33</f>
        <v>3</v>
      </c>
      <c r="AA32" s="99">
        <f>全车数据表!AQ33</f>
        <v>1</v>
      </c>
      <c r="AB32" s="99">
        <f>全车数据表!AT33</f>
        <v>354</v>
      </c>
      <c r="AC32" s="99">
        <f>全车数据表!AU33</f>
        <v>0</v>
      </c>
      <c r="AD32" s="99">
        <f>全车数据表!AV33</f>
        <v>461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 t="str">
        <f>IF(全车数据表!BA33="","",全车数据表!BA33)</f>
        <v/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>1款</v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捷豹</v>
      </c>
      <c r="BA32" s="102" t="str">
        <f>IF(全车数据表!AW33="","",全车数据表!AW33)</f>
        <v/>
      </c>
    </row>
    <row r="33" spans="1:53">
      <c r="A33" s="99">
        <f>全车数据表!A34</f>
        <v>32</v>
      </c>
      <c r="B33" s="99" t="str">
        <f>全车数据表!B34</f>
        <v>Ford Shelby GT350R</v>
      </c>
      <c r="C33" s="100" t="str">
        <f>全车数据表!E34</f>
        <v>gt350r</v>
      </c>
      <c r="D33" s="99" t="str">
        <f>IF(全车数据表!D34="","",全车数据表!D34)</f>
        <v>Ford</v>
      </c>
      <c r="E33" s="100" t="str">
        <f>全车数据表!H34</f>
        <v>1.3</v>
      </c>
      <c r="F33" s="100" t="str">
        <f>全车数据表!C34</f>
        <v>野马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30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2531</v>
      </c>
      <c r="Q33" s="99">
        <f>全车数据表!K34</f>
        <v>299.7</v>
      </c>
      <c r="R33" s="99">
        <f>全车数据表!L34</f>
        <v>75.06</v>
      </c>
      <c r="S33" s="99">
        <f>全车数据表!M34</f>
        <v>58.97</v>
      </c>
      <c r="T33" s="99">
        <f>全车数据表!N34</f>
        <v>52.93</v>
      </c>
      <c r="U33" s="99">
        <f>全车数据表!O34</f>
        <v>5.93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313</v>
      </c>
      <c r="AC33" s="99">
        <f>全车数据表!AU34</f>
        <v>0</v>
      </c>
      <c r="AD33" s="99">
        <f>全车数据表!AV34</f>
        <v>400</v>
      </c>
      <c r="AE33" s="99" t="str">
        <f>IF(全车数据表!AX34="","",全车数据表!AX34)</f>
        <v>级别杯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 t="str">
        <f>IF(全车数据表!BA34="","",全车数据表!BA34)</f>
        <v/>
      </c>
      <c r="AI33" s="99">
        <f>IF(全车数据表!BB34="","",全车数据表!BB34)</f>
        <v>1</v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/>
      </c>
      <c r="AV33" s="99" t="str">
        <f>IF(全车数据表!BO34="","",全车数据表!BO34)</f>
        <v/>
      </c>
      <c r="AW33" s="99" t="str">
        <f>IF(全车数据表!BP34="","",全车数据表!BP34)</f>
        <v/>
      </c>
      <c r="AX33" s="99" t="str">
        <f>IF(全车数据表!BQ34="","",全车数据表!BQ34)</f>
        <v/>
      </c>
      <c r="AY33" s="99">
        <f>IF(全车数据表!BR34="","",全车数据表!BR34)</f>
        <v>1</v>
      </c>
      <c r="AZ33" s="99" t="str">
        <f>IF(全车数据表!BS34="","",全车数据表!BS34)</f>
        <v>野马 福特</v>
      </c>
      <c r="BA33" s="102">
        <f>IF(全车数据表!AW34="","",全车数据表!AW34)</f>
        <v>1</v>
      </c>
    </row>
    <row r="34" spans="1:53">
      <c r="A34" s="99">
        <f>全车数据表!A35</f>
        <v>33</v>
      </c>
      <c r="B34" s="99" t="str">
        <f>全车数据表!B35</f>
        <v>Porsche 911 Targa 4S</v>
      </c>
      <c r="C34" s="100" t="str">
        <f>全车数据表!E35</f>
        <v>targa</v>
      </c>
      <c r="D34" s="99" t="str">
        <f>IF(全车数据表!D35="","",全车数据表!D35)</f>
        <v>Porsche</v>
      </c>
      <c r="E34" s="100" t="str">
        <f>全车数据表!H35</f>
        <v>1.9</v>
      </c>
      <c r="F34" s="100" t="str">
        <f>全车数据表!C35</f>
        <v>Targa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35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2571</v>
      </c>
      <c r="Q34" s="99">
        <f>全车数据表!K35</f>
        <v>315</v>
      </c>
      <c r="R34" s="99">
        <f>全车数据表!L35</f>
        <v>75.37</v>
      </c>
      <c r="S34" s="99">
        <f>全车数据表!M35</f>
        <v>41.56</v>
      </c>
      <c r="T34" s="99">
        <f>全车数据表!N35</f>
        <v>38.33</v>
      </c>
      <c r="U34" s="99">
        <f>全车数据表!O35</f>
        <v>4.4829999999999997</v>
      </c>
      <c r="V34" s="99">
        <f>全车数据表!AK35</f>
        <v>0</v>
      </c>
      <c r="W34" s="99">
        <f>全车数据表!AR35</f>
        <v>720000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328</v>
      </c>
      <c r="AC34" s="99">
        <f>全车数据表!AU35</f>
        <v>0</v>
      </c>
      <c r="AD34" s="99">
        <f>全车数据表!AV35</f>
        <v>418</v>
      </c>
      <c r="AE34" s="99" t="str">
        <f>IF(全车数据表!AX35="","",全车数据表!AX35)</f>
        <v>寻车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>
        <f>IF(全车数据表!BA35="","",全车数据表!BA35)</f>
        <v>1</v>
      </c>
      <c r="AI34" s="99" t="str">
        <f>IF(全车数据表!BB35="","",全车数据表!BB35)</f>
        <v/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 t="str">
        <f>IF(全车数据表!BG35="","",全车数据表!BG35)</f>
        <v/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>1款</v>
      </c>
      <c r="AV34" s="99" t="str">
        <f>IF(全车数据表!BO35="","",全车数据表!BO35)</f>
        <v/>
      </c>
      <c r="AW34" s="99" t="str">
        <f>IF(全车数据表!BP35="","",全车数据表!BP35)</f>
        <v>可开合</v>
      </c>
      <c r="AX34" s="99" t="str">
        <f>IF(全车数据表!BQ35="","",全车数据表!BQ35)</f>
        <v/>
      </c>
      <c r="AY34" s="99" t="str">
        <f>IF(全车数据表!BR35="","",全车数据表!BR35)</f>
        <v/>
      </c>
      <c r="AZ34" s="99" t="str">
        <f>IF(全车数据表!BS35="","",全车数据表!BS35)</f>
        <v>保时捷</v>
      </c>
      <c r="BA34" s="102">
        <f>IF(全车数据表!AW35="","",全车数据表!AW35)</f>
        <v>3</v>
      </c>
    </row>
    <row r="35" spans="1:53">
      <c r="A35" s="99">
        <f>全车数据表!A36</f>
        <v>34</v>
      </c>
      <c r="B35" s="99" t="str">
        <f>全车数据表!B36</f>
        <v>Honda Civic Type-R</v>
      </c>
      <c r="C35" s="100" t="str">
        <f>全车数据表!E36</f>
        <v>civic</v>
      </c>
      <c r="D35" s="99" t="str">
        <f>IF(全车数据表!D36="","",全车数据表!D36)</f>
        <v>Honda</v>
      </c>
      <c r="E35" s="100" t="str">
        <f>全车数据表!H36</f>
        <v>2.0</v>
      </c>
      <c r="F35" s="100" t="str">
        <f>全车数据表!C36</f>
        <v>思域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18</v>
      </c>
      <c r="L35" s="99">
        <f>全车数据表!S36</f>
        <v>21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2627</v>
      </c>
      <c r="Q35" s="99">
        <f>全车数据表!K36</f>
        <v>285.10000000000002</v>
      </c>
      <c r="R35" s="99">
        <f>全车数据表!L36</f>
        <v>82.09</v>
      </c>
      <c r="S35" s="99">
        <f>全车数据表!M36</f>
        <v>68.41</v>
      </c>
      <c r="T35" s="99">
        <f>全车数据表!N36</f>
        <v>62.55</v>
      </c>
      <c r="U35" s="99">
        <f>全车数据表!O36</f>
        <v>7.98</v>
      </c>
      <c r="V35" s="99">
        <f>全车数据表!AK36</f>
        <v>1850200</v>
      </c>
      <c r="W35" s="99">
        <f>全车数据表!AR36</f>
        <v>900000</v>
      </c>
      <c r="X35" s="99">
        <f>全车数据表!AS36</f>
        <v>2750200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297</v>
      </c>
      <c r="AC35" s="99">
        <f>全车数据表!AU36</f>
        <v>0</v>
      </c>
      <c r="AD35" s="99">
        <f>全车数据表!AV36</f>
        <v>381</v>
      </c>
      <c r="AE35" s="99" t="str">
        <f>IF(全车数据表!AX36="","",全车数据表!AX36)</f>
        <v>寻车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 t="str">
        <f>IF(全车数据表!BA36="","",全车数据表!BA36)</f>
        <v/>
      </c>
      <c r="AI35" s="99" t="str">
        <f>IF(全车数据表!BB36="","",全车数据表!BB36)</f>
        <v/>
      </c>
      <c r="AJ35" s="99" t="str">
        <f>IF(全车数据表!BC36="","",全车数据表!BC36)</f>
        <v/>
      </c>
      <c r="AK35" s="99">
        <f>IF(全车数据表!BD36="","",全车数据表!BD36)</f>
        <v>1</v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>
        <f>IF(全车数据表!BG36="","",全车数据表!BG36)</f>
        <v>1</v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/>
      </c>
      <c r="AV35" s="99" t="str">
        <f>IF(全车数据表!BO36="","",全车数据表!BO36)</f>
        <v/>
      </c>
      <c r="AW35" s="99" t="str">
        <f>IF(全车数据表!BP36="","",全车数据表!BP36)</f>
        <v/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思域 宏达 本田</v>
      </c>
      <c r="BA35" s="102">
        <f>IF(全车数据表!AW36="","",全车数据表!AW36)</f>
        <v>1</v>
      </c>
    </row>
    <row r="36" spans="1:53">
      <c r="A36" s="99">
        <f>全车数据表!A37</f>
        <v>35</v>
      </c>
      <c r="B36" s="99" t="str">
        <f>全车数据表!B37</f>
        <v>Rezvani Beast X</v>
      </c>
      <c r="C36" s="100" t="str">
        <f>全车数据表!E37</f>
        <v>beast</v>
      </c>
      <c r="D36" s="99" t="str">
        <f>IF(全车数据表!D37="","",全车数据表!D37)</f>
        <v>Rezvani</v>
      </c>
      <c r="E36" s="100" t="str">
        <f>全车数据表!H37</f>
        <v>1.3</v>
      </c>
      <c r="F36" s="100" t="str">
        <f>全车数据表!C37</f>
        <v>野兽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20</v>
      </c>
      <c r="L36" s="99">
        <f>全车数据表!S37</f>
        <v>24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2635</v>
      </c>
      <c r="Q36" s="99">
        <f>全车数据表!K37</f>
        <v>299.39999999999998</v>
      </c>
      <c r="R36" s="99">
        <f>全车数据表!L37</f>
        <v>84.62</v>
      </c>
      <c r="S36" s="99">
        <f>全车数据表!M37</f>
        <v>69.2</v>
      </c>
      <c r="T36" s="99">
        <f>全车数据表!N37</f>
        <v>63.68</v>
      </c>
      <c r="U36" s="99">
        <f>全车数据表!O37</f>
        <v>7.7830000000000004</v>
      </c>
      <c r="V36" s="99">
        <f>全车数据表!AK37</f>
        <v>0</v>
      </c>
      <c r="W36" s="99">
        <f>全车数据表!AR37</f>
        <v>0</v>
      </c>
      <c r="X36" s="99">
        <f>全车数据表!AS37</f>
        <v>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312</v>
      </c>
      <c r="AC36" s="99">
        <f>全车数据表!AU37</f>
        <v>0</v>
      </c>
      <c r="AD36" s="99">
        <f>全车数据表!AV37</f>
        <v>399</v>
      </c>
      <c r="AE36" s="99" t="str">
        <f>IF(全车数据表!AX37="","",全车数据表!AX37)</f>
        <v>独家赛事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>
        <f>IF(全车数据表!BC37="","",全车数据表!BC37)</f>
        <v>1</v>
      </c>
      <c r="AK36" s="99" t="str">
        <f>IF(全车数据表!BD37="","",全车数据表!BD37)</f>
        <v/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 t="str">
        <f>IF(全车数据表!BG37="","",全车数据表!BG37)</f>
        <v/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>1款</v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>野兽</v>
      </c>
      <c r="BA36" s="102" t="str">
        <f>IF(全车数据表!AW37="","",全车数据表!AW37)</f>
        <v/>
      </c>
    </row>
    <row r="37" spans="1:53">
      <c r="A37" s="99">
        <f>全车数据表!A38</f>
        <v>36</v>
      </c>
      <c r="B37" s="99" t="str">
        <f>全车数据表!B38</f>
        <v>TVR Griffith</v>
      </c>
      <c r="C37" s="100" t="str">
        <f>全车数据表!E38</f>
        <v>griffith</v>
      </c>
      <c r="D37" s="99" t="str">
        <f>IF(全车数据表!D38="","",全车数据表!D38)</f>
        <v>TVR</v>
      </c>
      <c r="E37" s="100" t="str">
        <f>全车数据表!H38</f>
        <v>2.0</v>
      </c>
      <c r="F37" s="100" t="str">
        <f>全车数据表!C38</f>
        <v>TVR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18</v>
      </c>
      <c r="L37" s="99">
        <f>全车数据表!S38</f>
        <v>21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2641</v>
      </c>
      <c r="Q37" s="99">
        <f>全车数据表!K38</f>
        <v>338.7</v>
      </c>
      <c r="R37" s="99">
        <f>全车数据表!L38</f>
        <v>69.28</v>
      </c>
      <c r="S37" s="99">
        <f>全车数据表!M38</f>
        <v>47.31</v>
      </c>
      <c r="T37" s="99">
        <f>全车数据表!N38</f>
        <v>37.49</v>
      </c>
      <c r="U37" s="99">
        <f>全车数据表!O38</f>
        <v>4.3</v>
      </c>
      <c r="V37" s="99">
        <f>全车数据表!AK38</f>
        <v>1850200</v>
      </c>
      <c r="W37" s="99">
        <f>全车数据表!AR38</f>
        <v>900000</v>
      </c>
      <c r="X37" s="99">
        <f>全车数据表!AS38</f>
        <v>2750200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352</v>
      </c>
      <c r="AC37" s="99">
        <f>全车数据表!AU38</f>
        <v>0</v>
      </c>
      <c r="AD37" s="99">
        <f>全车数据表!AV38</f>
        <v>458</v>
      </c>
      <c r="AE37" s="99" t="str">
        <f>IF(全车数据表!AX38="","",全车数据表!AX38)</f>
        <v>旧版寻车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 t="str">
        <f>IF(全车数据表!BC38="","",全车数据表!BC38)</f>
        <v/>
      </c>
      <c r="AK37" s="99" t="str">
        <f>IF(全车数据表!BD38="","",全车数据表!BD38)</f>
        <v/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>
        <f>IF(全车数据表!BG38="","",全车数据表!BG38)</f>
        <v>1</v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/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/>
      </c>
      <c r="BA37" s="102">
        <f>IF(全车数据表!AW38="","",全车数据表!AW38)</f>
        <v>7</v>
      </c>
    </row>
    <row r="38" spans="1:53">
      <c r="A38" s="99">
        <f>全车数据表!A39</f>
        <v>37</v>
      </c>
      <c r="B38" s="99" t="str">
        <f>全车数据表!B39</f>
        <v>Ford Shelby GR-1</v>
      </c>
      <c r="C38" s="100" t="str">
        <f>全车数据表!E39</f>
        <v>gr-1</v>
      </c>
      <c r="D38" s="99" t="str">
        <f>IF(全车数据表!D39="","",全车数据表!D39)</f>
        <v>Ford</v>
      </c>
      <c r="E38" s="100" t="str">
        <f>全车数据表!H39</f>
        <v>2.1</v>
      </c>
      <c r="F38" s="100" t="str">
        <f>全车数据表!C39</f>
        <v>大野马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uncm</v>
      </c>
      <c r="J38" s="99">
        <f>全车数据表!Q39</f>
        <v>35</v>
      </c>
      <c r="K38" s="99">
        <f>全车数据表!R39</f>
        <v>18</v>
      </c>
      <c r="L38" s="99">
        <f>全车数据表!S39</f>
        <v>21</v>
      </c>
      <c r="M38" s="99">
        <f>全车数据表!T39</f>
        <v>32</v>
      </c>
      <c r="N38" s="99">
        <f>全车数据表!U39</f>
        <v>0</v>
      </c>
      <c r="O38" s="99">
        <f>全车数据表!V39</f>
        <v>0</v>
      </c>
      <c r="P38" s="99">
        <f>全车数据表!J39</f>
        <v>2642</v>
      </c>
      <c r="Q38" s="99">
        <f>全车数据表!K39</f>
        <v>321.7</v>
      </c>
      <c r="R38" s="99">
        <f>全车数据表!L39</f>
        <v>75.319999999999993</v>
      </c>
      <c r="S38" s="99">
        <f>全车数据表!M39</f>
        <v>69.599999999999994</v>
      </c>
      <c r="T38" s="99">
        <f>全车数据表!N39</f>
        <v>66.63</v>
      </c>
      <c r="U38" s="99">
        <f>全车数据表!O39</f>
        <v>7.7</v>
      </c>
      <c r="V38" s="99">
        <f>全车数据表!AK39</f>
        <v>1850200</v>
      </c>
      <c r="W38" s="99">
        <f>全车数据表!AR39</f>
        <v>900000</v>
      </c>
      <c r="X38" s="99">
        <f>全车数据表!AS39</f>
        <v>2750200</v>
      </c>
      <c r="Y38" s="99">
        <f>全车数据表!AM39</f>
        <v>6</v>
      </c>
      <c r="Z38" s="99">
        <f>全车数据表!AO39</f>
        <v>3</v>
      </c>
      <c r="AA38" s="99">
        <f>全车数据表!AQ39</f>
        <v>1</v>
      </c>
      <c r="AB38" s="99">
        <f>全车数据表!AT39</f>
        <v>335</v>
      </c>
      <c r="AC38" s="99">
        <f>全车数据表!AU39</f>
        <v>0</v>
      </c>
      <c r="AD38" s="99">
        <f>全车数据表!AV39</f>
        <v>429</v>
      </c>
      <c r="AE38" s="99" t="str">
        <f>IF(全车数据表!AX39="","",全车数据表!AX39)</f>
        <v>多人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>
        <f>IF(全车数据表!BD39="","",全车数据表!BD39)</f>
        <v>1</v>
      </c>
      <c r="AL38" s="99" t="str">
        <f>IF(全车数据表!BE39="","",全车数据表!BE39)</f>
        <v/>
      </c>
      <c r="AM38" s="99" t="str">
        <f>IF(全车数据表!BF39="","",全车数据表!BF39)</f>
        <v/>
      </c>
      <c r="AN38" s="99" t="str">
        <f>IF(全车数据表!BG39="","",全车数据表!BG39)</f>
        <v/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>2款</v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>大野马 福特 阿巴</v>
      </c>
      <c r="BA38" s="102" t="str">
        <f>IF(全车数据表!AW39="","",全车数据表!AW39)</f>
        <v/>
      </c>
    </row>
    <row r="39" spans="1:53">
      <c r="A39" s="99">
        <f>全车数据表!A40</f>
        <v>38</v>
      </c>
      <c r="B39" s="99" t="str">
        <f>全车数据表!B40</f>
        <v>Renault TreZor</v>
      </c>
      <c r="C39" s="100" t="str">
        <f>全车数据表!E40</f>
        <v>trezor</v>
      </c>
      <c r="D39" s="99" t="str">
        <f>IF(全车数据表!D40="","",全车数据表!D40)</f>
        <v>Renault</v>
      </c>
      <c r="E39" s="100" t="str">
        <f>全车数据表!H40</f>
        <v>3.1</v>
      </c>
      <c r="F39" s="100" t="str">
        <f>全车数据表!C40</f>
        <v>TreZor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rare</v>
      </c>
      <c r="J39" s="99">
        <f>全车数据表!Q40</f>
        <v>50</v>
      </c>
      <c r="K39" s="99">
        <f>全车数据表!R40</f>
        <v>29</v>
      </c>
      <c r="L39" s="99">
        <f>全车数据表!S40</f>
        <v>38</v>
      </c>
      <c r="M39" s="99">
        <f>全车数据表!T40</f>
        <v>48</v>
      </c>
      <c r="N39" s="99">
        <f>全车数据表!U40</f>
        <v>0</v>
      </c>
      <c r="O39" s="99">
        <f>全车数据表!V40</f>
        <v>0</v>
      </c>
      <c r="P39" s="99">
        <f>全车数据表!J40</f>
        <v>2646</v>
      </c>
      <c r="Q39" s="99">
        <f>全车数据表!K40</f>
        <v>306</v>
      </c>
      <c r="R39" s="99">
        <f>全车数据表!L40</f>
        <v>78.42</v>
      </c>
      <c r="S39" s="99">
        <f>全车数据表!M40</f>
        <v>63.39</v>
      </c>
      <c r="T39" s="99">
        <f>全车数据表!N40</f>
        <v>67.48</v>
      </c>
      <c r="U39" s="99">
        <f>全车数据表!O40</f>
        <v>0</v>
      </c>
      <c r="V39" s="99">
        <f>全车数据表!AK40</f>
        <v>1850200</v>
      </c>
      <c r="W39" s="99">
        <f>全车数据表!AR40</f>
        <v>900000</v>
      </c>
      <c r="X39" s="99">
        <f>全车数据表!AS40</f>
        <v>2750200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307</v>
      </c>
      <c r="AC39" s="99">
        <f>全车数据表!AU40</f>
        <v>0</v>
      </c>
      <c r="AD39" s="99">
        <f>全车数据表!AV40</f>
        <v>392</v>
      </c>
      <c r="AE39" s="99" t="str">
        <f>IF(全车数据表!AX40="","",全车数据表!AX40)</f>
        <v>通行证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 t="str">
        <f>IF(全车数据表!BD40="","",全车数据表!BD40)</f>
        <v/>
      </c>
      <c r="AL39" s="99">
        <f>IF(全车数据表!BE40="","",全车数据表!BE40)</f>
        <v>1</v>
      </c>
      <c r="AM39" s="99" t="str">
        <f>IF(全车数据表!BF40="","",全车数据表!BF40)</f>
        <v/>
      </c>
      <c r="AN39" s="99" t="str">
        <f>IF(全车数据表!BG40="","",全车数据表!BG40)</f>
        <v/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 t="str">
        <f>IF(全车数据表!BM40="","",全车数据表!BM40)</f>
        <v/>
      </c>
      <c r="AU39" s="99" t="str">
        <f>IF(全车数据表!BN40="","",全车数据表!BN40)</f>
        <v>1款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雷诺 红头盔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>Porsche Taycan Turbo S</v>
      </c>
      <c r="C40" s="100" t="str">
        <f>全车数据表!E41</f>
        <v>taycan</v>
      </c>
      <c r="D40" s="99" t="str">
        <f>IF(全车数据表!D41="","",全车数据表!D41)</f>
        <v>Porsche</v>
      </c>
      <c r="E40" s="100" t="str">
        <f>全车数据表!H41</f>
        <v>2.3</v>
      </c>
      <c r="F40" s="100" t="str">
        <f>全车数据表!C41</f>
        <v>电蛙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uncm</v>
      </c>
      <c r="J40" s="99">
        <f>全车数据表!Q41</f>
        <v>35</v>
      </c>
      <c r="K40" s="99">
        <f>全车数据表!R41</f>
        <v>18</v>
      </c>
      <c r="L40" s="99">
        <f>全车数据表!S41</f>
        <v>21</v>
      </c>
      <c r="M40" s="99">
        <f>全车数据表!T41</f>
        <v>32</v>
      </c>
      <c r="N40" s="99">
        <f>全车数据表!U41</f>
        <v>0</v>
      </c>
      <c r="O40" s="99">
        <f>全车数据表!V41</f>
        <v>0</v>
      </c>
      <c r="P40" s="99">
        <f>全车数据表!J41</f>
        <v>2704</v>
      </c>
      <c r="Q40" s="99">
        <f>全车数据表!K41</f>
        <v>278.8</v>
      </c>
      <c r="R40" s="99">
        <f>全车数据表!L41</f>
        <v>83.66</v>
      </c>
      <c r="S40" s="99">
        <f>全车数据表!M41</f>
        <v>75.47</v>
      </c>
      <c r="T40" s="99">
        <f>全车数据表!N41</f>
        <v>56.94</v>
      </c>
      <c r="U40" s="99">
        <f>全车数据表!O41</f>
        <v>0</v>
      </c>
      <c r="V40" s="99">
        <f>全车数据表!AK41</f>
        <v>1850200</v>
      </c>
      <c r="W40" s="99">
        <f>全车数据表!AR41</f>
        <v>900000</v>
      </c>
      <c r="X40" s="99">
        <f>全车数据表!AS41</f>
        <v>2750200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291</v>
      </c>
      <c r="AC40" s="99">
        <f>全车数据表!AU41</f>
        <v>303</v>
      </c>
      <c r="AD40" s="99">
        <f>全车数据表!AV41</f>
        <v>386</v>
      </c>
      <c r="AE40" s="99" t="str">
        <f>IF(全车数据表!AX41="","",全车数据表!AX41)</f>
        <v>通行证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>
        <f>IF(全车数据表!BE41="","",全车数据表!BE41)</f>
        <v>1</v>
      </c>
      <c r="AM40" s="99" t="str">
        <f>IF(全车数据表!BF41="","",全车数据表!BF41)</f>
        <v/>
      </c>
      <c r="AN40" s="99">
        <f>IF(全车数据表!BG41="","",全车数据表!BG41)</f>
        <v>1</v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 t="str">
        <f>IF(全车数据表!BK41="","",全车数据表!BK41)</f>
        <v/>
      </c>
      <c r="AS40" s="99" t="str">
        <f>IF(全车数据表!BL41="","",全车数据表!BL41)</f>
        <v/>
      </c>
      <c r="AT40" s="99">
        <f>IF(全车数据表!BM41="","",全车数据表!BM41)</f>
        <v>1</v>
      </c>
      <c r="AU40" s="99" t="str">
        <f>IF(全车数据表!BN41="","",全车数据表!BN41)</f>
        <v>1款</v>
      </c>
      <c r="AV40" s="99" t="str">
        <f>IF(全车数据表!BO41="","",全车数据表!BO41)</f>
        <v/>
      </c>
      <c r="AW40" s="99" t="str">
        <f>IF(全车数据表!BP41="","",全车数据表!BP41)</f>
        <v/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保时捷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 xml:space="preserve">Aston Martin V12 Speedster
</v>
      </c>
      <c r="C41" s="100" t="str">
        <f>全车数据表!E42</f>
        <v>v12</v>
      </c>
      <c r="D41" s="99" t="str">
        <f>IF(全车数据表!D42="","",全车数据表!D42)</f>
        <v>Aston Martin</v>
      </c>
      <c r="E41" s="100" t="str">
        <f>全车数据表!H42</f>
        <v>3.0</v>
      </c>
      <c r="F41" s="100" t="str">
        <f>全车数据表!C42</f>
        <v>V12</v>
      </c>
      <c r="G41" s="100" t="str">
        <f>全车数据表!F42</f>
        <v>C</v>
      </c>
      <c r="H41" s="99">
        <f>LEN(全车数据表!G42)</f>
        <v>4</v>
      </c>
      <c r="I41" s="99" t="str">
        <f>VLOOKUP(全车数据表!P42,辅助计算!A:B,2,FALSE)</f>
        <v>uncm</v>
      </c>
      <c r="J41" s="99">
        <f>全车数据表!Q42</f>
        <v>35</v>
      </c>
      <c r="K41" s="99">
        <f>全车数据表!R42</f>
        <v>30</v>
      </c>
      <c r="L41" s="99">
        <f>全车数据表!S42</f>
        <v>41</v>
      </c>
      <c r="M41" s="99">
        <f>全车数据表!T42</f>
        <v>48</v>
      </c>
      <c r="N41" s="99">
        <f>全车数据表!U42</f>
        <v>0</v>
      </c>
      <c r="O41" s="99">
        <f>全车数据表!V42</f>
        <v>0</v>
      </c>
      <c r="P41" s="99">
        <f>全车数据表!J42</f>
        <v>2733</v>
      </c>
      <c r="Q41" s="99">
        <f>全车数据表!K42</f>
        <v>312.89999999999998</v>
      </c>
      <c r="R41" s="99">
        <f>全车数据表!L42</f>
        <v>80.12</v>
      </c>
      <c r="S41" s="99">
        <f>全车数据表!M42</f>
        <v>57.27</v>
      </c>
      <c r="T41" s="99">
        <f>全车数据表!N42</f>
        <v>62.49</v>
      </c>
      <c r="U41" s="99">
        <f>全车数据表!O42</f>
        <v>0</v>
      </c>
      <c r="V41" s="99">
        <f>全车数据表!AK42</f>
        <v>1850200</v>
      </c>
      <c r="W41" s="99">
        <f>全车数据表!AR42</f>
        <v>900000</v>
      </c>
      <c r="X41" s="99">
        <f>全车数据表!AS42</f>
        <v>2750200</v>
      </c>
      <c r="Y41" s="99">
        <f>全车数据表!AM42</f>
        <v>6</v>
      </c>
      <c r="Z41" s="99">
        <f>全车数据表!AO42</f>
        <v>3</v>
      </c>
      <c r="AA41" s="99">
        <f>全车数据表!AQ42</f>
        <v>1</v>
      </c>
      <c r="AB41" s="99">
        <f>全车数据表!AT42</f>
        <v>326</v>
      </c>
      <c r="AC41" s="99">
        <f>全车数据表!AU42</f>
        <v>0</v>
      </c>
      <c r="AD41" s="99">
        <f>全车数据表!AV42</f>
        <v>415</v>
      </c>
      <c r="AE41" s="99" t="str">
        <f>IF(全车数据表!AX42="","",全车数据表!AX42)</f>
        <v>联会赛事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 t="str">
        <f>IF(全车数据表!BD42="","",全车数据表!BD42)</f>
        <v/>
      </c>
      <c r="AL41" s="99" t="str">
        <f>IF(全车数据表!BE42="","",全车数据表!BE42)</f>
        <v/>
      </c>
      <c r="AM41" s="99" t="str">
        <f>IF(全车数据表!BF42="","",全车数据表!BF42)</f>
        <v/>
      </c>
      <c r="AN41" s="99" t="str">
        <f>IF(全车数据表!BG42="","",全车数据表!BG42)</f>
        <v/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 t="str">
        <f>IF(全车数据表!BJ42="","",全车数据表!BJ42)</f>
        <v/>
      </c>
      <c r="AR41" s="99">
        <f>IF(全车数据表!BK42="","",全车数据表!BK42)</f>
        <v>1</v>
      </c>
      <c r="AS41" s="99" t="str">
        <f>IF(全车数据表!BL42="","",全车数据表!BL42)</f>
        <v/>
      </c>
      <c r="AT41" s="99" t="str">
        <f>IF(全车数据表!BM42="","",全车数据表!BM42)</f>
        <v/>
      </c>
      <c r="AU41" s="99" t="str">
        <f>IF(全车数据表!BN42="","",全车数据表!BN42)</f>
        <v/>
      </c>
      <c r="AV41" s="99" t="str">
        <f>IF(全车数据表!BO42="","",全车数据表!BO42)</f>
        <v/>
      </c>
      <c r="AW41" s="99" t="str">
        <f>IF(全车数据表!BP42="","",全车数据表!BP42)</f>
        <v>无顶</v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阿斯顿马丁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>Bentley Continental GT3🔑</v>
      </c>
      <c r="C42" s="100" t="str">
        <f>全车数据表!E43</f>
        <v>continental</v>
      </c>
      <c r="D42" s="99" t="str">
        <f>IF(全车数据表!D43="","",全车数据表!D43)</f>
        <v>Bentley</v>
      </c>
      <c r="E42" s="100" t="str">
        <f>全车数据表!H43</f>
        <v>2.5</v>
      </c>
      <c r="F42" s="100" t="str">
        <f>全车数据表!C43</f>
        <v>欧陆 GT3</v>
      </c>
      <c r="G42" s="100" t="str">
        <f>全车数据表!F43</f>
        <v>C</v>
      </c>
      <c r="H42" s="99">
        <f>LEN(全车数据表!G43)</f>
        <v>5</v>
      </c>
      <c r="I42" s="99" t="str">
        <f>VLOOKUP(全车数据表!P43,辅助计算!A:B,2,FALSE)</f>
        <v>uncm</v>
      </c>
      <c r="J42" s="99" t="str">
        <f>全车数据表!Q43</f>
        <v>🔑</v>
      </c>
      <c r="K42" s="99">
        <f>全车数据表!R43</f>
        <v>25</v>
      </c>
      <c r="L42" s="99">
        <f>全车数据表!S43</f>
        <v>30</v>
      </c>
      <c r="M42" s="99">
        <f>全车数据表!T43</f>
        <v>35</v>
      </c>
      <c r="N42" s="99">
        <f>全车数据表!U43</f>
        <v>40</v>
      </c>
      <c r="O42" s="99">
        <f>全车数据表!V43</f>
        <v>0</v>
      </c>
      <c r="P42" s="99">
        <f>全车数据表!J43</f>
        <v>2781</v>
      </c>
      <c r="Q42" s="99">
        <f>全车数据表!K43</f>
        <v>301.3</v>
      </c>
      <c r="R42" s="99">
        <f>全车数据表!L43</f>
        <v>74.78</v>
      </c>
      <c r="S42" s="99">
        <f>全车数据表!M43</f>
        <v>72.59</v>
      </c>
      <c r="T42" s="99">
        <f>全车数据表!N43</f>
        <v>44.04</v>
      </c>
      <c r="U42" s="99">
        <f>全车数据表!O43</f>
        <v>0</v>
      </c>
      <c r="V42" s="99">
        <f>全车数据表!AK43</f>
        <v>0</v>
      </c>
      <c r="W42" s="99">
        <f>全车数据表!AR43</f>
        <v>1450000</v>
      </c>
      <c r="X42" s="99">
        <f>全车数据表!AS43</f>
        <v>0</v>
      </c>
      <c r="Y42" s="99">
        <f>全车数据表!AM43</f>
        <v>9</v>
      </c>
      <c r="Z42" s="99">
        <f>全车数据表!AO43</f>
        <v>4</v>
      </c>
      <c r="AA42" s="99">
        <f>全车数据表!AQ43</f>
        <v>2</v>
      </c>
      <c r="AB42" s="99">
        <f>全车数据表!AT43</f>
        <v>314</v>
      </c>
      <c r="AC42" s="99">
        <f>全车数据表!AU43</f>
        <v>0</v>
      </c>
      <c r="AD42" s="99">
        <f>全车数据表!AV43</f>
        <v>402</v>
      </c>
      <c r="AE42" s="99" t="str">
        <f>IF(全车数据表!AX43="","",全车数据表!AX43)</f>
        <v>大奖赛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>
        <f>IF(全车数据表!BD43="","",全车数据表!BD43)</f>
        <v>1</v>
      </c>
      <c r="AL42" s="99" t="str">
        <f>IF(全车数据表!BE43="","",全车数据表!BE43)</f>
        <v/>
      </c>
      <c r="AM42" s="99" t="str">
        <f>IF(全车数据表!BF43="","",全车数据表!BF43)</f>
        <v/>
      </c>
      <c r="AN42" s="99" t="str">
        <f>IF(全车数据表!BG43="","",全车数据表!BG43)</f>
        <v/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>
        <f>IF(全车数据表!BJ43="","",全车数据表!BJ43)</f>
        <v>1</v>
      </c>
      <c r="AR42" s="99" t="str">
        <f>IF(全车数据表!BK43="","",全车数据表!BK43)</f>
        <v/>
      </c>
      <c r="AS42" s="99">
        <f>IF(全车数据表!BL43="","",全车数据表!BL43)</f>
        <v>1</v>
      </c>
      <c r="AT42" s="99">
        <f>IF(全车数据表!BM43="","",全车数据表!BM43)</f>
        <v>1</v>
      </c>
      <c r="AU42" s="99" t="str">
        <f>IF(全车数据表!BN43="","",全车数据表!BN43)</f>
        <v/>
      </c>
      <c r="AV42" s="99" t="str">
        <f>IF(全车数据表!BO43="","",全车数据表!BO43)</f>
        <v/>
      </c>
      <c r="AW42" s="99" t="str">
        <f>IF(全车数据表!BP43="","",全车数据表!BP43)</f>
        <v/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宾利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Chevrolet Corvette C7.R🔑</v>
      </c>
      <c r="C43" s="100" t="str">
        <f>全车数据表!E44</f>
        <v>c7r</v>
      </c>
      <c r="D43" s="99" t="str">
        <f>IF(全车数据表!D44="","",全车数据表!D44)</f>
        <v>Chevrolet Corvette</v>
      </c>
      <c r="E43" s="100" t="str">
        <f>全车数据表!H44</f>
        <v>2.7</v>
      </c>
      <c r="F43" s="100" t="str">
        <f>全车数据表!C44</f>
        <v>C7R</v>
      </c>
      <c r="G43" s="100" t="str">
        <f>全车数据表!F44</f>
        <v>C</v>
      </c>
      <c r="H43" s="99">
        <f>LEN(全车数据表!G44)</f>
        <v>5</v>
      </c>
      <c r="I43" s="99" t="str">
        <f>VLOOKUP(全车数据表!P44,辅助计算!A:B,2,FALSE)</f>
        <v>uncm</v>
      </c>
      <c r="J43" s="99" t="str">
        <f>全车数据表!Q44</f>
        <v>🔑</v>
      </c>
      <c r="K43" s="99">
        <f>全车数据表!R44</f>
        <v>30</v>
      </c>
      <c r="L43" s="99">
        <f>全车数据表!S44</f>
        <v>38</v>
      </c>
      <c r="M43" s="99">
        <f>全车数据表!T44</f>
        <v>43</v>
      </c>
      <c r="N43" s="99">
        <f>全车数据表!U44</f>
        <v>48</v>
      </c>
      <c r="O43" s="99">
        <f>全车数据表!V44</f>
        <v>0</v>
      </c>
      <c r="P43" s="99">
        <f>全车数据表!J44</f>
        <v>2836</v>
      </c>
      <c r="Q43" s="99">
        <f>全车数据表!K44</f>
        <v>303.60000000000002</v>
      </c>
      <c r="R43" s="99">
        <f>全车数据表!L44</f>
        <v>80.569999999999993</v>
      </c>
      <c r="S43" s="99">
        <f>全车数据表!M44</f>
        <v>47.14</v>
      </c>
      <c r="T43" s="99">
        <f>全车数据表!N44</f>
        <v>57.23</v>
      </c>
      <c r="U43" s="99">
        <f>全车数据表!O44</f>
        <v>0</v>
      </c>
      <c r="V43" s="99">
        <f>全车数据表!AK44</f>
        <v>0</v>
      </c>
      <c r="W43" s="99">
        <f>全车数据表!AR44</f>
        <v>1740000</v>
      </c>
      <c r="X43" s="99">
        <f>全车数据表!AS44</f>
        <v>0</v>
      </c>
      <c r="Y43" s="99">
        <f>全车数据表!AM44</f>
        <v>9</v>
      </c>
      <c r="Z43" s="99">
        <f>全车数据表!AO44</f>
        <v>4</v>
      </c>
      <c r="AA43" s="99">
        <f>全车数据表!AQ44</f>
        <v>2</v>
      </c>
      <c r="AB43" s="99">
        <f>全车数据表!AT44</f>
        <v>316</v>
      </c>
      <c r="AC43" s="99">
        <f>全车数据表!AU44</f>
        <v>0</v>
      </c>
      <c r="AD43" s="99">
        <f>全车数据表!AV44</f>
        <v>404</v>
      </c>
      <c r="AE43" s="99" t="str">
        <f>IF(全车数据表!AX44="","",全车数据表!AX44)</f>
        <v>通行证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>
        <f>IF(全车数据表!BE44="","",全车数据表!BE44)</f>
        <v>1</v>
      </c>
      <c r="AM43" s="99" t="str">
        <f>IF(全车数据表!BF44="","",全车数据表!BF44)</f>
        <v/>
      </c>
      <c r="AN43" s="99">
        <f>IF(全车数据表!BG44="","",全车数据表!BG44)</f>
        <v>1</v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 t="str">
        <f>IF(全车数据表!BJ44="","",全车数据表!BJ44)</f>
        <v/>
      </c>
      <c r="AR43" s="99" t="str">
        <f>IF(全车数据表!BK44="","",全车数据表!BK44)</f>
        <v/>
      </c>
      <c r="AS43" s="99">
        <f>IF(全车数据表!BL44="","",全车数据表!BL44)</f>
        <v>1</v>
      </c>
      <c r="AT43" s="99">
        <f>IF(全车数据表!BM44="","",全车数据表!BM44)</f>
        <v>1</v>
      </c>
      <c r="AU43" s="99" t="str">
        <f>IF(全车数据表!BN44="","",全车数据表!BN44)</f>
        <v>1款</v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>雪佛兰 克尔维特</v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Ferrari F50</v>
      </c>
      <c r="C44" s="100" t="str">
        <f>全车数据表!E45</f>
        <v>f50</v>
      </c>
      <c r="D44" s="99" t="str">
        <f>IF(全车数据表!D45="","",全车数据表!D45)</f>
        <v>Ferrari</v>
      </c>
      <c r="E44" s="100" t="str">
        <f>全车数据表!H45</f>
        <v>4.0</v>
      </c>
      <c r="F44" s="100" t="str">
        <f>全车数据表!C45</f>
        <v>F50</v>
      </c>
      <c r="G44" s="100" t="str">
        <f>全车数据表!F45</f>
        <v>C</v>
      </c>
      <c r="H44" s="99">
        <f>LEN(全车数据表!G45)</f>
        <v>4</v>
      </c>
      <c r="I44" s="99" t="str">
        <f>VLOOKUP(全车数据表!P45,辅助计算!A:B,2,FALSE)</f>
        <v>rare</v>
      </c>
      <c r="J44" s="99">
        <f>全车数据表!Q45</f>
        <v>35</v>
      </c>
      <c r="K44" s="99">
        <f>全车数据表!R45</f>
        <v>38</v>
      </c>
      <c r="L44" s="99">
        <f>全车数据表!S45</f>
        <v>42</v>
      </c>
      <c r="M44" s="99">
        <f>全车数据表!T45</f>
        <v>48</v>
      </c>
      <c r="N44" s="99">
        <f>全车数据表!U45</f>
        <v>0</v>
      </c>
      <c r="O44" s="99">
        <f>全车数据表!V45</f>
        <v>0</v>
      </c>
      <c r="P44" s="99">
        <f>全车数据表!J45</f>
        <v>2838</v>
      </c>
      <c r="Q44" s="99">
        <f>全车数据表!K45</f>
        <v>338.8</v>
      </c>
      <c r="R44" s="99">
        <f>全车数据表!L45</f>
        <v>73.819999999999993</v>
      </c>
      <c r="S44" s="99">
        <f>全车数据表!M45</f>
        <v>57.63</v>
      </c>
      <c r="T44" s="99">
        <f>全车数据表!N45</f>
        <v>61.34</v>
      </c>
      <c r="U44" s="99">
        <f>全车数据表!O45</f>
        <v>6.25</v>
      </c>
      <c r="V44" s="99">
        <f>全车数据表!AK45</f>
        <v>0</v>
      </c>
      <c r="W44" s="99">
        <f>全车数据表!AR45</f>
        <v>1512000</v>
      </c>
      <c r="X44" s="99">
        <f>全车数据表!AS45</f>
        <v>0</v>
      </c>
      <c r="Y44" s="99">
        <f>全车数据表!AM45</f>
        <v>6</v>
      </c>
      <c r="Z44" s="99">
        <f>全车数据表!AO45</f>
        <v>3</v>
      </c>
      <c r="AA44" s="99">
        <f>全车数据表!AQ45</f>
        <v>1</v>
      </c>
      <c r="AB44" s="99">
        <f>全车数据表!AT45</f>
        <v>353</v>
      </c>
      <c r="AC44" s="99">
        <f>全车数据表!AU45</f>
        <v>0</v>
      </c>
      <c r="AD44" s="99">
        <f>全车数据表!AV45</f>
        <v>459</v>
      </c>
      <c r="AE44" s="99" t="str">
        <f>IF(全车数据表!AX45="","",全车数据表!AX45)</f>
        <v>周末爆冲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 t="str">
        <f>IF(全车数据表!BE45="","",全车数据表!BE45)</f>
        <v/>
      </c>
      <c r="AM44" s="99" t="str">
        <f>IF(全车数据表!BF45="","",全车数据表!BF45)</f>
        <v/>
      </c>
      <c r="AN44" s="99" t="str">
        <f>IF(全车数据表!BG45="","",全车数据表!BG45)</f>
        <v/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 t="str">
        <f>IF(全车数据表!BL45="","",全车数据表!BL45)</f>
        <v/>
      </c>
      <c r="AT44" s="99" t="str">
        <f>IF(全车数据表!BM45="","",全车数据表!BM45)</f>
        <v/>
      </c>
      <c r="AU44" s="99" t="str">
        <f>IF(全车数据表!BN45="","",全车数据表!BN45)</f>
        <v/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/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Bolwell MK X Nagari 500</v>
      </c>
      <c r="C45" s="100" t="str">
        <f>全车数据表!E46</f>
        <v>mk500</v>
      </c>
      <c r="D45" s="99" t="str">
        <f>IF(全车数据表!D46="","",全车数据表!D46)</f>
        <v>Bolwell</v>
      </c>
      <c r="E45" s="100" t="str">
        <f>全车数据表!H46</f>
        <v>3.5</v>
      </c>
      <c r="F45" s="100" t="str">
        <f>全车数据表!C46</f>
        <v>MK500</v>
      </c>
      <c r="G45" s="100" t="str">
        <f>全车数据表!F46</f>
        <v>C</v>
      </c>
      <c r="H45" s="99">
        <f>LEN(全车数据表!G46)</f>
        <v>4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30</v>
      </c>
      <c r="L45" s="99">
        <f>全车数据表!S46</f>
        <v>41</v>
      </c>
      <c r="M45" s="99">
        <f>全车数据表!T46</f>
        <v>48</v>
      </c>
      <c r="N45" s="99">
        <f>全车数据表!U46</f>
        <v>0</v>
      </c>
      <c r="O45" s="99">
        <f>全车数据表!V46</f>
        <v>0</v>
      </c>
      <c r="P45" s="99">
        <f>全车数据表!J46</f>
        <v>2854</v>
      </c>
      <c r="Q45" s="99">
        <f>全车数据表!K46</f>
        <v>314.5</v>
      </c>
      <c r="R45" s="99">
        <f>全车数据表!L46</f>
        <v>81.59</v>
      </c>
      <c r="S45" s="99">
        <f>全车数据表!M46</f>
        <v>65.86</v>
      </c>
      <c r="T45" s="99">
        <f>全车数据表!N46</f>
        <v>63.02</v>
      </c>
      <c r="U45" s="99">
        <f>全车数据表!O46</f>
        <v>0</v>
      </c>
      <c r="V45" s="99">
        <f>全车数据表!AK46</f>
        <v>0</v>
      </c>
      <c r="W45" s="99">
        <f>全车数据表!AR46</f>
        <v>0</v>
      </c>
      <c r="X45" s="99">
        <f>全车数据表!AS46</f>
        <v>0</v>
      </c>
      <c r="Y45" s="99">
        <f>全车数据表!AM46</f>
        <v>6</v>
      </c>
      <c r="Z45" s="99">
        <f>全车数据表!AO46</f>
        <v>3</v>
      </c>
      <c r="AA45" s="99">
        <f>全车数据表!AQ46</f>
        <v>1</v>
      </c>
      <c r="AB45" s="99">
        <f>全车数据表!AT46</f>
        <v>327</v>
      </c>
      <c r="AC45" s="99">
        <f>全车数据表!AU46</f>
        <v>0</v>
      </c>
      <c r="AD45" s="99">
        <f>全车数据表!AV46</f>
        <v>417</v>
      </c>
      <c r="AE45" s="99" t="str">
        <f>IF(全车数据表!AX46="","",全车数据表!AX46)</f>
        <v>周末爆冲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>
        <f>IF(全车数据表!BD46="","",全车数据表!BD46)</f>
        <v>1</v>
      </c>
      <c r="AL45" s="99" t="str">
        <f>IF(全车数据表!BE46="","",全车数据表!BE46)</f>
        <v/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/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Donkervoort D8 GTO Individual Series</v>
      </c>
      <c r="C46" s="100" t="str">
        <f>全车数据表!E47</f>
        <v>d8</v>
      </c>
      <c r="D46" s="99" t="str">
        <f>IF(全车数据表!D47="","",全车数据表!D47)</f>
        <v>Donkervoort</v>
      </c>
      <c r="E46" s="100" t="str">
        <f>全车数据表!H47</f>
        <v>4.0</v>
      </c>
      <c r="F46" s="100" t="str">
        <f>全车数据表!C47</f>
        <v>D8</v>
      </c>
      <c r="G46" s="100" t="str">
        <f>全车数据表!F47</f>
        <v>C</v>
      </c>
      <c r="H46" s="99">
        <f>LEN(全车数据表!G47)</f>
        <v>5</v>
      </c>
      <c r="I46" s="99" t="str">
        <f>VLOOKUP(全车数据表!P47,辅助计算!A:B,2,FALSE)</f>
        <v>rare</v>
      </c>
      <c r="J46" s="99">
        <f>全车数据表!Q47</f>
        <v>35</v>
      </c>
      <c r="K46" s="99">
        <f>全车数据表!R47</f>
        <v>35</v>
      </c>
      <c r="L46" s="99">
        <f>全车数据表!S47</f>
        <v>36</v>
      </c>
      <c r="M46" s="99">
        <f>全车数据表!T47</f>
        <v>38</v>
      </c>
      <c r="N46" s="99">
        <f>全车数据表!U47</f>
        <v>42</v>
      </c>
      <c r="O46" s="99">
        <f>全车数据表!V47</f>
        <v>0</v>
      </c>
      <c r="P46" s="99">
        <f>全车数据表!J47</f>
        <v>2991</v>
      </c>
      <c r="Q46" s="99">
        <f>全车数据表!K47</f>
        <v>306.8</v>
      </c>
      <c r="R46" s="99">
        <f>全车数据表!L47</f>
        <v>85.56</v>
      </c>
      <c r="S46" s="99">
        <f>全车数据表!M47</f>
        <v>86.91</v>
      </c>
      <c r="T46" s="99">
        <f>全车数据表!N47</f>
        <v>64</v>
      </c>
      <c r="U46" s="99">
        <f>全车数据表!O47</f>
        <v>0</v>
      </c>
      <c r="V46" s="99">
        <f>全车数据表!AK47</f>
        <v>0</v>
      </c>
      <c r="W46" s="99">
        <f>全车数据表!AR47</f>
        <v>3480000</v>
      </c>
      <c r="X46" s="99">
        <f>全车数据表!AS47</f>
        <v>0</v>
      </c>
      <c r="Y46" s="99">
        <f>全车数据表!AM47</f>
        <v>9</v>
      </c>
      <c r="Z46" s="99">
        <f>全车数据表!AO47</f>
        <v>4</v>
      </c>
      <c r="AA46" s="99">
        <f>全车数据表!AQ47</f>
        <v>2</v>
      </c>
      <c r="AB46" s="99">
        <f>全车数据表!AT47</f>
        <v>320</v>
      </c>
      <c r="AC46" s="99">
        <f>全车数据表!AU47</f>
        <v>0</v>
      </c>
      <c r="AD46" s="99">
        <f>全车数据表!AV47</f>
        <v>408</v>
      </c>
      <c r="AE46" s="99" t="str">
        <f>IF(全车数据表!AX47="","",全车数据表!AX47)</f>
        <v>通行证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 t="str">
        <f>IF(全车数据表!BD47="","",全车数据表!BD47)</f>
        <v/>
      </c>
      <c r="AL46" s="99">
        <f>IF(全车数据表!BE47="","",全车数据表!BE47)</f>
        <v>1</v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 t="str">
        <f>IF(全车数据表!BJ47="","",全车数据表!BJ47)</f>
        <v/>
      </c>
      <c r="AR46" s="99" t="str">
        <f>IF(全车数据表!BK47="","",全车数据表!BK47)</f>
        <v/>
      </c>
      <c r="AS46" s="99" t="str">
        <f>IF(全车数据表!BL47="","",全车数据表!BL47)</f>
        <v/>
      </c>
      <c r="AT46" s="99" t="str">
        <f>IF(全车数据表!BM47="","",全车数据表!BM47)</f>
        <v/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>拖拉机</v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Volkswagen Electric R🔑</v>
      </c>
      <c r="C47" s="100" t="str">
        <f>全车数据表!E48</f>
        <v>vwer</v>
      </c>
      <c r="D47" s="99" t="str">
        <f>IF(全车数据表!D48="","",全车数据表!D48)</f>
        <v>Volkswagen</v>
      </c>
      <c r="E47" s="100" t="str">
        <f>全车数据表!H48</f>
        <v>3.1</v>
      </c>
      <c r="F47" s="100" t="str">
        <f>全车数据表!C48</f>
        <v>大众电R</v>
      </c>
      <c r="G47" s="100" t="str">
        <f>全车数据表!F48</f>
        <v>C</v>
      </c>
      <c r="H47" s="99">
        <f>LEN(全车数据表!G48)</f>
        <v>5</v>
      </c>
      <c r="I47" s="99" t="str">
        <f>VLOOKUP(全车数据表!P48,辅助计算!A:B,2,FALSE)</f>
        <v>rare</v>
      </c>
      <c r="J47" s="99" t="str">
        <f>全车数据表!Q48</f>
        <v>🔑</v>
      </c>
      <c r="K47" s="99">
        <f>全车数据表!R48</f>
        <v>30</v>
      </c>
      <c r="L47" s="99">
        <f>全车数据表!S48</f>
        <v>38</v>
      </c>
      <c r="M47" s="99">
        <f>全车数据表!T48</f>
        <v>43</v>
      </c>
      <c r="N47" s="99">
        <f>全车数据表!U48</f>
        <v>48</v>
      </c>
      <c r="O47" s="99">
        <f>全车数据表!V48</f>
        <v>0</v>
      </c>
      <c r="P47" s="99">
        <f>全车数据表!J48</f>
        <v>3062</v>
      </c>
      <c r="Q47" s="99">
        <f>全车数据表!K48</f>
        <v>291.10000000000002</v>
      </c>
      <c r="R47" s="99">
        <f>全车数据表!L48</f>
        <v>88.6</v>
      </c>
      <c r="S47" s="99">
        <f>全车数据表!M48</f>
        <v>58.15</v>
      </c>
      <c r="T47" s="99">
        <f>全车数据表!N48</f>
        <v>68.06</v>
      </c>
      <c r="U47" s="99">
        <f>全车数据表!O48</f>
        <v>0</v>
      </c>
      <c r="V47" s="99">
        <f>全车数据表!AK48</f>
        <v>0</v>
      </c>
      <c r="W47" s="99">
        <f>全车数据表!AR48</f>
        <v>2030000</v>
      </c>
      <c r="X47" s="99">
        <f>全车数据表!AS48</f>
        <v>0</v>
      </c>
      <c r="Y47" s="99">
        <f>全车数据表!AM48</f>
        <v>9</v>
      </c>
      <c r="Z47" s="99">
        <f>全车数据表!AO48</f>
        <v>4</v>
      </c>
      <c r="AA47" s="99">
        <f>全车数据表!AQ48</f>
        <v>2</v>
      </c>
      <c r="AB47" s="99">
        <f>全车数据表!AT48</f>
        <v>302</v>
      </c>
      <c r="AC47" s="99">
        <f>全车数据表!AU48</f>
        <v>0</v>
      </c>
      <c r="AD47" s="99">
        <f>全车数据表!AV48</f>
        <v>387</v>
      </c>
      <c r="AE47" s="99" t="str">
        <f>IF(全车数据表!AX48="","",全车数据表!AX48)</f>
        <v>大奖赛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 t="str">
        <f>IF(全车数据表!BE48="","",全车数据表!BE48)</f>
        <v/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>
        <f>IF(全车数据表!BJ48="","",全车数据表!BJ48)</f>
        <v>1</v>
      </c>
      <c r="AR47" s="99" t="str">
        <f>IF(全车数据表!BK48="","",全车数据表!BK48)</f>
        <v/>
      </c>
      <c r="AS47" s="99">
        <f>IF(全车数据表!BL48="","",全车数据表!BL48)</f>
        <v>1</v>
      </c>
      <c r="AT47" s="99">
        <f>IF(全车数据表!BM48="","",全车数据表!BM48)</f>
        <v>1</v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>大众</v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Maserati MC12</v>
      </c>
      <c r="C48" s="100" t="str">
        <f>全车数据表!E49</f>
        <v>mc12</v>
      </c>
      <c r="D48" s="99" t="str">
        <f>IF(全车数据表!D49="","",全车数据表!D49)</f>
        <v>Maserati</v>
      </c>
      <c r="E48" s="100" t="str">
        <f>全车数据表!H49</f>
        <v>4.1</v>
      </c>
      <c r="F48" s="100" t="str">
        <f>全车数据表!C49</f>
        <v>MC12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 t="str">
        <f>全车数据表!Q49</f>
        <v>🔑</v>
      </c>
      <c r="K48" s="99">
        <f>全车数据表!R49</f>
        <v>30</v>
      </c>
      <c r="L48" s="99">
        <f>全车数据表!S49</f>
        <v>38</v>
      </c>
      <c r="M48" s="99">
        <f>全车数据表!T49</f>
        <v>43</v>
      </c>
      <c r="N48" s="99">
        <f>全车数据表!U49</f>
        <v>48</v>
      </c>
      <c r="O48" s="99">
        <f>全车数据表!V49</f>
        <v>0</v>
      </c>
      <c r="P48" s="99">
        <f>全车数据表!J49</f>
        <v>3100</v>
      </c>
      <c r="Q48" s="99">
        <f>全车数据表!K49</f>
        <v>343.1</v>
      </c>
      <c r="R48" s="99">
        <f>全车数据表!L49</f>
        <v>76.489999999999995</v>
      </c>
      <c r="S48" s="99">
        <f>全车数据表!M49</f>
        <v>72.39</v>
      </c>
      <c r="T48" s="99">
        <f>全车数据表!N49</f>
        <v>38.950000000000003</v>
      </c>
      <c r="U48" s="99">
        <f>全车数据表!O49</f>
        <v>0</v>
      </c>
      <c r="V48" s="99">
        <f>全车数据表!AK49</f>
        <v>0</v>
      </c>
      <c r="W48" s="99">
        <f>全车数据表!AR49</f>
        <v>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0</v>
      </c>
      <c r="AC48" s="99">
        <f>全车数据表!AU49</f>
        <v>0</v>
      </c>
      <c r="AD48" s="99">
        <f>全车数据表!AV49</f>
        <v>0</v>
      </c>
      <c r="AE48" s="99" t="str">
        <f>IF(全车数据表!AX49="","",全车数据表!AX49)</f>
        <v>大奖赛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 t="str">
        <f>IF(全车数据表!BF49="","",全车数据表!BF49)</f>
        <v/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 t="str">
        <f>IF(全车数据表!BJ49="","",全车数据表!BJ49)</f>
        <v/>
      </c>
      <c r="AR48" s="99" t="str">
        <f>IF(全车数据表!BK49="","",全车数据表!BK49)</f>
        <v/>
      </c>
      <c r="AS48" s="99" t="str">
        <f>IF(全车数据表!BL49="","",全车数据表!BL49)</f>
        <v/>
      </c>
      <c r="AT48" s="99" t="str">
        <f>IF(全车数据表!BM49="","",全车数据表!BM49)</f>
        <v/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 t="str">
        <f>IF(全车数据表!BQ49="","",全车数据表!BQ49)</f>
        <v/>
      </c>
      <c r="AY48" s="99" t="str">
        <f>IF(全车数据表!BR49="","",全车数据表!BR49)</f>
        <v/>
      </c>
      <c r="AZ48" s="99" t="str">
        <f>IF(全车数据表!BS49="","",全车数据表!BS49)</f>
        <v>玛莎拉蒂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Arash AF10</v>
      </c>
      <c r="C49" s="100" t="str">
        <f>全车数据表!E50</f>
        <v>arashaf10</v>
      </c>
      <c r="D49" s="99" t="str">
        <f>IF(全车数据表!D50="","",全车数据表!D50)</f>
        <v>Arash</v>
      </c>
      <c r="E49" s="100" t="str">
        <f>全车数据表!H50</f>
        <v>3.3</v>
      </c>
      <c r="F49" s="100" t="str">
        <f>全车数据表!C50</f>
        <v>阿拉什</v>
      </c>
      <c r="G49" s="100" t="str">
        <f>全车数据表!F50</f>
        <v>C</v>
      </c>
      <c r="H49" s="99">
        <f>LEN(全车数据表!G50)</f>
        <v>4</v>
      </c>
      <c r="I49" s="99" t="str">
        <f>VLOOKUP(全车数据表!P50,辅助计算!A:B,2,FALSE)</f>
        <v>rare</v>
      </c>
      <c r="J49" s="99">
        <f>全车数据表!Q50</f>
        <v>35</v>
      </c>
      <c r="K49" s="99">
        <f>全车数据表!R50</f>
        <v>38</v>
      </c>
      <c r="L49" s="99">
        <f>全车数据表!S50</f>
        <v>42</v>
      </c>
      <c r="M49" s="99">
        <f>全车数据表!T50</f>
        <v>48</v>
      </c>
      <c r="N49" s="99">
        <f>全车数据表!U50</f>
        <v>0</v>
      </c>
      <c r="O49" s="99">
        <f>全车数据表!V50</f>
        <v>0</v>
      </c>
      <c r="P49" s="99">
        <f>全车数据表!J50</f>
        <v>3109</v>
      </c>
      <c r="Q49" s="99">
        <f>全车数据表!K50</f>
        <v>336.9</v>
      </c>
      <c r="R49" s="99">
        <f>全车数据表!L50</f>
        <v>78.709999999999994</v>
      </c>
      <c r="S49" s="99">
        <f>全车数据表!M50</f>
        <v>50.36</v>
      </c>
      <c r="T49" s="99">
        <f>全车数据表!N50</f>
        <v>59.53</v>
      </c>
      <c r="U49" s="99">
        <f>全车数据表!O50</f>
        <v>0</v>
      </c>
      <c r="V49" s="99">
        <f>全车数据表!AK50</f>
        <v>0</v>
      </c>
      <c r="W49" s="99">
        <f>全车数据表!AR50</f>
        <v>0</v>
      </c>
      <c r="X49" s="99">
        <f>全车数据表!AS50</f>
        <v>0</v>
      </c>
      <c r="Y49" s="99">
        <f>全车数据表!AM50</f>
        <v>6</v>
      </c>
      <c r="Z49" s="99">
        <f>全车数据表!AO50</f>
        <v>3</v>
      </c>
      <c r="AA49" s="99">
        <f>全车数据表!AQ50</f>
        <v>1</v>
      </c>
      <c r="AB49" s="99">
        <f>全车数据表!AT50</f>
        <v>351</v>
      </c>
      <c r="AC49" s="99">
        <f>全车数据表!AU50</f>
        <v>0</v>
      </c>
      <c r="AD49" s="99">
        <f>全车数据表!AV50</f>
        <v>455</v>
      </c>
      <c r="AE49" s="99" t="str">
        <f>IF(全车数据表!AX50="","",全车数据表!AX50)</f>
        <v>通行证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>
        <f>IF(全车数据表!BE50="","",全车数据表!BE50)</f>
        <v>1</v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 t="str">
        <f>IF(全车数据表!BK50="","",全车数据表!BK50)</f>
        <v/>
      </c>
      <c r="AS49" s="99" t="str">
        <f>IF(全车数据表!BL50="","",全车数据表!BL50)</f>
        <v/>
      </c>
      <c r="AT49" s="99">
        <f>IF(全车数据表!BM50="","",全车数据表!BM50)</f>
        <v>1</v>
      </c>
      <c r="AU49" s="99" t="str">
        <f>IF(全车数据表!BN50="","",全车数据表!BN50)</f>
        <v/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/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Nissan 370Z Nismo Neon Edition🔑</v>
      </c>
      <c r="C50" s="100" t="str">
        <f>全车数据表!E51</f>
        <v>370zneon</v>
      </c>
      <c r="D50" s="99" t="str">
        <f>IF(全车数据表!D51="","",全车数据表!D51)</f>
        <v>Nissan</v>
      </c>
      <c r="E50" s="100" t="str">
        <f>全车数据表!H51</f>
        <v>3.6</v>
      </c>
      <c r="F50" s="100" t="str">
        <f>全车数据表!C51</f>
        <v>370霓虹</v>
      </c>
      <c r="G50" s="100" t="str">
        <f>全车数据表!F51</f>
        <v>C</v>
      </c>
      <c r="H50" s="99">
        <f>LEN(全车数据表!G51)</f>
        <v>5</v>
      </c>
      <c r="I50" s="99" t="str">
        <f>VLOOKUP(全车数据表!P51,辅助计算!A:B,2,FALSE)</f>
        <v>rare</v>
      </c>
      <c r="J50" s="99" t="str">
        <f>全车数据表!Q51</f>
        <v>🔑</v>
      </c>
      <c r="K50" s="99">
        <f>全车数据表!R51</f>
        <v>35</v>
      </c>
      <c r="L50" s="99">
        <f>全车数据表!S51</f>
        <v>38</v>
      </c>
      <c r="M50" s="99">
        <f>全车数据表!T51</f>
        <v>48</v>
      </c>
      <c r="N50" s="99">
        <f>全车数据表!U51</f>
        <v>58</v>
      </c>
      <c r="O50" s="99">
        <f>全车数据表!V51</f>
        <v>0</v>
      </c>
      <c r="P50" s="99">
        <f>全车数据表!J51</f>
        <v>3121</v>
      </c>
      <c r="Q50" s="99">
        <f>全车数据表!K51</f>
        <v>303.10000000000002</v>
      </c>
      <c r="R50" s="99">
        <f>全车数据表!L51</f>
        <v>76.12</v>
      </c>
      <c r="S50" s="99">
        <f>全车数据表!M51</f>
        <v>91.7</v>
      </c>
      <c r="T50" s="99">
        <f>全车数据表!N51</f>
        <v>80.03</v>
      </c>
      <c r="U50" s="99">
        <f>全车数据表!O51</f>
        <v>0</v>
      </c>
      <c r="V50" s="99">
        <f>全车数据表!AK51</f>
        <v>0</v>
      </c>
      <c r="W50" s="99">
        <f>全车数据表!AR51</f>
        <v>2030000</v>
      </c>
      <c r="X50" s="99">
        <f>全车数据表!AS51</f>
        <v>0</v>
      </c>
      <c r="Y50" s="99">
        <f>全车数据表!AM51</f>
        <v>9</v>
      </c>
      <c r="Z50" s="99">
        <f>全车数据表!AO51</f>
        <v>4</v>
      </c>
      <c r="AA50" s="99">
        <f>全车数据表!AQ51</f>
        <v>2</v>
      </c>
      <c r="AB50" s="99">
        <f>全车数据表!AT51</f>
        <v>316</v>
      </c>
      <c r="AC50" s="99">
        <f>全车数据表!AU51</f>
        <v>0</v>
      </c>
      <c r="AD50" s="99">
        <f>全车数据表!AV51</f>
        <v>403</v>
      </c>
      <c r="AE50" s="99" t="str">
        <f>IF(全车数据表!AX51="","",全车数据表!AX51)</f>
        <v>惊艳亮相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 t="str">
        <f>IF(全车数据表!BE51="","",全车数据表!BE51)</f>
        <v/>
      </c>
      <c r="AM50" s="99">
        <f>IF(全车数据表!BF51="","",全车数据表!BF51)</f>
        <v>1</v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 t="str">
        <f>IF(全车数据表!BJ51="","",全车数据表!BJ51)</f>
        <v/>
      </c>
      <c r="AR50" s="99" t="str">
        <f>IF(全车数据表!BK51="","",全车数据表!BK51)</f>
        <v/>
      </c>
      <c r="AS50" s="99">
        <f>IF(全车数据表!BL51="","",全车数据表!BL51)</f>
        <v>1</v>
      </c>
      <c r="AT50" s="99" t="str">
        <f>IF(全车数据表!BM51="","",全车数据表!BM51)</f>
        <v/>
      </c>
      <c r="AU50" s="99" t="str">
        <f>IF(全车数据表!BN51="","",全车数据表!BN51)</f>
        <v/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>
        <f>IF(全车数据表!BQ51="","",全车数据表!BQ51)</f>
        <v>1</v>
      </c>
      <c r="AY50" s="99" t="str">
        <f>IF(全车数据表!BR51="","",全车数据表!BR51)</f>
        <v/>
      </c>
      <c r="AZ50" s="99" t="str">
        <f>IF(全车数据表!BS51="","",全车数据表!BS51)</f>
        <v>日产 霓虹 花栗鼠</v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Saleen S1</v>
      </c>
      <c r="C51" s="100" t="str">
        <f>全车数据表!E52</f>
        <v>saleens1</v>
      </c>
      <c r="D51" s="99" t="str">
        <f>IF(全车数据表!D52="","",全车数据表!D52)</f>
        <v>Saleen</v>
      </c>
      <c r="E51" s="100" t="str">
        <f>全车数据表!H52</f>
        <v>3.3</v>
      </c>
      <c r="F51" s="100" t="str">
        <f>全车数据表!C52</f>
        <v>萨林S1</v>
      </c>
      <c r="G51" s="100" t="str">
        <f>全车数据表!F52</f>
        <v>C</v>
      </c>
      <c r="H51" s="99">
        <f>LEN(全车数据表!G52)</f>
        <v>4</v>
      </c>
      <c r="I51" s="99" t="str">
        <f>VLOOKUP(全车数据表!P52,辅助计算!A:B,2,FALSE)</f>
        <v>rare</v>
      </c>
      <c r="J51" s="99">
        <f>全车数据表!Q52</f>
        <v>35</v>
      </c>
      <c r="K51" s="99">
        <f>全车数据表!R52</f>
        <v>38</v>
      </c>
      <c r="L51" s="99">
        <f>全车数据表!S52</f>
        <v>42</v>
      </c>
      <c r="M51" s="99">
        <f>全车数据表!T52</f>
        <v>48</v>
      </c>
      <c r="N51" s="99">
        <f>全车数据表!U52</f>
        <v>0</v>
      </c>
      <c r="O51" s="99">
        <f>全车数据表!V52</f>
        <v>0</v>
      </c>
      <c r="P51" s="99">
        <f>全车数据表!J52</f>
        <v>3148</v>
      </c>
      <c r="Q51" s="99">
        <f>全车数据表!K52</f>
        <v>305.3</v>
      </c>
      <c r="R51" s="99">
        <f>全车数据表!L52</f>
        <v>76.739999999999995</v>
      </c>
      <c r="S51" s="99">
        <f>全车数据表!M52</f>
        <v>82.8</v>
      </c>
      <c r="T51" s="99">
        <f>全车数据表!N52</f>
        <v>74.069999999999993</v>
      </c>
      <c r="U51" s="99">
        <f>全车数据表!O52</f>
        <v>0</v>
      </c>
      <c r="V51" s="99">
        <f>全车数据表!AK52</f>
        <v>0</v>
      </c>
      <c r="W51" s="99">
        <f>全车数据表!AR52</f>
        <v>1260000</v>
      </c>
      <c r="X51" s="99">
        <f>全车数据表!AS52</f>
        <v>0</v>
      </c>
      <c r="Y51" s="99">
        <f>全车数据表!AM52</f>
        <v>6</v>
      </c>
      <c r="Z51" s="99">
        <f>全车数据表!AO52</f>
        <v>3</v>
      </c>
      <c r="AA51" s="99">
        <f>全车数据表!AQ52</f>
        <v>1</v>
      </c>
      <c r="AB51" s="99">
        <f>全车数据表!AT52</f>
        <v>318</v>
      </c>
      <c r="AC51" s="99">
        <f>全车数据表!AU52</f>
        <v>327</v>
      </c>
      <c r="AD51" s="99">
        <f>全车数据表!AV52</f>
        <v>415</v>
      </c>
      <c r="AE51" s="99" t="str">
        <f>IF(全车数据表!AX52="","",全车数据表!AX52)</f>
        <v>联会赛事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 t="str">
        <f>IF(全车数据表!BE52="","",全车数据表!BE52)</f>
        <v/>
      </c>
      <c r="AM51" s="99" t="str">
        <f>IF(全车数据表!BF52="","",全车数据表!BF52)</f>
        <v/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>
        <f>IF(全车数据表!BK52="","",全车数据表!BK52)</f>
        <v>1</v>
      </c>
      <c r="AS51" s="99" t="str">
        <f>IF(全车数据表!BL52="","",全车数据表!BL52)</f>
        <v/>
      </c>
      <c r="AT51" s="99">
        <f>IF(全车数据表!BM52="","",全车数据表!BM52)</f>
        <v>1</v>
      </c>
      <c r="AU51" s="99" t="str">
        <f>IF(全车数据表!BN52="","",全车数据表!BN52)</f>
        <v>2款</v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 t="str">
        <f>IF(全车数据表!BQ52="","",全车数据表!BQ52)</f>
        <v/>
      </c>
      <c r="AY51" s="99" t="str">
        <f>IF(全车数据表!BR52="","",全车数据表!BR52)</f>
        <v/>
      </c>
      <c r="AZ51" s="99" t="str">
        <f>IF(全车数据表!BS52="","",全车数据表!BS52)</f>
        <v>赛麟</v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Arash AF8 Falcon Edition🔑</v>
      </c>
      <c r="C52" s="100" t="str">
        <f>全车数据表!E53</f>
        <v>af8</v>
      </c>
      <c r="D52" s="99" t="str">
        <f>IF(全车数据表!D53="","",全车数据表!D53)</f>
        <v>Arash</v>
      </c>
      <c r="E52" s="100" t="str">
        <f>全车数据表!H53</f>
        <v>3.5</v>
      </c>
      <c r="F52" s="100" t="str">
        <f>全车数据表!C53</f>
        <v>AF8</v>
      </c>
      <c r="G52" s="100" t="str">
        <f>全车数据表!F53</f>
        <v>C</v>
      </c>
      <c r="H52" s="99">
        <f>LEN(全车数据表!G53)</f>
        <v>5</v>
      </c>
      <c r="I52" s="99" t="str">
        <f>VLOOKUP(全车数据表!P53,辅助计算!A:B,2,FALSE)</f>
        <v>rare</v>
      </c>
      <c r="J52" s="99" t="str">
        <f>全车数据表!Q53</f>
        <v>🔑</v>
      </c>
      <c r="K52" s="99">
        <f>全车数据表!R53</f>
        <v>35</v>
      </c>
      <c r="L52" s="99">
        <f>全车数据表!S53</f>
        <v>38</v>
      </c>
      <c r="M52" s="99">
        <f>全车数据表!T53</f>
        <v>48</v>
      </c>
      <c r="N52" s="99">
        <f>全车数据表!U53</f>
        <v>58</v>
      </c>
      <c r="O52" s="99">
        <f>全车数据表!V53</f>
        <v>0</v>
      </c>
      <c r="P52" s="99">
        <f>全车数据表!J53</f>
        <v>3289</v>
      </c>
      <c r="Q52" s="99">
        <f>全车数据表!K53</f>
        <v>333.1</v>
      </c>
      <c r="R52" s="99">
        <f>全车数据表!L53</f>
        <v>76.78</v>
      </c>
      <c r="S52" s="99">
        <f>全车数据表!M53</f>
        <v>66.13</v>
      </c>
      <c r="T52" s="99">
        <f>全车数据表!N53</f>
        <v>77.099999999999994</v>
      </c>
      <c r="U52" s="99">
        <f>全车数据表!O53</f>
        <v>0</v>
      </c>
      <c r="V52" s="99">
        <f>全车数据表!AK53</f>
        <v>0</v>
      </c>
      <c r="W52" s="99">
        <f>全车数据表!AR53</f>
        <v>2320000</v>
      </c>
      <c r="X52" s="99">
        <f>全车数据表!AS53</f>
        <v>0</v>
      </c>
      <c r="Y52" s="99">
        <f>全车数据表!AM53</f>
        <v>9</v>
      </c>
      <c r="Z52" s="99">
        <f>全车数据表!AO53</f>
        <v>4</v>
      </c>
      <c r="AA52" s="99">
        <f>全车数据表!AQ53</f>
        <v>2</v>
      </c>
      <c r="AB52" s="99">
        <f>全车数据表!AT53</f>
        <v>347</v>
      </c>
      <c r="AC52" s="99">
        <f>全车数据表!AU53</f>
        <v>0</v>
      </c>
      <c r="AD52" s="99">
        <f>全车数据表!AV53</f>
        <v>449</v>
      </c>
      <c r="AE52" s="99" t="str">
        <f>IF(全车数据表!AX53="","",全车数据表!AX53)</f>
        <v>大奖赛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 t="str">
        <f>IF(全车数据表!BD53="","",全车数据表!BD53)</f>
        <v/>
      </c>
      <c r="AL52" s="99" t="str">
        <f>IF(全车数据表!BE53="","",全车数据表!BE53)</f>
        <v/>
      </c>
      <c r="AM52" s="99" t="str">
        <f>IF(全车数据表!BF53="","",全车数据表!BF53)</f>
        <v/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>
        <f>IF(全车数据表!BJ53="","",全车数据表!BJ53)</f>
        <v>1</v>
      </c>
      <c r="AR52" s="99" t="str">
        <f>IF(全车数据表!BK53="","",全车数据表!BK53)</f>
        <v/>
      </c>
      <c r="AS52" s="99">
        <f>IF(全车数据表!BL53="","",全车数据表!BL53)</f>
        <v>1</v>
      </c>
      <c r="AT52" s="99" t="str">
        <f>IF(全车数据表!BM53="","",全车数据表!BM53)</f>
        <v/>
      </c>
      <c r="AU52" s="99" t="str">
        <f>IF(全车数据表!BN53="","",全车数据表!BN53)</f>
        <v>1款</v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 t="str">
        <f>IF(全车数据表!BQ53="","",全车数据表!BQ53)</f>
        <v/>
      </c>
      <c r="AY52" s="99" t="str">
        <f>IF(全车数据表!BR53="","",全车数据表!BR53)</f>
        <v/>
      </c>
      <c r="AZ52" s="99" t="str">
        <f>IF(全车数据表!BS53="","",全车数据表!BS53)</f>
        <v>阿拉什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Jaguar SE XV Project 8</v>
      </c>
      <c r="C53" s="100" t="str">
        <f>全车数据表!E54</f>
        <v>project8</v>
      </c>
      <c r="D53" s="99" t="str">
        <f>IF(全车数据表!D54="","",全车数据表!D54)</f>
        <v>Jaguar</v>
      </c>
      <c r="E53" s="100" t="str">
        <f>全车数据表!H54</f>
        <v>3.8</v>
      </c>
      <c r="F53" s="100" t="str">
        <f>全车数据表!C54</f>
        <v>Project8</v>
      </c>
      <c r="G53" s="100" t="str">
        <f>全车数据表!F54</f>
        <v>C</v>
      </c>
      <c r="H53" s="99">
        <f>LEN(全车数据表!G54)</f>
        <v>5</v>
      </c>
      <c r="I53" s="99" t="str">
        <f>VLOOKUP(全车数据表!P54,辅助计算!A:B,2,FALSE)</f>
        <v>epic</v>
      </c>
      <c r="J53" s="99">
        <f>全车数据表!Q54</f>
        <v>35</v>
      </c>
      <c r="K53" s="99">
        <f>全车数据表!R54</f>
        <v>35</v>
      </c>
      <c r="L53" s="99">
        <f>全车数据表!S54</f>
        <v>36</v>
      </c>
      <c r="M53" s="99">
        <f>全车数据表!T54</f>
        <v>38</v>
      </c>
      <c r="N53" s="99">
        <f>全车数据表!U54</f>
        <v>42</v>
      </c>
      <c r="O53" s="99">
        <f>全车数据表!V54</f>
        <v>0</v>
      </c>
      <c r="P53" s="99">
        <f>全车数据表!J54</f>
        <v>3289</v>
      </c>
      <c r="Q53" s="99">
        <f>全车数据表!K54</f>
        <v>338.7</v>
      </c>
      <c r="R53" s="99">
        <f>全车数据表!L54</f>
        <v>78.28</v>
      </c>
      <c r="S53" s="99">
        <f>全车数据表!M54</f>
        <v>48.14</v>
      </c>
      <c r="T53" s="99">
        <f>全车数据表!N54</f>
        <v>62.98</v>
      </c>
      <c r="U53" s="99">
        <f>全车数据表!O54</f>
        <v>0</v>
      </c>
      <c r="V53" s="99">
        <f>全车数据表!AK54</f>
        <v>5806400</v>
      </c>
      <c r="W53" s="99">
        <f>全车数据表!AR54</f>
        <v>4640000</v>
      </c>
      <c r="X53" s="99">
        <f>全车数据表!AS54</f>
        <v>10446400</v>
      </c>
      <c r="Y53" s="99">
        <f>全车数据表!AM54</f>
        <v>9</v>
      </c>
      <c r="Z53" s="99">
        <f>全车数据表!AO54</f>
        <v>4</v>
      </c>
      <c r="AA53" s="99">
        <f>全车数据表!AQ54</f>
        <v>2</v>
      </c>
      <c r="AB53" s="99">
        <f>全车数据表!AT54</f>
        <v>352</v>
      </c>
      <c r="AC53" s="99">
        <f>全车数据表!AU54</f>
        <v>0</v>
      </c>
      <c r="AD53" s="99">
        <f>全车数据表!AV54</f>
        <v>458</v>
      </c>
      <c r="AE53" s="99" t="str">
        <f>IF(全车数据表!AX54="","",全车数据表!AX54)</f>
        <v>通行证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>
        <f>IF(全车数据表!BE54="","",全车数据表!BE54)</f>
        <v>1</v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 t="str">
        <f>IF(全车数据表!BJ54="","",全车数据表!BJ54)</f>
        <v/>
      </c>
      <c r="AR53" s="99" t="str">
        <f>IF(全车数据表!BK54="","",全车数据表!BK54)</f>
        <v/>
      </c>
      <c r="AS53" s="99" t="str">
        <f>IF(全车数据表!BL54="","",全车数据表!BL54)</f>
        <v/>
      </c>
      <c r="AT53" s="99" t="str">
        <f>IF(全车数据表!BM54="","",全车数据表!BM54)</f>
        <v/>
      </c>
      <c r="AU53" s="99" t="str">
        <f>IF(全车数据表!BN54="","",全车数据表!BN54)</f>
        <v/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捷豹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Ferrari Monza SP1</v>
      </c>
      <c r="C54" s="100" t="str">
        <f>全车数据表!E55</f>
        <v>monza</v>
      </c>
      <c r="D54" s="99" t="str">
        <f>IF(全车数据表!D55="","",全车数据表!D55)</f>
        <v>Ferrari</v>
      </c>
      <c r="E54" s="100" t="str">
        <f>全车数据表!H55</f>
        <v>3.6</v>
      </c>
      <c r="F54" s="100" t="str">
        <f>全车数据表!C55</f>
        <v>Monza</v>
      </c>
      <c r="G54" s="100" t="str">
        <f>全车数据表!F55</f>
        <v>C</v>
      </c>
      <c r="H54" s="99">
        <f>LEN(全车数据表!G55)</f>
        <v>4</v>
      </c>
      <c r="I54" s="99" t="str">
        <f>VLOOKUP(全车数据表!P55,辅助计算!A:B,2,FALSE)</f>
        <v>rare</v>
      </c>
      <c r="J54" s="99">
        <f>全车数据表!Q55</f>
        <v>35</v>
      </c>
      <c r="K54" s="99">
        <f>全车数据表!R55</f>
        <v>38</v>
      </c>
      <c r="L54" s="99">
        <f>全车数据表!S55</f>
        <v>48</v>
      </c>
      <c r="M54" s="99">
        <f>全车数据表!T55</f>
        <v>58</v>
      </c>
      <c r="N54" s="99">
        <f>全车数据表!U55</f>
        <v>0</v>
      </c>
      <c r="O54" s="99">
        <f>全车数据表!V55</f>
        <v>0</v>
      </c>
      <c r="P54" s="99">
        <f>全车数据表!J55</f>
        <v>3334</v>
      </c>
      <c r="Q54" s="99">
        <f>全车数据表!K55</f>
        <v>319.60000000000002</v>
      </c>
      <c r="R54" s="99">
        <f>全车数据表!L55</f>
        <v>82.32</v>
      </c>
      <c r="S54" s="99">
        <f>全车数据表!M55</f>
        <v>62.53</v>
      </c>
      <c r="T54" s="99">
        <f>全车数据表!N55</f>
        <v>63.22</v>
      </c>
      <c r="U54" s="99">
        <f>全车数据表!O55</f>
        <v>0</v>
      </c>
      <c r="V54" s="99">
        <f>全车数据表!AK55</f>
        <v>0</v>
      </c>
      <c r="W54" s="99">
        <f>全车数据表!AR55</f>
        <v>1440000</v>
      </c>
      <c r="X54" s="99">
        <f>全车数据表!AS55</f>
        <v>0</v>
      </c>
      <c r="Y54" s="99">
        <f>全车数据表!AM55</f>
        <v>6</v>
      </c>
      <c r="Z54" s="99">
        <f>全车数据表!AO55</f>
        <v>3</v>
      </c>
      <c r="AA54" s="99">
        <f>全车数据表!AQ55</f>
        <v>1</v>
      </c>
      <c r="AB54" s="99">
        <f>全车数据表!AT55</f>
        <v>333</v>
      </c>
      <c r="AC54" s="99">
        <f>全车数据表!AU55</f>
        <v>0</v>
      </c>
      <c r="AD54" s="99">
        <f>全车数据表!AV55</f>
        <v>425</v>
      </c>
      <c r="AE54" s="99" t="str">
        <f>IF(全车数据表!AX55="","",全车数据表!AX55)</f>
        <v>周末爆冲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>
        <f>IF(全车数据表!BD55="","",全车数据表!BD55)</f>
        <v>1</v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 t="str">
        <f>IF(全车数据表!BJ55="","",全车数据表!BJ55)</f>
        <v/>
      </c>
      <c r="AR54" s="99" t="str">
        <f>IF(全车数据表!BK55="","",全车数据表!BK55)</f>
        <v/>
      </c>
      <c r="AS54" s="99">
        <f>IF(全车数据表!BL55="","",全车数据表!BL55)</f>
        <v>1</v>
      </c>
      <c r="AT54" s="99" t="str">
        <f>IF(全车数据表!BM55="","",全车数据表!BM55)</f>
        <v/>
      </c>
      <c r="AU54" s="99" t="str">
        <f>IF(全车数据表!BN55="","",全车数据表!BN55)</f>
        <v/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法拉利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Ares S1🔑</v>
      </c>
      <c r="C55" s="100" t="str">
        <f>全车数据表!E56</f>
        <v>ares</v>
      </c>
      <c r="D55" s="99" t="str">
        <f>IF(全车数据表!D56="","",全车数据表!D56)</f>
        <v>Ares</v>
      </c>
      <c r="E55" s="100" t="str">
        <f>全车数据表!H56</f>
        <v>3.9</v>
      </c>
      <c r="F55" s="100" t="str">
        <f>全车数据表!C56</f>
        <v>Ares</v>
      </c>
      <c r="G55" s="100" t="str">
        <f>全车数据表!F56</f>
        <v>C</v>
      </c>
      <c r="H55" s="99">
        <f>LEN(全车数据表!G56)</f>
        <v>5</v>
      </c>
      <c r="I55" s="99" t="str">
        <f>VLOOKUP(全车数据表!P56,辅助计算!A:B,2,FALSE)</f>
        <v>epic</v>
      </c>
      <c r="J55" s="99" t="str">
        <f>全车数据表!Q56</f>
        <v>🔑</v>
      </c>
      <c r="K55" s="99">
        <f>全车数据表!R56</f>
        <v>38</v>
      </c>
      <c r="L55" s="99">
        <f>全车数据表!S56</f>
        <v>45</v>
      </c>
      <c r="M55" s="99">
        <f>全车数据表!T56</f>
        <v>48</v>
      </c>
      <c r="N55" s="99">
        <f>全车数据表!U56</f>
        <v>50</v>
      </c>
      <c r="O55" s="99">
        <f>全车数据表!V56</f>
        <v>0</v>
      </c>
      <c r="P55" s="99">
        <f>全车数据表!J56</f>
        <v>3377</v>
      </c>
      <c r="Q55" s="99">
        <f>全车数据表!K56</f>
        <v>307.8</v>
      </c>
      <c r="R55" s="99">
        <f>全车数据表!L56</f>
        <v>89.55</v>
      </c>
      <c r="S55" s="99">
        <f>全车数据表!M56</f>
        <v>78.930000000000007</v>
      </c>
      <c r="T55" s="99">
        <f>全车数据表!N56</f>
        <v>68.930000000000007</v>
      </c>
      <c r="U55" s="99">
        <f>全车数据表!O56</f>
        <v>0</v>
      </c>
      <c r="V55" s="99">
        <f>全车数据表!AK56</f>
        <v>5806400</v>
      </c>
      <c r="W55" s="99">
        <f>全车数据表!AR56</f>
        <v>4640000</v>
      </c>
      <c r="X55" s="99">
        <f>全车数据表!AS56</f>
        <v>10446400</v>
      </c>
      <c r="Y55" s="99">
        <f>全车数据表!AM56</f>
        <v>9</v>
      </c>
      <c r="Z55" s="99">
        <f>全车数据表!AO56</f>
        <v>4</v>
      </c>
      <c r="AA55" s="99">
        <f>全车数据表!AQ56</f>
        <v>2</v>
      </c>
      <c r="AB55" s="99">
        <f>全车数据表!AT56</f>
        <v>321</v>
      </c>
      <c r="AC55" s="99">
        <f>全车数据表!AU56</f>
        <v>333</v>
      </c>
      <c r="AD55" s="99">
        <f>全车数据表!AV56</f>
        <v>422</v>
      </c>
      <c r="AE55" s="99" t="str">
        <f>IF(全车数据表!AX56="","",全车数据表!AX56)</f>
        <v>大奖赛</v>
      </c>
      <c r="AF55" s="99" t="str">
        <f>IF(全车数据表!AY56="","",全车数据表!AY56)</f>
        <v/>
      </c>
      <c r="AG55" s="99" t="str">
        <f>IF(全车数据表!AZ56="","",全车数据表!AZ56)</f>
        <v/>
      </c>
      <c r="AH55" s="99" t="str">
        <f>IF(全车数据表!BA56="","",全车数据表!BA56)</f>
        <v/>
      </c>
      <c r="AI55" s="99" t="str">
        <f>IF(全车数据表!BB56="","",全车数据表!BB56)</f>
        <v/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 t="str">
        <f>IF(全车数据表!BE56="","",全车数据表!BE56)</f>
        <v/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>
        <f>IF(全车数据表!BJ56="","",全车数据表!BJ56)</f>
        <v>1</v>
      </c>
      <c r="AR55" s="99" t="str">
        <f>IF(全车数据表!BK56="","",全车数据表!BK56)</f>
        <v/>
      </c>
      <c r="AS55" s="99">
        <f>IF(全车数据表!BL56="","",全车数据表!BL56)</f>
        <v>1</v>
      </c>
      <c r="AT55" s="99" t="str">
        <f>IF(全车数据表!BM56="","",全车数据表!BM56)</f>
        <v/>
      </c>
      <c r="AU55" s="99" t="str">
        <f>IF(全车数据表!BN56="","",全车数据表!BN56)</f>
        <v/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 t="str">
        <f>IF(全车数据表!BR56="","",全车数据表!BR56)</f>
        <v/>
      </c>
      <c r="AZ55" s="99" t="str">
        <f>IF(全车数据表!BS56="","",全车数据表!BS56)</f>
        <v>战神</v>
      </c>
      <c r="BA55" s="102" t="str">
        <f>IF(全车数据表!AW56="","",全车数据表!AW56)</f>
        <v/>
      </c>
    </row>
    <row r="56" spans="1:53">
      <c r="A56" s="99">
        <f>全车数据表!A57</f>
        <v>55</v>
      </c>
      <c r="B56" s="99" t="str">
        <f>全车数据表!B57</f>
        <v>Mercedes-Benz Mercedes-AMG GT Black Series🔑</v>
      </c>
      <c r="C56" s="100" t="str">
        <f>全车数据表!E57</f>
        <v>mbbs</v>
      </c>
      <c r="D56" s="99" t="str">
        <f>IF(全车数据表!D57="","",全车数据表!D57)</f>
        <v>Mercedes-Benz</v>
      </c>
      <c r="E56" s="100" t="str">
        <f>全车数据表!H57</f>
        <v>4.0</v>
      </c>
      <c r="F56" s="100" t="str">
        <f>全车数据表!C57</f>
        <v>梅奔BS</v>
      </c>
      <c r="G56" s="100" t="str">
        <f>全车数据表!F57</f>
        <v>C</v>
      </c>
      <c r="H56" s="99">
        <f>LEN(全车数据表!G57)</f>
        <v>6</v>
      </c>
      <c r="I56" s="99" t="str">
        <f>VLOOKUP(全车数据表!P57,辅助计算!A:B,2,FALSE)</f>
        <v>epic</v>
      </c>
      <c r="J56" s="99" t="str">
        <f>全车数据表!Q57</f>
        <v>🔑</v>
      </c>
      <c r="K56" s="99">
        <f>全车数据表!R57</f>
        <v>35</v>
      </c>
      <c r="L56" s="99">
        <f>全车数据表!S57</f>
        <v>36</v>
      </c>
      <c r="M56" s="99">
        <f>全车数据表!T57</f>
        <v>36</v>
      </c>
      <c r="N56" s="99">
        <f>全车数据表!U57</f>
        <v>38</v>
      </c>
      <c r="O56" s="99">
        <f>全车数据表!V57</f>
        <v>40</v>
      </c>
      <c r="P56" s="99">
        <f>全车数据表!J57</f>
        <v>3517</v>
      </c>
      <c r="Q56" s="99">
        <f>全车数据表!K57</f>
        <v>335.6</v>
      </c>
      <c r="R56" s="99">
        <f>全车数据表!L57</f>
        <v>81.67</v>
      </c>
      <c r="S56" s="99">
        <f>全车数据表!M57</f>
        <v>60.63</v>
      </c>
      <c r="T56" s="99">
        <f>全车数据表!N57</f>
        <v>67.23</v>
      </c>
      <c r="U56" s="99">
        <f>全车数据表!O57</f>
        <v>0</v>
      </c>
      <c r="V56" s="99">
        <f>全车数据表!AK57</f>
        <v>6500000</v>
      </c>
      <c r="W56" s="99">
        <f>全车数据表!AR57</f>
        <v>5040000</v>
      </c>
      <c r="X56" s="99">
        <f>全车数据表!AS57</f>
        <v>11540000</v>
      </c>
      <c r="Y56" s="99">
        <f>全车数据表!AM57</f>
        <v>7</v>
      </c>
      <c r="Z56" s="99">
        <f>全车数据表!AO57</f>
        <v>5</v>
      </c>
      <c r="AA56" s="99">
        <f>全车数据表!AQ57</f>
        <v>3</v>
      </c>
      <c r="AB56" s="99">
        <f>全车数据表!AT57</f>
        <v>349</v>
      </c>
      <c r="AC56" s="99">
        <f>全车数据表!AU57</f>
        <v>0</v>
      </c>
      <c r="AD56" s="99">
        <f>全车数据表!AV57</f>
        <v>453</v>
      </c>
      <c r="AE56" s="99" t="str">
        <f>IF(全车数据表!AX57="","",全车数据表!AX57)</f>
        <v>大奖赛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 t="str">
        <f>IF(全车数据表!BA57="","",全车数据表!BA57)</f>
        <v/>
      </c>
      <c r="AI56" s="99" t="str">
        <f>IF(全车数据表!BB57="","",全车数据表!BB57)</f>
        <v/>
      </c>
      <c r="AJ56" s="99" t="str">
        <f>IF(全车数据表!BC57="","",全车数据表!BC57)</f>
        <v/>
      </c>
      <c r="AK56" s="99" t="str">
        <f>IF(全车数据表!BD57="","",全车数据表!BD57)</f>
        <v/>
      </c>
      <c r="AL56" s="99" t="str">
        <f>IF(全车数据表!BE57="","",全车数据表!BE57)</f>
        <v/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>
        <f>IF(全车数据表!BJ57="","",全车数据表!BJ57)</f>
        <v>1</v>
      </c>
      <c r="AR56" s="99" t="str">
        <f>IF(全车数据表!BK57="","",全车数据表!BK57)</f>
        <v/>
      </c>
      <c r="AS56" s="99">
        <f>IF(全车数据表!BL57="","",全车数据表!BL57)</f>
        <v>1</v>
      </c>
      <c r="AT56" s="99" t="str">
        <f>IF(全车数据表!BM57="","",全车数据表!BM57)</f>
        <v/>
      </c>
      <c r="AU56" s="99" t="str">
        <f>IF(全车数据表!BN57="","",全车数据表!BN57)</f>
        <v/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 t="str">
        <f>IF(全车数据表!BR57="","",全车数据表!BR57)</f>
        <v/>
      </c>
      <c r="AZ56" s="99" t="str">
        <f>IF(全车数据表!BS57="","",全车数据表!BS57)</f>
        <v>梅赛德斯 奔驰</v>
      </c>
      <c r="BA56" s="102" t="str">
        <f>IF(全车数据表!AW57="","",全车数据表!AW57)</f>
        <v/>
      </c>
    </row>
    <row r="57" spans="1:53">
      <c r="A57" s="99">
        <f>全车数据表!A58</f>
        <v>56</v>
      </c>
      <c r="B57" s="99" t="str">
        <f>全车数据表!B58</f>
        <v>Exotic Rides W70</v>
      </c>
      <c r="C57" s="100" t="str">
        <f>全车数据表!E58</f>
        <v>w70</v>
      </c>
      <c r="D57" s="99" t="str">
        <f>IF(全车数据表!D58="","",全车数据表!D58)</f>
        <v>Exotic Rides</v>
      </c>
      <c r="E57" s="100" t="str">
        <f>全车数据表!H58</f>
        <v>1.3</v>
      </c>
      <c r="F57" s="100" t="str">
        <f>全车数据表!C58</f>
        <v>W70</v>
      </c>
      <c r="G57" s="100" t="str">
        <f>全车数据表!F58</f>
        <v>B</v>
      </c>
      <c r="H57" s="99">
        <f>LEN(全车数据表!G58)</f>
        <v>3</v>
      </c>
      <c r="I57" s="99" t="str">
        <f>VLOOKUP(全车数据表!P58,辅助计算!A:B,2,FALSE)</f>
        <v>rare</v>
      </c>
      <c r="J57" s="99">
        <f>全车数据表!Q58</f>
        <v>35</v>
      </c>
      <c r="K57" s="99">
        <f>全车数据表!R58</f>
        <v>35</v>
      </c>
      <c r="L57" s="99">
        <f>全车数据表!S58</f>
        <v>50</v>
      </c>
      <c r="M57" s="99">
        <f>全车数据表!T58</f>
        <v>0</v>
      </c>
      <c r="N57" s="99">
        <f>全车数据表!U58</f>
        <v>0</v>
      </c>
      <c r="O57" s="99">
        <f>全车数据表!V58</f>
        <v>0</v>
      </c>
      <c r="P57" s="99">
        <f>全车数据表!J58</f>
        <v>2633</v>
      </c>
      <c r="Q57" s="99">
        <f>全车数据表!K58</f>
        <v>329.7</v>
      </c>
      <c r="R57" s="99">
        <f>全车数据表!L58</f>
        <v>80.209999999999994</v>
      </c>
      <c r="S57" s="99">
        <f>全车数据表!M58</f>
        <v>45.2</v>
      </c>
      <c r="T57" s="99">
        <f>全车数据表!N58</f>
        <v>56.71</v>
      </c>
      <c r="U57" s="99">
        <f>全车数据表!O58</f>
        <v>5.9660000000000002</v>
      </c>
      <c r="V57" s="99">
        <f>全车数据表!AK58</f>
        <v>1849600</v>
      </c>
      <c r="W57" s="99">
        <f>全车数据表!AR58</f>
        <v>700000</v>
      </c>
      <c r="X57" s="99">
        <f>全车数据表!AS58</f>
        <v>2549600</v>
      </c>
      <c r="Y57" s="99">
        <f>全车数据表!AM58</f>
        <v>6</v>
      </c>
      <c r="Z57" s="99">
        <f>全车数据表!AO58</f>
        <v>1</v>
      </c>
      <c r="AA57" s="99">
        <f>全车数据表!AQ58</f>
        <v>1</v>
      </c>
      <c r="AB57" s="99">
        <f>全车数据表!AT58</f>
        <v>342</v>
      </c>
      <c r="AC57" s="99">
        <f>全车数据表!AU58</f>
        <v>0</v>
      </c>
      <c r="AD57" s="99">
        <f>全车数据表!AV58</f>
        <v>441</v>
      </c>
      <c r="AE57" s="99" t="str">
        <f>IF(全车数据表!AX58="","",全车数据表!AX58)</f>
        <v>级别杯</v>
      </c>
      <c r="AF57" s="99">
        <f>IF(全车数据表!AY58="","",全车数据表!AY58)</f>
        <v>1</v>
      </c>
      <c r="AG57" s="99" t="str">
        <f>IF(全车数据表!AZ58="","",全车数据表!AZ58)</f>
        <v/>
      </c>
      <c r="AH57" s="99">
        <f>IF(全车数据表!BA58="","",全车数据表!BA58)</f>
        <v>1</v>
      </c>
      <c r="AI57" s="99">
        <f>IF(全车数据表!BB58="","",全车数据表!BB58)</f>
        <v>1</v>
      </c>
      <c r="AJ57" s="99" t="str">
        <f>IF(全车数据表!BC58="","",全车数据表!BC58)</f>
        <v/>
      </c>
      <c r="AK57" s="99" t="str">
        <f>IF(全车数据表!BD58="","",全车数据表!BD58)</f>
        <v/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 t="str">
        <f>IF(全车数据表!BJ58="","",全车数据表!BJ58)</f>
        <v/>
      </c>
      <c r="AR57" s="99" t="str">
        <f>IF(全车数据表!BK58="","",全车数据表!BK58)</f>
        <v/>
      </c>
      <c r="AS57" s="99" t="str">
        <f>IF(全车数据表!BL58="","",全车数据表!BL58)</f>
        <v/>
      </c>
      <c r="AT57" s="99" t="str">
        <f>IF(全车数据表!BM58="","",全车数据表!BM58)</f>
        <v/>
      </c>
      <c r="AU57" s="99" t="str">
        <f>IF(全车数据表!BN58="","",全车数据表!BN58)</f>
        <v>2款</v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>
        <f>IF(全车数据表!BR58="","",全车数据表!BR58)</f>
        <v>1</v>
      </c>
      <c r="AZ57" s="99" t="str">
        <f>IF(全车数据表!BS58="","",全车数据表!BS58)</f>
        <v>er</v>
      </c>
      <c r="BA57" s="102">
        <f>IF(全车数据表!AW58="","",全车数据表!AW58)</f>
        <v>1</v>
      </c>
    </row>
    <row r="58" spans="1:53">
      <c r="A58" s="99">
        <f>全车数据表!A59</f>
        <v>57</v>
      </c>
      <c r="B58" s="99" t="str">
        <f>全车数据表!B59</f>
        <v>Ford GT</v>
      </c>
      <c r="C58" s="100" t="str">
        <f>全车数据表!E59</f>
        <v>fordgt</v>
      </c>
      <c r="D58" s="99" t="str">
        <f>IF(全车数据表!D59="","",全车数据表!D59)</f>
        <v>Ford</v>
      </c>
      <c r="E58" s="100" t="str">
        <f>全车数据表!H59</f>
        <v>1.3</v>
      </c>
      <c r="F58" s="100" t="str">
        <f>全车数据表!C59</f>
        <v>福特GT</v>
      </c>
      <c r="G58" s="100" t="str">
        <f>全车数据表!F59</f>
        <v>B</v>
      </c>
      <c r="H58" s="99">
        <f>LEN(全车数据表!G59)</f>
        <v>4</v>
      </c>
      <c r="I58" s="99" t="str">
        <f>VLOOKUP(全车数据表!P59,辅助计算!A:B,2,FALSE)</f>
        <v>rare</v>
      </c>
      <c r="J58" s="99">
        <f>全车数据表!Q59</f>
        <v>40</v>
      </c>
      <c r="K58" s="99">
        <f>全车数据表!R59</f>
        <v>18</v>
      </c>
      <c r="L58" s="99">
        <f>全车数据表!S59</f>
        <v>24</v>
      </c>
      <c r="M58" s="99">
        <f>全车数据表!T59</f>
        <v>36</v>
      </c>
      <c r="N58" s="99">
        <f>全车数据表!U59</f>
        <v>0</v>
      </c>
      <c r="O58" s="99">
        <f>全车数据表!V59</f>
        <v>0</v>
      </c>
      <c r="P58" s="99">
        <f>全车数据表!J59</f>
        <v>2816</v>
      </c>
      <c r="Q58" s="99">
        <f>全车数据表!K59</f>
        <v>362.8</v>
      </c>
      <c r="R58" s="99">
        <f>全车数据表!L59</f>
        <v>77.540000000000006</v>
      </c>
      <c r="S58" s="99">
        <f>全车数据表!M59</f>
        <v>34.11</v>
      </c>
      <c r="T58" s="99">
        <f>全车数据表!N59</f>
        <v>48.64</v>
      </c>
      <c r="U58" s="99">
        <f>全车数据表!O59</f>
        <v>4.88</v>
      </c>
      <c r="V58" s="99">
        <f>全车数据表!AK59</f>
        <v>2276800</v>
      </c>
      <c r="W58" s="99">
        <f>全车数据表!AR59</f>
        <v>1560000</v>
      </c>
      <c r="X58" s="99">
        <f>全车数据表!AS59</f>
        <v>3836800</v>
      </c>
      <c r="Y58" s="99">
        <f>全车数据表!AM59</f>
        <v>6</v>
      </c>
      <c r="Z58" s="99">
        <f>全车数据表!AO59</f>
        <v>4</v>
      </c>
      <c r="AA58" s="99">
        <f>全车数据表!AQ59</f>
        <v>2</v>
      </c>
      <c r="AB58" s="99">
        <f>全车数据表!AT59</f>
        <v>377</v>
      </c>
      <c r="AC58" s="99">
        <f>全车数据表!AU59</f>
        <v>0</v>
      </c>
      <c r="AD58" s="99">
        <f>全车数据表!AV59</f>
        <v>500</v>
      </c>
      <c r="AE58" s="99" t="str">
        <f>IF(全车数据表!AX59="","",全车数据表!AX59)</f>
        <v>级别杯</v>
      </c>
      <c r="AF58" s="99" t="str">
        <f>IF(全车数据表!AY59="","",全车数据表!AY59)</f>
        <v/>
      </c>
      <c r="AG58" s="99" t="str">
        <f>IF(全车数据表!AZ59="","",全车数据表!AZ59)</f>
        <v/>
      </c>
      <c r="AH58" s="99">
        <f>IF(全车数据表!BA59="","",全车数据表!BA59)</f>
        <v>1</v>
      </c>
      <c r="AI58" s="99">
        <f>IF(全车数据表!BB59="","",全车数据表!BB59)</f>
        <v>1</v>
      </c>
      <c r="AJ58" s="99" t="str">
        <f>IF(全车数据表!BC59="","",全车数据表!BC59)</f>
        <v/>
      </c>
      <c r="AK58" s="99">
        <f>IF(全车数据表!BD59="","",全车数据表!BD59)</f>
        <v>1</v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 t="str">
        <f>IF(全车数据表!BJ59="","",全车数据表!BJ59)</f>
        <v/>
      </c>
      <c r="AR58" s="99" t="str">
        <f>IF(全车数据表!BK59="","",全车数据表!BK59)</f>
        <v/>
      </c>
      <c r="AS58" s="99" t="str">
        <f>IF(全车数据表!BL59="","",全车数据表!BL59)</f>
        <v/>
      </c>
      <c r="AT58" s="99" t="str">
        <f>IF(全车数据表!BM59="","",全车数据表!BM59)</f>
        <v/>
      </c>
      <c r="AU58" s="99" t="str">
        <f>IF(全车数据表!BN59="","",全车数据表!BN59)</f>
        <v>Top Speed</v>
      </c>
      <c r="AV58" s="99" t="str">
        <f>IF(全车数据表!BO59="","",全车数据表!BO59)</f>
        <v/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>
        <f>IF(全车数据表!BR59="","",全车数据表!BR59)</f>
        <v>1</v>
      </c>
      <c r="AZ58" s="99" t="str">
        <f>IF(全车数据表!BS59="","",全车数据表!BS59)</f>
        <v>福特 极速是爹</v>
      </c>
      <c r="BA58" s="102">
        <f>IF(全车数据表!AW59="","",全车数据表!AW59)</f>
        <v>1</v>
      </c>
    </row>
    <row r="59" spans="1:53">
      <c r="A59" s="99">
        <f>全车数据表!A60</f>
        <v>58</v>
      </c>
      <c r="B59" s="99" t="str">
        <f>全车数据表!B60</f>
        <v>Dodge Viper ACR</v>
      </c>
      <c r="C59" s="100" t="str">
        <f>全车数据表!E60</f>
        <v>acr</v>
      </c>
      <c r="D59" s="99" t="str">
        <f>IF(全车数据表!D60="","",全车数据表!D60)</f>
        <v>Dodge</v>
      </c>
      <c r="E59" s="100" t="str">
        <f>全车数据表!H60</f>
        <v>1.3</v>
      </c>
      <c r="F59" s="100" t="str">
        <f>全车数据表!C60</f>
        <v>ACR</v>
      </c>
      <c r="G59" s="100" t="str">
        <f>全车数据表!F60</f>
        <v>B</v>
      </c>
      <c r="H59" s="99">
        <f>LEN(全车数据表!G60)</f>
        <v>4</v>
      </c>
      <c r="I59" s="99" t="str">
        <f>VLOOKUP(全车数据表!P60,辅助计算!A:B,2,FALSE)</f>
        <v>rare</v>
      </c>
      <c r="J59" s="99">
        <f>全车数据表!Q60</f>
        <v>40</v>
      </c>
      <c r="K59" s="99">
        <f>全车数据表!R60</f>
        <v>18</v>
      </c>
      <c r="L59" s="99">
        <f>全车数据表!S60</f>
        <v>24</v>
      </c>
      <c r="M59" s="99">
        <f>全车数据表!T60</f>
        <v>36</v>
      </c>
      <c r="N59" s="99">
        <f>全车数据表!U60</f>
        <v>0</v>
      </c>
      <c r="O59" s="99">
        <f>全车数据表!V60</f>
        <v>0</v>
      </c>
      <c r="P59" s="99">
        <f>全车数据表!J60</f>
        <v>2827</v>
      </c>
      <c r="Q59" s="99">
        <f>全车数据表!K60</f>
        <v>303.39999999999998</v>
      </c>
      <c r="R59" s="99">
        <f>全车数据表!L60</f>
        <v>77.319999999999993</v>
      </c>
      <c r="S59" s="99">
        <f>全车数据表!M60</f>
        <v>86.2</v>
      </c>
      <c r="T59" s="99">
        <f>全车数据表!N60</f>
        <v>68.94</v>
      </c>
      <c r="U59" s="99">
        <f>全车数据表!O60</f>
        <v>8.9659999999999993</v>
      </c>
      <c r="V59" s="99">
        <f>全车数据表!AK60</f>
        <v>2276800</v>
      </c>
      <c r="W59" s="99">
        <f>全车数据表!AR60</f>
        <v>1560000</v>
      </c>
      <c r="X59" s="99">
        <f>全车数据表!AS60</f>
        <v>3836800</v>
      </c>
      <c r="Y59" s="99">
        <f>全车数据表!AM60</f>
        <v>6</v>
      </c>
      <c r="Z59" s="99">
        <f>全车数据表!AO60</f>
        <v>4</v>
      </c>
      <c r="AA59" s="99">
        <f>全车数据表!AQ60</f>
        <v>2</v>
      </c>
      <c r="AB59" s="99">
        <f>全车数据表!AT60</f>
        <v>316</v>
      </c>
      <c r="AC59" s="99">
        <f>全车数据表!AU60</f>
        <v>0</v>
      </c>
      <c r="AD59" s="99">
        <f>全车数据表!AV60</f>
        <v>404</v>
      </c>
      <c r="AE59" s="99" t="str">
        <f>IF(全车数据表!AX60="","",全车数据表!AX60)</f>
        <v>级别杯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>
        <f>IF(全车数据表!BA60="","",全车数据表!BA60)</f>
        <v>1</v>
      </c>
      <c r="AI59" s="99">
        <f>IF(全车数据表!BB60="","",全车数据表!BB60)</f>
        <v>1</v>
      </c>
      <c r="AJ59" s="99" t="str">
        <f>IF(全车数据表!BC60="","",全车数据表!BC60)</f>
        <v/>
      </c>
      <c r="AK59" s="99" t="str">
        <f>IF(全车数据表!BD60="","",全车数据表!BD60)</f>
        <v/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 t="str">
        <f>IF(全车数据表!BJ60="","",全车数据表!BJ60)</f>
        <v/>
      </c>
      <c r="AR59" s="99" t="str">
        <f>IF(全车数据表!BK60="","",全车数据表!BK60)</f>
        <v/>
      </c>
      <c r="AS59" s="99" t="str">
        <f>IF(全车数据表!BL60="","",全车数据表!BL60)</f>
        <v/>
      </c>
      <c r="AT59" s="99" t="str">
        <f>IF(全车数据表!BM60="","",全车数据表!BM60)</f>
        <v/>
      </c>
      <c r="AU59" s="99" t="str">
        <f>IF(全车数据表!BN60="","",全车数据表!BN60)</f>
        <v>1款</v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>
        <f>IF(全车数据表!BR60="","",全车数据表!BR60)</f>
        <v>1</v>
      </c>
      <c r="AZ59" s="99" t="str">
        <f>IF(全车数据表!BS60="","",全车数据表!BS60)</f>
        <v>道奇 蝰蛇 C蛇</v>
      </c>
      <c r="BA59" s="102">
        <f>IF(全车数据表!AW60="","",全车数据表!AW60)</f>
        <v>1</v>
      </c>
    </row>
    <row r="60" spans="1:53">
      <c r="A60" s="99">
        <f>全车数据表!A61</f>
        <v>59</v>
      </c>
      <c r="B60" s="99" t="str">
        <f>全车数据表!B61</f>
        <v>Lamborghini Asterion</v>
      </c>
      <c r="C60" s="100" t="str">
        <f>全车数据表!E61</f>
        <v>asterion</v>
      </c>
      <c r="D60" s="99" t="str">
        <f>IF(全车数据表!D61="","",全车数据表!D61)</f>
        <v>Lamborghini</v>
      </c>
      <c r="E60" s="100" t="str">
        <f>全车数据表!H61</f>
        <v>1.3</v>
      </c>
      <c r="F60" s="100" t="str">
        <f>全车数据表!C61</f>
        <v>蓝牛</v>
      </c>
      <c r="G60" s="100" t="str">
        <f>全车数据表!F61</f>
        <v>B</v>
      </c>
      <c r="H60" s="99">
        <f>LEN(全车数据表!G61)</f>
        <v>4</v>
      </c>
      <c r="I60" s="99" t="str">
        <f>VLOOKUP(全车数据表!P61,辅助计算!A:B,2,FALSE)</f>
        <v>rare</v>
      </c>
      <c r="J60" s="99">
        <f>全车数据表!Q61</f>
        <v>40</v>
      </c>
      <c r="K60" s="99">
        <f>全车数据表!R61</f>
        <v>18</v>
      </c>
      <c r="L60" s="99">
        <f>全车数据表!S61</f>
        <v>24</v>
      </c>
      <c r="M60" s="99">
        <f>全车数据表!T61</f>
        <v>36</v>
      </c>
      <c r="N60" s="99">
        <f>全车数据表!U61</f>
        <v>0</v>
      </c>
      <c r="O60" s="99">
        <f>全车数据表!V61</f>
        <v>0</v>
      </c>
      <c r="P60" s="99">
        <f>全车数据表!J61</f>
        <v>2983</v>
      </c>
      <c r="Q60" s="99">
        <f>全车数据表!K61</f>
        <v>336.6</v>
      </c>
      <c r="R60" s="99">
        <f>全车数据表!L61</f>
        <v>81.05</v>
      </c>
      <c r="S60" s="99">
        <f>全车数据表!M61</f>
        <v>45.56</v>
      </c>
      <c r="T60" s="99">
        <f>全车数据表!N61</f>
        <v>68.209999999999994</v>
      </c>
      <c r="U60" s="99">
        <f>全车数据表!O61</f>
        <v>7.6159999999999997</v>
      </c>
      <c r="V60" s="99">
        <f>全车数据表!AK61</f>
        <v>2276800</v>
      </c>
      <c r="W60" s="99">
        <f>全车数据表!AR61</f>
        <v>1560000</v>
      </c>
      <c r="X60" s="99">
        <f>全车数据表!AS61</f>
        <v>3836800</v>
      </c>
      <c r="Y60" s="99">
        <f>全车数据表!AM61</f>
        <v>6</v>
      </c>
      <c r="Z60" s="99">
        <f>全车数据表!AO61</f>
        <v>4</v>
      </c>
      <c r="AA60" s="99">
        <f>全车数据表!AQ61</f>
        <v>2</v>
      </c>
      <c r="AB60" s="99">
        <f>全车数据表!AT61</f>
        <v>350</v>
      </c>
      <c r="AC60" s="99">
        <f>全车数据表!AU61</f>
        <v>0</v>
      </c>
      <c r="AD60" s="99">
        <f>全车数据表!AV61</f>
        <v>455</v>
      </c>
      <c r="AE60" s="99" t="str">
        <f>IF(全车数据表!AX61="","",全车数据表!AX61)</f>
        <v>每日任务</v>
      </c>
      <c r="AF60" s="99" t="str">
        <f>IF(全车数据表!AY61="","",全车数据表!AY61)</f>
        <v/>
      </c>
      <c r="AG60" s="99">
        <f>IF(全车数据表!AZ61="","",全车数据表!AZ61)</f>
        <v>1</v>
      </c>
      <c r="AH60" s="99" t="str">
        <f>IF(全车数据表!BA61="","",全车数据表!BA61)</f>
        <v/>
      </c>
      <c r="AI60" s="99">
        <f>IF(全车数据表!BB61="","",全车数据表!BB61)</f>
        <v>1</v>
      </c>
      <c r="AJ60" s="99" t="str">
        <f>IF(全车数据表!BC61="","",全车数据表!BC61)</f>
        <v/>
      </c>
      <c r="AK60" s="99" t="str">
        <f>IF(全车数据表!BD61="","",全车数据表!BD61)</f>
        <v/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>国服2周年车贴</v>
      </c>
      <c r="AV60" s="99">
        <f>IF(全车数据表!BO61="","",全车数据表!BO61)</f>
        <v>1</v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>
        <f>IF(全车数据表!BR61="","",全车数据表!BR61)</f>
        <v>1</v>
      </c>
      <c r="AZ60" s="99" t="str">
        <f>IF(全车数据表!BS61="","",全车数据表!BS61)</f>
        <v>蓝牛 牛A 牛B 兰博基尼</v>
      </c>
      <c r="BA60" s="102" t="str">
        <f>IF(全车数据表!AW61="","",全车数据表!AW61)</f>
        <v/>
      </c>
    </row>
    <row r="61" spans="1:53">
      <c r="A61" s="99">
        <f>全车数据表!A62</f>
        <v>60</v>
      </c>
      <c r="B61" s="99" t="str">
        <f>全车数据表!B62</f>
        <v>Aston Martin Vulcan</v>
      </c>
      <c r="C61" s="100" t="str">
        <f>全车数据表!E62</f>
        <v>vulcan</v>
      </c>
      <c r="D61" s="99" t="str">
        <f>IF(全车数据表!D62="","",全车数据表!D62)</f>
        <v>Aston Martin</v>
      </c>
      <c r="E61" s="100" t="str">
        <f>全车数据表!H62</f>
        <v>1.3</v>
      </c>
      <c r="F61" s="100" t="str">
        <f>全车数据表!C62</f>
        <v>火神</v>
      </c>
      <c r="G61" s="100" t="str">
        <f>全车数据表!F62</f>
        <v>B</v>
      </c>
      <c r="H61" s="99">
        <f>LEN(全车数据表!G62)</f>
        <v>4</v>
      </c>
      <c r="I61" s="99" t="str">
        <f>VLOOKUP(全车数据表!P62,辅助计算!A:B,2,FALSE)</f>
        <v>rare</v>
      </c>
      <c r="J61" s="99">
        <f>全车数据表!Q62</f>
        <v>40</v>
      </c>
      <c r="K61" s="99">
        <f>全车数据表!R62</f>
        <v>18</v>
      </c>
      <c r="L61" s="99">
        <f>全车数据表!S62</f>
        <v>24</v>
      </c>
      <c r="M61" s="99">
        <f>全车数据表!T62</f>
        <v>36</v>
      </c>
      <c r="N61" s="99">
        <f>全车数据表!U62</f>
        <v>0</v>
      </c>
      <c r="O61" s="99">
        <f>全车数据表!V62</f>
        <v>0</v>
      </c>
      <c r="P61" s="99">
        <f>全车数据表!J62</f>
        <v>3000</v>
      </c>
      <c r="Q61" s="99">
        <f>全车数据表!K62</f>
        <v>343.1</v>
      </c>
      <c r="R61" s="99">
        <f>全车数据表!L62</f>
        <v>78.7</v>
      </c>
      <c r="S61" s="99">
        <f>全车数据表!M62</f>
        <v>47.8</v>
      </c>
      <c r="T61" s="99">
        <f>全车数据表!N62</f>
        <v>64.790000000000006</v>
      </c>
      <c r="U61" s="99">
        <f>全车数据表!O62</f>
        <v>6.8659999999999997</v>
      </c>
      <c r="V61" s="99">
        <f>全车数据表!AK62</f>
        <v>2900600</v>
      </c>
      <c r="W61" s="99">
        <f>全车数据表!AR62</f>
        <v>1820000</v>
      </c>
      <c r="X61" s="99">
        <f>全车数据表!AS62</f>
        <v>4720600</v>
      </c>
      <c r="Y61" s="99">
        <f>全车数据表!AM62</f>
        <v>6</v>
      </c>
      <c r="Z61" s="99">
        <f>全车数据表!AO62</f>
        <v>4</v>
      </c>
      <c r="AA61" s="99">
        <f>全车数据表!AQ62</f>
        <v>2</v>
      </c>
      <c r="AB61" s="99">
        <f>全车数据表!AT62</f>
        <v>357</v>
      </c>
      <c r="AC61" s="99">
        <f>全车数据表!AU62</f>
        <v>0</v>
      </c>
      <c r="AD61" s="99">
        <f>全车数据表!AV62</f>
        <v>466</v>
      </c>
      <c r="AE61" s="99" t="str">
        <f>IF(全车数据表!AX62="","",全车数据表!AX62)</f>
        <v>级别杯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 t="str">
        <f>IF(全车数据表!BA62="","",全车数据表!BA62)</f>
        <v/>
      </c>
      <c r="AI61" s="99">
        <f>IF(全车数据表!BB62="","",全车数据表!BB62)</f>
        <v>1</v>
      </c>
      <c r="AJ61" s="99" t="str">
        <f>IF(全车数据表!BC62="","",全车数据表!BC62)</f>
        <v/>
      </c>
      <c r="AK61" s="99">
        <f>IF(全车数据表!BD62="","",全车数据表!BD62)</f>
        <v>1</v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 t="str">
        <f>IF(全车数据表!BJ62="","",全车数据表!BJ62)</f>
        <v/>
      </c>
      <c r="AR61" s="99" t="str">
        <f>IF(全车数据表!BK62="","",全车数据表!BK62)</f>
        <v/>
      </c>
      <c r="AS61" s="99" t="str">
        <f>IF(全车数据表!BL62="","",全车数据表!BL62)</f>
        <v/>
      </c>
      <c r="AT61" s="99" t="str">
        <f>IF(全车数据表!BM62="","",全车数据表!BM62)</f>
        <v/>
      </c>
      <c r="AU61" s="99" t="str">
        <f>IF(全车数据表!BN62="","",全车数据表!BN62)</f>
        <v>猩红魅影</v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>
        <f>IF(全车数据表!BR62="","",全车数据表!BR62)</f>
        <v>1</v>
      </c>
      <c r="AZ61" s="99" t="str">
        <f>IF(全车数据表!BS62="","",全车数据表!BS62)</f>
        <v>阿斯顿马丁 火山</v>
      </c>
      <c r="BA61" s="102">
        <f>IF(全车数据表!AW62="","",全车数据表!AW62)</f>
        <v>1</v>
      </c>
    </row>
    <row r="62" spans="1:53">
      <c r="A62" s="99">
        <f>全车数据表!A63</f>
        <v>61</v>
      </c>
      <c r="B62" s="99" t="str">
        <f>全车数据表!B63</f>
        <v>Pininfarina H2 Speed</v>
      </c>
      <c r="C62" s="100" t="str">
        <f>全车数据表!E63</f>
        <v>h2</v>
      </c>
      <c r="D62" s="99" t="str">
        <f>IF(全车数据表!D63="","",全车数据表!D63)</f>
        <v>Pininfarina</v>
      </c>
      <c r="E62" s="100" t="str">
        <f>全车数据表!H63</f>
        <v>1.3</v>
      </c>
      <c r="F62" s="100" t="str">
        <f>全车数据表!C63</f>
        <v>H2</v>
      </c>
      <c r="G62" s="100" t="str">
        <f>全车数据表!F63</f>
        <v>B</v>
      </c>
      <c r="H62" s="99">
        <f>LEN(全车数据表!G63)</f>
        <v>4</v>
      </c>
      <c r="I62" s="99" t="str">
        <f>VLOOKUP(全车数据表!P63,辅助计算!A:B,2,FALSE)</f>
        <v>rare</v>
      </c>
      <c r="J62" s="99">
        <f>全车数据表!Q63</f>
        <v>40</v>
      </c>
      <c r="K62" s="99">
        <f>全车数据表!R63</f>
        <v>18</v>
      </c>
      <c r="L62" s="99">
        <f>全车数据表!S63</f>
        <v>24</v>
      </c>
      <c r="M62" s="99">
        <f>全车数据表!T63</f>
        <v>36</v>
      </c>
      <c r="N62" s="99">
        <f>全车数据表!U63</f>
        <v>0</v>
      </c>
      <c r="O62" s="99">
        <f>全车数据表!V63</f>
        <v>0</v>
      </c>
      <c r="P62" s="99">
        <f>全车数据表!J63</f>
        <v>3026</v>
      </c>
      <c r="Q62" s="99">
        <f>全车数据表!K63</f>
        <v>318</v>
      </c>
      <c r="R62" s="99">
        <f>全车数据表!L63</f>
        <v>78.22</v>
      </c>
      <c r="S62" s="99">
        <f>全车数据表!M63</f>
        <v>86.5</v>
      </c>
      <c r="T62" s="99">
        <f>全车数据表!N63</f>
        <v>60.57</v>
      </c>
      <c r="U62" s="99">
        <f>全车数据表!O63</f>
        <v>6.7160000000000002</v>
      </c>
      <c r="V62" s="99">
        <f>全车数据表!AK63</f>
        <v>2900600</v>
      </c>
      <c r="W62" s="99">
        <f>全车数据表!AR63</f>
        <v>1820000</v>
      </c>
      <c r="X62" s="99">
        <f>全车数据表!AS63</f>
        <v>4720600</v>
      </c>
      <c r="Y62" s="99">
        <f>全车数据表!AM63</f>
        <v>6</v>
      </c>
      <c r="Z62" s="99">
        <f>全车数据表!AO63</f>
        <v>4</v>
      </c>
      <c r="AA62" s="99">
        <f>全车数据表!AQ63</f>
        <v>2</v>
      </c>
      <c r="AB62" s="99">
        <f>全车数据表!AT63</f>
        <v>331</v>
      </c>
      <c r="AC62" s="99">
        <f>全车数据表!AU63</f>
        <v>0</v>
      </c>
      <c r="AD62" s="99">
        <f>全车数据表!AV63</f>
        <v>422</v>
      </c>
      <c r="AE62" s="99" t="str">
        <f>IF(全车数据表!AX63="","",全车数据表!AX63)</f>
        <v>级别杯</v>
      </c>
      <c r="AF62" s="99" t="str">
        <f>IF(全车数据表!AY63="","",全车数据表!AY63)</f>
        <v/>
      </c>
      <c r="AG62" s="99" t="str">
        <f>IF(全车数据表!AZ63="","",全车数据表!AZ63)</f>
        <v/>
      </c>
      <c r="AH62" s="99" t="str">
        <f>IF(全车数据表!BA63="","",全车数据表!BA63)</f>
        <v/>
      </c>
      <c r="AI62" s="99">
        <f>IF(全车数据表!BB63="","",全车数据表!BB63)</f>
        <v>1</v>
      </c>
      <c r="AJ62" s="99" t="str">
        <f>IF(全车数据表!BC63="","",全车数据表!BC63)</f>
        <v/>
      </c>
      <c r="AK62" s="99">
        <f>IF(全车数据表!BD63="","",全车数据表!BD63)</f>
        <v>1</v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>1款</v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氢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Porsche 911 GT1 Evolution</v>
      </c>
      <c r="C63" s="100" t="str">
        <f>全车数据表!E64</f>
        <v>911gt1</v>
      </c>
      <c r="D63" s="99" t="str">
        <f>IF(全车数据表!D64="","",全车数据表!D64)</f>
        <v>Porsche</v>
      </c>
      <c r="E63" s="100" t="str">
        <f>全车数据表!H64</f>
        <v>2.3</v>
      </c>
      <c r="F63" s="100" t="str">
        <f>全车数据表!C64</f>
        <v>911GT1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25</v>
      </c>
      <c r="K63" s="99">
        <f>全车数据表!R64</f>
        <v>30</v>
      </c>
      <c r="L63" s="99">
        <f>全车数据表!S64</f>
        <v>35</v>
      </c>
      <c r="M63" s="99">
        <f>全车数据表!T64</f>
        <v>40</v>
      </c>
      <c r="N63" s="99">
        <f>全车数据表!U64</f>
        <v>0</v>
      </c>
      <c r="O63" s="99">
        <f>全车数据表!V64</f>
        <v>0</v>
      </c>
      <c r="P63" s="99">
        <f>全车数据表!J64</f>
        <v>3049</v>
      </c>
      <c r="Q63" s="99">
        <f>全车数据表!K64</f>
        <v>343.2</v>
      </c>
      <c r="R63" s="99">
        <f>全车数据表!L64</f>
        <v>75.150000000000006</v>
      </c>
      <c r="S63" s="99">
        <f>全车数据表!M64</f>
        <v>53.67</v>
      </c>
      <c r="T63" s="99">
        <f>全车数据表!N64</f>
        <v>68.89</v>
      </c>
      <c r="U63" s="99">
        <f>全车数据表!O64</f>
        <v>0</v>
      </c>
      <c r="V63" s="99">
        <f>全车数据表!AK64</f>
        <v>2900600</v>
      </c>
      <c r="W63" s="99">
        <f>全车数据表!AR64</f>
        <v>1820000</v>
      </c>
      <c r="X63" s="99">
        <f>全车数据表!AS64</f>
        <v>4720600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357</v>
      </c>
      <c r="AC63" s="99">
        <f>全车数据表!AU64</f>
        <v>0</v>
      </c>
      <c r="AD63" s="99">
        <f>全车数据表!AV64</f>
        <v>467</v>
      </c>
      <c r="AE63" s="99" t="str">
        <f>IF(全车数据表!AX64="","",全车数据表!AX64)</f>
        <v>寻车</v>
      </c>
      <c r="AF63" s="99" t="str">
        <f>IF(全车数据表!AY64="","",全车数据表!AY64)</f>
        <v/>
      </c>
      <c r="AG63" s="99" t="str">
        <f>IF(全车数据表!AZ64="","",全车数据表!AZ64)</f>
        <v/>
      </c>
      <c r="AH63" s="99" t="str">
        <f>IF(全车数据表!BA64="","",全车数据表!BA64)</f>
        <v/>
      </c>
      <c r="AI63" s="99" t="str">
        <f>IF(全车数据表!BB64="","",全车数据表!BB64)</f>
        <v/>
      </c>
      <c r="AJ63" s="99" t="str">
        <f>IF(全车数据表!BC64="","",全车数据表!BC64)</f>
        <v/>
      </c>
      <c r="AK63" s="99">
        <f>IF(全车数据表!BD64="","",全车数据表!BD64)</f>
        <v>1</v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/>
      </c>
      <c r="AV63" s="99" t="str">
        <f>IF(全车数据表!BO64="","",全车数据表!BO64)</f>
        <v/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 t="str">
        <f>IF(全车数据表!BR64="","",全车数据表!BR64)</f>
        <v/>
      </c>
      <c r="AZ63" s="99" t="str">
        <f>IF(全车数据表!BS64="","",全车数据表!BS64)</f>
        <v>保时捷</v>
      </c>
      <c r="BA63" s="102">
        <f>IF(全车数据表!AW64="","",全车数据表!AW64)</f>
        <v>1</v>
      </c>
    </row>
    <row r="64" spans="1:53">
      <c r="A64" s="99">
        <f>全车数据表!A65</f>
        <v>63</v>
      </c>
      <c r="B64" s="99" t="str">
        <f>全车数据表!B65</f>
        <v>Ferrari Roma</v>
      </c>
      <c r="C64" s="100" t="str">
        <f>全车数据表!E65</f>
        <v>roma</v>
      </c>
      <c r="D64" s="99" t="str">
        <f>IF(全车数据表!D65="","",全车数据表!D65)</f>
        <v>Ferrari</v>
      </c>
      <c r="E64" s="100" t="str">
        <f>全车数据表!H65</f>
        <v>2.9</v>
      </c>
      <c r="F64" s="100" t="str">
        <f>全车数据表!C65</f>
        <v>罗马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45</v>
      </c>
      <c r="L64" s="99">
        <f>全车数据表!S65</f>
        <v>52</v>
      </c>
      <c r="M64" s="99">
        <f>全车数据表!T65</f>
        <v>63</v>
      </c>
      <c r="N64" s="99">
        <f>全车数据表!U65</f>
        <v>0</v>
      </c>
      <c r="O64" s="99">
        <f>全车数据表!V65</f>
        <v>0</v>
      </c>
      <c r="P64" s="99">
        <f>全车数据表!J65</f>
        <v>3061</v>
      </c>
      <c r="Q64" s="99">
        <f>全车数据表!K65</f>
        <v>331.9</v>
      </c>
      <c r="R64" s="99">
        <f>全车数据表!L65</f>
        <v>77.459999999999994</v>
      </c>
      <c r="S64" s="99">
        <f>全车数据表!M65</f>
        <v>60.47</v>
      </c>
      <c r="T64" s="99">
        <f>全车数据表!N65</f>
        <v>66.78</v>
      </c>
      <c r="U64" s="99">
        <f>全车数据表!O65</f>
        <v>0</v>
      </c>
      <c r="V64" s="99">
        <f>全车数据表!AK65</f>
        <v>2900600</v>
      </c>
      <c r="W64" s="99">
        <f>全车数据表!AR65</f>
        <v>1820000</v>
      </c>
      <c r="X64" s="99">
        <f>全车数据表!AS65</f>
        <v>4720600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345</v>
      </c>
      <c r="AC64" s="99">
        <f>全车数据表!AU65</f>
        <v>0</v>
      </c>
      <c r="AD64" s="99">
        <f>全车数据表!AV65</f>
        <v>447</v>
      </c>
      <c r="AE64" s="99" t="str">
        <f>IF(全车数据表!AX65="","",全车数据表!AX65)</f>
        <v>寻车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 t="str">
        <f>IF(全车数据表!BA65="","",全车数据表!BA65)</f>
        <v/>
      </c>
      <c r="AI64" s="99" t="str">
        <f>IF(全车数据表!BB65="","",全车数据表!BB65)</f>
        <v/>
      </c>
      <c r="AJ64" s="99" t="str">
        <f>IF(全车数据表!BC65="","",全车数据表!BC65)</f>
        <v/>
      </c>
      <c r="AK64" s="99">
        <f>IF(全车数据表!BD65="","",全车数据表!BD65)</f>
        <v>1</v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/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>
        <f>IF(全车数据表!BR65="","",全车数据表!BR65)</f>
        <v>1</v>
      </c>
      <c r="AZ64" s="99" t="str">
        <f>IF(全车数据表!BS65="","",全车数据表!BS65)</f>
        <v>法拉利 罗马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Artega Scalo SuperErelletra</v>
      </c>
      <c r="C65" s="100" t="str">
        <f>全车数据表!E66</f>
        <v>ass</v>
      </c>
      <c r="D65" s="99" t="str">
        <f>IF(全车数据表!D66="","",全车数据表!D66)</f>
        <v>Artega</v>
      </c>
      <c r="E65" s="100" t="str">
        <f>全车数据表!H66</f>
        <v>1.8</v>
      </c>
      <c r="F65" s="100" t="str">
        <f>全车数据表!C66</f>
        <v>ASS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3093</v>
      </c>
      <c r="Q65" s="99">
        <f>全车数据表!K66</f>
        <v>316.3</v>
      </c>
      <c r="R65" s="99">
        <f>全车数据表!L66</f>
        <v>85.72</v>
      </c>
      <c r="S65" s="99">
        <f>全车数据表!M66</f>
        <v>57.94</v>
      </c>
      <c r="T65" s="99">
        <f>全车数据表!N66</f>
        <v>71.91</v>
      </c>
      <c r="U65" s="99">
        <f>全车数据表!O66</f>
        <v>9.06</v>
      </c>
      <c r="V65" s="99">
        <f>全车数据表!AK66</f>
        <v>2900600</v>
      </c>
      <c r="W65" s="99">
        <f>全车数据表!AR66</f>
        <v>1820000</v>
      </c>
      <c r="X65" s="99">
        <f>全车数据表!AS66</f>
        <v>4720600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329</v>
      </c>
      <c r="AC65" s="99">
        <f>全车数据表!AU66</f>
        <v>0</v>
      </c>
      <c r="AD65" s="99">
        <f>全车数据表!AV66</f>
        <v>420</v>
      </c>
      <c r="AE65" s="99" t="str">
        <f>IF(全车数据表!AX66="","",全车数据表!AX66)</f>
        <v>寻车</v>
      </c>
      <c r="AF65" s="99" t="str">
        <f>IF(全车数据表!AY66="","",全车数据表!AY66)</f>
        <v/>
      </c>
      <c r="AG65" s="99" t="str">
        <f>IF(全车数据表!AZ66="","",全车数据表!AZ66)</f>
        <v/>
      </c>
      <c r="AH65" s="99">
        <f>IF(全车数据表!BA66="","",全车数据表!BA66)</f>
        <v>1</v>
      </c>
      <c r="AI65" s="99" t="str">
        <f>IF(全车数据表!BB66="","",全车数据表!BB66)</f>
        <v/>
      </c>
      <c r="AJ65" s="99" t="str">
        <f>IF(全车数据表!BC66="","",全车数据表!BC66)</f>
        <v/>
      </c>
      <c r="AK65" s="99">
        <f>IF(全车数据表!BD66="","",全车数据表!BD66)</f>
        <v>1</v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/>
      </c>
      <c r="AV65" s="99" t="str">
        <f>IF(全车数据表!BO66="","",全车数据表!BO66)</f>
        <v/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 t="str">
        <f>IF(全车数据表!BR66="","",全车数据表!BR66)</f>
        <v/>
      </c>
      <c r="AZ65" s="99" t="str">
        <f>IF(全车数据表!BS66="","",全车数据表!BS66)</f>
        <v>ass 斯卡洛</v>
      </c>
      <c r="BA65" s="102">
        <f>IF(全车数据表!AW66="","",全车数据表!AW66)</f>
        <v>1</v>
      </c>
    </row>
    <row r="66" spans="1:53">
      <c r="A66" s="99">
        <f>全车数据表!A67</f>
        <v>65</v>
      </c>
      <c r="B66" s="99" t="str">
        <f>全车数据表!B67</f>
        <v>Nissan GT-R Nismo</v>
      </c>
      <c r="C66" s="100" t="str">
        <f>全车数据表!E67</f>
        <v>gtr</v>
      </c>
      <c r="D66" s="99" t="str">
        <f>IF(全车数据表!D67="","",全车数据表!D67)</f>
        <v>Nissan</v>
      </c>
      <c r="E66" s="100" t="str">
        <f>全车数据表!H67</f>
        <v>1.4</v>
      </c>
      <c r="F66" s="100" t="str">
        <f>全车数据表!C67</f>
        <v>GTR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>
        <f>全车数据表!Q67</f>
        <v>40</v>
      </c>
      <c r="K66" s="99">
        <f>全车数据表!R67</f>
        <v>18</v>
      </c>
      <c r="L66" s="99">
        <f>全车数据表!S67</f>
        <v>24</v>
      </c>
      <c r="M66" s="99">
        <f>全车数据表!T67</f>
        <v>36</v>
      </c>
      <c r="N66" s="99">
        <f>全车数据表!U67</f>
        <v>0</v>
      </c>
      <c r="O66" s="99">
        <f>全车数据表!V67</f>
        <v>0</v>
      </c>
      <c r="P66" s="99">
        <f>全车数据表!J67</f>
        <v>3144</v>
      </c>
      <c r="Q66" s="99">
        <f>全车数据表!K67</f>
        <v>329.9</v>
      </c>
      <c r="R66" s="99">
        <f>全车数据表!L67</f>
        <v>84.83</v>
      </c>
      <c r="S66" s="99">
        <f>全车数据表!M67</f>
        <v>60.69</v>
      </c>
      <c r="T66" s="99">
        <f>全车数据表!N67</f>
        <v>60.6</v>
      </c>
      <c r="U66" s="99">
        <f>全车数据表!O67</f>
        <v>6.4829999999999997</v>
      </c>
      <c r="V66" s="99">
        <f>全车数据表!AK67</f>
        <v>2900600</v>
      </c>
      <c r="W66" s="99">
        <f>全车数据表!AR67</f>
        <v>1820000</v>
      </c>
      <c r="X66" s="99">
        <f>全车数据表!AS67</f>
        <v>4720600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343</v>
      </c>
      <c r="AC66" s="99">
        <f>全车数据表!AU67</f>
        <v>0</v>
      </c>
      <c r="AD66" s="99">
        <f>全车数据表!AV67</f>
        <v>443</v>
      </c>
      <c r="AE66" s="99" t="str">
        <f>IF(全车数据表!AX67="","",全车数据表!AX67)</f>
        <v>级别杯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>
        <f>IF(全车数据表!BB67="","",全车数据表!BB67)</f>
        <v>1</v>
      </c>
      <c r="AJ66" s="99" t="str">
        <f>IF(全车数据表!BC67="","",全车数据表!BC67)</f>
        <v/>
      </c>
      <c r="AK66" s="99">
        <f>IF(全车数据表!BD67="","",全车数据表!BD67)</f>
        <v>1</v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 t="str">
        <f>IF(全车数据表!BJ67="","",全车数据表!BJ67)</f>
        <v/>
      </c>
      <c r="AR66" s="99" t="str">
        <f>IF(全车数据表!BK67="","",全车数据表!BK67)</f>
        <v/>
      </c>
      <c r="AS66" s="99" t="str">
        <f>IF(全车数据表!BL67="","",全车数据表!BL67)</f>
        <v/>
      </c>
      <c r="AT66" s="99" t="str">
        <f>IF(全车数据表!BM67="","",全车数据表!BM67)</f>
        <v/>
      </c>
      <c r="AU66" s="99" t="str">
        <f>IF(全车数据表!BN67="","",全车数据表!BN67)</f>
        <v>3款</v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 t="str">
        <f>IF(全车数据表!BR67="","",全车数据表!BR67)</f>
        <v/>
      </c>
      <c r="AZ66" s="99" t="str">
        <f>IF(全车数据表!BS67="","",全车数据表!BS67)</f>
        <v>GTR 日产 尼桑</v>
      </c>
      <c r="BA66" s="102">
        <f>IF(全车数据表!AW67="","",全车数据表!AW67)</f>
        <v>1</v>
      </c>
    </row>
    <row r="67" spans="1:53">
      <c r="A67" s="99">
        <f>全车数据表!A68</f>
        <v>66</v>
      </c>
      <c r="B67" s="99" t="str">
        <f>全车数据表!B68</f>
        <v>Cadillac Cien Concept</v>
      </c>
      <c r="C67" s="100" t="str">
        <f>全车数据表!E68</f>
        <v>cien</v>
      </c>
      <c r="D67" s="99" t="str">
        <f>IF(全车数据表!D68="","",全车数据表!D68)</f>
        <v>Cadillac</v>
      </c>
      <c r="E67" s="100" t="str">
        <f>全车数据表!H68</f>
        <v>1.3</v>
      </c>
      <c r="F67" s="100" t="str">
        <f>全车数据表!C68</f>
        <v>塞恩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18</v>
      </c>
      <c r="L67" s="99">
        <f>全车数据表!S68</f>
        <v>24</v>
      </c>
      <c r="M67" s="99">
        <f>全车数据表!T68</f>
        <v>36</v>
      </c>
      <c r="N67" s="99">
        <f>全车数据表!U68</f>
        <v>0</v>
      </c>
      <c r="O67" s="99">
        <f>全车数据表!V68</f>
        <v>0</v>
      </c>
      <c r="P67" s="99">
        <f>全车数据表!J68</f>
        <v>3155</v>
      </c>
      <c r="Q67" s="99">
        <f>全车数据表!K68</f>
        <v>368</v>
      </c>
      <c r="R67" s="99">
        <f>全车数据表!L68</f>
        <v>76.55</v>
      </c>
      <c r="S67" s="99">
        <f>全车数据表!M68</f>
        <v>36.14</v>
      </c>
      <c r="T67" s="99">
        <f>全车数据表!N68</f>
        <v>61.1</v>
      </c>
      <c r="U67" s="99">
        <f>全车数据表!O68</f>
        <v>5.9329999999999998</v>
      </c>
      <c r="V67" s="99">
        <f>全车数据表!AK68</f>
        <v>0</v>
      </c>
      <c r="W67" s="99">
        <f>全车数据表!AR68</f>
        <v>1820000</v>
      </c>
      <c r="X67" s="99">
        <f>全车数据表!AS68</f>
        <v>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383</v>
      </c>
      <c r="AC67" s="99">
        <f>全车数据表!AU68</f>
        <v>0</v>
      </c>
      <c r="AD67" s="99">
        <f>全车数据表!AV68</f>
        <v>509</v>
      </c>
      <c r="AE67" s="99" t="str">
        <f>IF(全车数据表!AX68="","",全车数据表!AX68)</f>
        <v>独家赛事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 t="str">
        <f>IF(全车数据表!BB68="","",全车数据表!BB68)</f>
        <v/>
      </c>
      <c r="AJ67" s="99">
        <f>IF(全车数据表!BC68="","",全车数据表!BC68)</f>
        <v>1</v>
      </c>
      <c r="AK67" s="99" t="str">
        <f>IF(全车数据表!BD68="","",全车数据表!BD68)</f>
        <v/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/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 t="str">
        <f>IF(全车数据表!BR68="","",全车数据表!BR68)</f>
        <v/>
      </c>
      <c r="AZ67" s="99" t="str">
        <f>IF(全车数据表!BS68="","",全车数据表!BS68)</f>
        <v>凯迪拉克 棺材 塞恩</v>
      </c>
      <c r="BA67" s="102" t="str">
        <f>IF(全车数据表!AW68="","",全车数据表!AW68)</f>
        <v/>
      </c>
    </row>
    <row r="68" spans="1:53">
      <c r="A68" s="99">
        <f>全车数据表!A69</f>
        <v>67</v>
      </c>
      <c r="B68" s="99" t="str">
        <f>全车数据表!B69</f>
        <v>Ford GT MKII🔑</v>
      </c>
      <c r="C68" s="100" t="str">
        <f>全车数据表!E69</f>
        <v>mk2</v>
      </c>
      <c r="D68" s="99" t="str">
        <f>IF(全车数据表!D69="","",全车数据表!D69)</f>
        <v>Ford</v>
      </c>
      <c r="E68" s="100" t="str">
        <f>全车数据表!H69</f>
        <v>2.8</v>
      </c>
      <c r="F68" s="100" t="str">
        <f>全车数据表!C69</f>
        <v>MK2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 t="str">
        <f>全车数据表!Q69</f>
        <v>🔑</v>
      </c>
      <c r="K68" s="99">
        <f>全车数据表!R69</f>
        <v>35</v>
      </c>
      <c r="L68" s="99">
        <f>全车数据表!S69</f>
        <v>55</v>
      </c>
      <c r="M68" s="99">
        <f>全车数据表!T69</f>
        <v>85</v>
      </c>
      <c r="N68" s="99">
        <f>全车数据表!U69</f>
        <v>0</v>
      </c>
      <c r="O68" s="99">
        <f>全车数据表!V69</f>
        <v>0</v>
      </c>
      <c r="P68" s="99">
        <f>全车数据表!J69</f>
        <v>3198</v>
      </c>
      <c r="Q68" s="99">
        <f>全车数据表!K69</f>
        <v>315.2</v>
      </c>
      <c r="R68" s="99">
        <f>全车数据表!L69</f>
        <v>86.25</v>
      </c>
      <c r="S68" s="99">
        <f>全车数据表!M69</f>
        <v>78.97</v>
      </c>
      <c r="T68" s="99">
        <f>全车数据表!N69</f>
        <v>67.89</v>
      </c>
      <c r="U68" s="99">
        <f>全车数据表!O69</f>
        <v>6.2</v>
      </c>
      <c r="V68" s="99">
        <f>全车数据表!AK69</f>
        <v>0</v>
      </c>
      <c r="W68" s="99">
        <f>全车数据表!AR69</f>
        <v>1820000</v>
      </c>
      <c r="X68" s="99">
        <f>全车数据表!AS69</f>
        <v>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335</v>
      </c>
      <c r="AC68" s="99">
        <f>全车数据表!AU69</f>
        <v>0</v>
      </c>
      <c r="AD68" s="99">
        <f>全车数据表!AV69</f>
        <v>429</v>
      </c>
      <c r="AE68" s="99" t="str">
        <f>IF(全车数据表!AX69="","",全车数据表!AX69)</f>
        <v>大奖赛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 t="str">
        <f>IF(全车数据表!BA69="","",全车数据表!BA69)</f>
        <v/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 t="str">
        <f>IF(全车数据表!BD69="","",全车数据表!BD69)</f>
        <v/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>
        <f>IF(全车数据表!BJ69="","",全车数据表!BJ69)</f>
        <v>1</v>
      </c>
      <c r="AR68" s="99" t="str">
        <f>IF(全车数据表!BK69="","",全车数据表!BK69)</f>
        <v/>
      </c>
      <c r="AS68" s="99">
        <f>IF(全车数据表!BL69="","",全车数据表!BL69)</f>
        <v>1</v>
      </c>
      <c r="AT68" s="99">
        <f>IF(全车数据表!BM69="","",全车数据表!BM69)</f>
        <v>1</v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 t="str">
        <f>IF(全车数据表!BR69="","",全车数据表!BR69)</f>
        <v/>
      </c>
      <c r="AZ68" s="99" t="str">
        <f>IF(全车数据表!BS69="","",全车数据表!BS69)</f>
        <v>福特</v>
      </c>
      <c r="BA68" s="102" t="str">
        <f>IF(全车数据表!AW69="","",全车数据表!AW69)</f>
        <v/>
      </c>
    </row>
    <row r="69" spans="1:53">
      <c r="A69" s="99">
        <f>全车数据表!A70</f>
        <v>68</v>
      </c>
      <c r="B69" s="99" t="str">
        <f>全车数据表!B70</f>
        <v>Acura 2017 NSX</v>
      </c>
      <c r="C69" s="100" t="str">
        <f>全车数据表!E70</f>
        <v>nsx</v>
      </c>
      <c r="D69" s="99" t="str">
        <f>IF(全车数据表!D70="","",全车数据表!D70)</f>
        <v>Acura</v>
      </c>
      <c r="E69" s="100" t="str">
        <f>全车数据表!H70</f>
        <v>1.3</v>
      </c>
      <c r="F69" s="100" t="str">
        <f>全车数据表!C70</f>
        <v>讴歌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18</v>
      </c>
      <c r="L69" s="99">
        <f>全车数据表!S70</f>
        <v>24</v>
      </c>
      <c r="M69" s="99">
        <f>全车数据表!T70</f>
        <v>36</v>
      </c>
      <c r="N69" s="99">
        <f>全车数据表!U70</f>
        <v>0</v>
      </c>
      <c r="O69" s="99">
        <f>全车数据表!V70</f>
        <v>0</v>
      </c>
      <c r="P69" s="99">
        <f>全车数据表!J70</f>
        <v>3208</v>
      </c>
      <c r="Q69" s="99">
        <f>全车数据表!K70</f>
        <v>323.8</v>
      </c>
      <c r="R69" s="99">
        <f>全车数据表!L70</f>
        <v>84.32</v>
      </c>
      <c r="S69" s="99">
        <f>全车数据表!M70</f>
        <v>63.02</v>
      </c>
      <c r="T69" s="99">
        <f>全车数据表!N70</f>
        <v>54.67</v>
      </c>
      <c r="U69" s="99">
        <f>全车数据表!O70</f>
        <v>5.8490000000000002</v>
      </c>
      <c r="V69" s="99">
        <f>全车数据表!AK70</f>
        <v>3627000</v>
      </c>
      <c r="W69" s="99">
        <f>全车数据表!AR70</f>
        <v>2080000</v>
      </c>
      <c r="X69" s="99">
        <f>全车数据表!AS70</f>
        <v>5707000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337</v>
      </c>
      <c r="AC69" s="99">
        <f>全车数据表!AU70</f>
        <v>0</v>
      </c>
      <c r="AD69" s="99">
        <f>全车数据表!AV70</f>
        <v>433</v>
      </c>
      <c r="AE69" s="99" t="str">
        <f>IF(全车数据表!AX70="","",全车数据表!AX70)</f>
        <v>旧版寻车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 t="str">
        <f>IF(全车数据表!BB70="","",全车数据表!BB70)</f>
        <v/>
      </c>
      <c r="AJ69" s="99" t="str">
        <f>IF(全车数据表!BC70="","",全车数据表!BC70)</f>
        <v/>
      </c>
      <c r="AK69" s="99">
        <f>IF(全车数据表!BD70="","",全车数据表!BD70)</f>
        <v>1</v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/>
      </c>
      <c r="AV69" s="99" t="str">
        <f>IF(全车数据表!BO70="","",全车数据表!BO70)</f>
        <v/>
      </c>
      <c r="AW69" s="99" t="str">
        <f>IF(全车数据表!BP70="","",全车数据表!BP70)</f>
        <v/>
      </c>
      <c r="AX69" s="99" t="str">
        <f>IF(全车数据表!BQ70="","",全车数据表!BQ70)</f>
        <v/>
      </c>
      <c r="AY69" s="99">
        <f>IF(全车数据表!BR70="","",全车数据表!BR70)</f>
        <v>1</v>
      </c>
      <c r="AZ69" s="99" t="str">
        <f>IF(全车数据表!BS70="","",全车数据表!BS70)</f>
        <v>讴歌</v>
      </c>
      <c r="BA69" s="102">
        <f>IF(全车数据表!AW70="","",全车数据表!AW70)</f>
        <v>11</v>
      </c>
    </row>
    <row r="70" spans="1:53">
      <c r="A70" s="99">
        <f>全车数据表!A71</f>
        <v>69</v>
      </c>
      <c r="B70" s="99" t="str">
        <f>全车数据表!B71</f>
        <v>Maserati Alfieri</v>
      </c>
      <c r="C70" s="100" t="str">
        <f>全车数据表!E71</f>
        <v>alfieri</v>
      </c>
      <c r="D70" s="99" t="str">
        <f>IF(全车数据表!D71="","",全车数据表!D71)</f>
        <v>Maserati</v>
      </c>
      <c r="E70" s="100" t="str">
        <f>全车数据表!H71</f>
        <v>1.4</v>
      </c>
      <c r="F70" s="100" t="str">
        <f>全车数据表!C71</f>
        <v>玛莎</v>
      </c>
      <c r="G70" s="100" t="str">
        <f>全车数据表!F71</f>
        <v>B</v>
      </c>
      <c r="H70" s="99">
        <f>LEN(全车数据表!G71)</f>
        <v>4</v>
      </c>
      <c r="I70" s="99" t="str">
        <f>VLOOKUP(全车数据表!P71,辅助计算!A:B,2,FALSE)</f>
        <v>rare</v>
      </c>
      <c r="J70" s="99">
        <f>全车数据表!Q71</f>
        <v>40</v>
      </c>
      <c r="K70" s="99">
        <f>全车数据表!R71</f>
        <v>18</v>
      </c>
      <c r="L70" s="99">
        <f>全车数据表!S71</f>
        <v>24</v>
      </c>
      <c r="M70" s="99">
        <f>全车数据表!T71</f>
        <v>36</v>
      </c>
      <c r="N70" s="99">
        <f>全车数据表!U71</f>
        <v>0</v>
      </c>
      <c r="O70" s="99">
        <f>全车数据表!V71</f>
        <v>0</v>
      </c>
      <c r="P70" s="99">
        <f>全车数据表!J71</f>
        <v>3209</v>
      </c>
      <c r="Q70" s="99">
        <f>全车数据表!K71</f>
        <v>335.9</v>
      </c>
      <c r="R70" s="99">
        <f>全车数据表!L71</f>
        <v>74.42</v>
      </c>
      <c r="S70" s="99">
        <f>全车数据表!M71</f>
        <v>41.44</v>
      </c>
      <c r="T70" s="99">
        <f>全车数据表!N71</f>
        <v>72.91</v>
      </c>
      <c r="U70" s="99">
        <f>全车数据表!O71</f>
        <v>8.6829999999999998</v>
      </c>
      <c r="V70" s="99">
        <f>全车数据表!AK71</f>
        <v>3627000</v>
      </c>
      <c r="W70" s="99">
        <f>全车数据表!AR71</f>
        <v>2080000</v>
      </c>
      <c r="X70" s="99">
        <f>全车数据表!AS71</f>
        <v>5707000</v>
      </c>
      <c r="Y70" s="99">
        <f>全车数据表!AM71</f>
        <v>6</v>
      </c>
      <c r="Z70" s="99">
        <f>全车数据表!AO71</f>
        <v>4</v>
      </c>
      <c r="AA70" s="99">
        <f>全车数据表!AQ71</f>
        <v>2</v>
      </c>
      <c r="AB70" s="99">
        <f>全车数据表!AT71</f>
        <v>350</v>
      </c>
      <c r="AC70" s="99">
        <f>全车数据表!AU71</f>
        <v>0</v>
      </c>
      <c r="AD70" s="99">
        <f>全车数据表!AV71</f>
        <v>454</v>
      </c>
      <c r="AE70" s="99" t="str">
        <f>IF(全车数据表!AX71="","",全车数据表!AX71)</f>
        <v>寻车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>
        <f>IF(全车数据表!BA71="","",全车数据表!BA71)</f>
        <v>1</v>
      </c>
      <c r="AI70" s="99" t="str">
        <f>IF(全车数据表!BB71="","",全车数据表!BB71)</f>
        <v/>
      </c>
      <c r="AJ70" s="99" t="str">
        <f>IF(全车数据表!BC71="","",全车数据表!BC71)</f>
        <v/>
      </c>
      <c r="AK70" s="99">
        <f>IF(全车数据表!BD71="","",全车数据表!BD71)</f>
        <v>1</v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 t="str">
        <f>IF(全车数据表!BJ71="","",全车数据表!BJ71)</f>
        <v/>
      </c>
      <c r="AR70" s="99" t="str">
        <f>IF(全车数据表!BK71="","",全车数据表!BK71)</f>
        <v/>
      </c>
      <c r="AS70" s="99" t="str">
        <f>IF(全车数据表!BL71="","",全车数据表!BL71)</f>
        <v/>
      </c>
      <c r="AT70" s="99" t="str">
        <f>IF(全车数据表!BM71="","",全车数据表!BM71)</f>
        <v/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>
        <f>IF(全车数据表!BR71="","",全车数据表!BR71)</f>
        <v>1</v>
      </c>
      <c r="AZ70" s="99" t="str">
        <f>IF(全车数据表!BS71="","",全车数据表!BS71)</f>
        <v>玛莎拉蒂</v>
      </c>
      <c r="BA70" s="102">
        <f>IF(全车数据表!AW71="","",全车数据表!AW71)</f>
        <v>1</v>
      </c>
    </row>
    <row r="71" spans="1:53">
      <c r="A71" s="99">
        <f>全车数据表!A72</f>
        <v>70</v>
      </c>
      <c r="B71" s="99" t="str">
        <f>全车数据表!B72</f>
        <v>Ferrari J50</v>
      </c>
      <c r="C71" s="100" t="str">
        <f>全车数据表!E72</f>
        <v>j50</v>
      </c>
      <c r="D71" s="99" t="str">
        <f>IF(全车数据表!D72="","",全车数据表!D72)</f>
        <v>Ferrari</v>
      </c>
      <c r="E71" s="100" t="str">
        <f>全车数据表!H72</f>
        <v>1.3</v>
      </c>
      <c r="F71" s="100" t="str">
        <f>全车数据表!C72</f>
        <v>J50</v>
      </c>
      <c r="G71" s="100" t="str">
        <f>全车数据表!F72</f>
        <v>B</v>
      </c>
      <c r="H71" s="99">
        <f>LEN(全车数据表!G72)</f>
        <v>4</v>
      </c>
      <c r="I71" s="99" t="str">
        <f>VLOOKUP(全车数据表!P72,辅助计算!A:B,2,FALSE)</f>
        <v>rare</v>
      </c>
      <c r="J71" s="99">
        <f>全车数据表!Q72</f>
        <v>40</v>
      </c>
      <c r="K71" s="99">
        <f>全车数据表!R72</f>
        <v>18</v>
      </c>
      <c r="L71" s="99">
        <f>全车数据表!S72</f>
        <v>24</v>
      </c>
      <c r="M71" s="99">
        <f>全车数据表!T72</f>
        <v>36</v>
      </c>
      <c r="N71" s="99">
        <f>全车数据表!U72</f>
        <v>0</v>
      </c>
      <c r="O71" s="99">
        <f>全车数据表!V72</f>
        <v>0</v>
      </c>
      <c r="P71" s="99">
        <f>全车数据表!J72</f>
        <v>3229</v>
      </c>
      <c r="Q71" s="99">
        <f>全车数据表!K72</f>
        <v>350.5</v>
      </c>
      <c r="R71" s="99">
        <f>全车数据表!L72</f>
        <v>80.41</v>
      </c>
      <c r="S71" s="99">
        <f>全车数据表!M72</f>
        <v>48.37</v>
      </c>
      <c r="T71" s="99">
        <f>全车数据表!N72</f>
        <v>64.650000000000006</v>
      </c>
      <c r="U71" s="99">
        <f>全车数据表!O72</f>
        <v>6.6820000000000004</v>
      </c>
      <c r="V71" s="99">
        <f>全车数据表!AK72</f>
        <v>3627000</v>
      </c>
      <c r="W71" s="99">
        <f>全车数据表!AR72</f>
        <v>2080000</v>
      </c>
      <c r="X71" s="99">
        <f>全车数据表!AS72</f>
        <v>5707000</v>
      </c>
      <c r="Y71" s="99">
        <f>全车数据表!AM72</f>
        <v>6</v>
      </c>
      <c r="Z71" s="99">
        <f>全车数据表!AO72</f>
        <v>4</v>
      </c>
      <c r="AA71" s="99">
        <f>全车数据表!AQ72</f>
        <v>2</v>
      </c>
      <c r="AB71" s="99">
        <f>全车数据表!AT72</f>
        <v>365</v>
      </c>
      <c r="AC71" s="99">
        <f>全车数据表!AU72</f>
        <v>0</v>
      </c>
      <c r="AD71" s="99">
        <f>全车数据表!AV72</f>
        <v>479</v>
      </c>
      <c r="AE71" s="99" t="str">
        <f>IF(全车数据表!AX72="","",全车数据表!AX72)</f>
        <v>旧版寻车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 t="str">
        <f>IF(全车数据表!BA72="","",全车数据表!BA72)</f>
        <v/>
      </c>
      <c r="AI71" s="99" t="str">
        <f>IF(全车数据表!BB72="","",全车数据表!BB72)</f>
        <v/>
      </c>
      <c r="AJ71" s="99" t="str">
        <f>IF(全车数据表!BC72="","",全车数据表!BC72)</f>
        <v/>
      </c>
      <c r="AK71" s="99" t="str">
        <f>IF(全车数据表!BD72="","",全车数据表!BD72)</f>
        <v/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 t="str">
        <f>IF(全车数据表!BJ72="","",全车数据表!BJ72)</f>
        <v/>
      </c>
      <c r="AR71" s="99" t="str">
        <f>IF(全车数据表!BK72="","",全车数据表!BK72)</f>
        <v/>
      </c>
      <c r="AS71" s="99" t="str">
        <f>IF(全车数据表!BL72="","",全车数据表!BL72)</f>
        <v/>
      </c>
      <c r="AT71" s="99" t="str">
        <f>IF(全车数据表!BM72="","",全车数据表!BM72)</f>
        <v/>
      </c>
      <c r="AU71" s="99" t="str">
        <f>IF(全车数据表!BN72="","",全车数据表!BN72)</f>
        <v/>
      </c>
      <c r="AV71" s="99" t="str">
        <f>IF(全车数据表!BO72="","",全车数据表!BO72)</f>
        <v/>
      </c>
      <c r="AW71" s="99" t="str">
        <f>IF(全车数据表!BP72="","",全车数据表!BP72)</f>
        <v>无顶</v>
      </c>
      <c r="AX71" s="99" t="str">
        <f>IF(全车数据表!BQ72="","",全车数据表!BQ72)</f>
        <v/>
      </c>
      <c r="AY71" s="99">
        <f>IF(全车数据表!BR72="","",全车数据表!BR72)</f>
        <v>1</v>
      </c>
      <c r="AZ71" s="99" t="str">
        <f>IF(全车数据表!BS72="","",全车数据表!BS72)</f>
        <v>法拉利 勾</v>
      </c>
      <c r="BA71" s="102" t="str">
        <f>IF(全车数据表!AW72="","",全车数据表!AW72)</f>
        <v/>
      </c>
    </row>
    <row r="72" spans="1:53">
      <c r="A72" s="99">
        <f>全车数据表!A73</f>
        <v>71</v>
      </c>
      <c r="B72" s="99" t="str">
        <f>全车数据表!B73</f>
        <v>Lamborghini Huracan Super Trofeo Evo🔑</v>
      </c>
      <c r="C72" s="100" t="str">
        <f>全车数据表!E73</f>
        <v>huracanste</v>
      </c>
      <c r="D72" s="99" t="str">
        <f>IF(全车数据表!D73="","",全车数据表!D73)</f>
        <v>Lamborghini</v>
      </c>
      <c r="E72" s="100" t="str">
        <f>全车数据表!H73</f>
        <v>2.7</v>
      </c>
      <c r="F72" s="100" t="str">
        <f>全车数据表!C73</f>
        <v>D飓风</v>
      </c>
      <c r="G72" s="100" t="str">
        <f>全车数据表!F73</f>
        <v>B</v>
      </c>
      <c r="H72" s="99">
        <f>LEN(全车数据表!G73)</f>
        <v>5</v>
      </c>
      <c r="I72" s="99" t="str">
        <f>VLOOKUP(全车数据表!P73,辅助计算!A:B,2,FALSE)</f>
        <v>rare</v>
      </c>
      <c r="J72" s="99" t="str">
        <f>全车数据表!Q73</f>
        <v>🔑</v>
      </c>
      <c r="K72" s="99">
        <f>全车数据表!R73</f>
        <v>30</v>
      </c>
      <c r="L72" s="99">
        <f>全车数据表!S73</f>
        <v>40</v>
      </c>
      <c r="M72" s="99">
        <f>全车数据表!T73</f>
        <v>50</v>
      </c>
      <c r="N72" s="99">
        <f>全车数据表!U73</f>
        <v>60</v>
      </c>
      <c r="O72" s="99">
        <f>全车数据表!V73</f>
        <v>0</v>
      </c>
      <c r="P72" s="99">
        <f>全车数据表!J73</f>
        <v>3256</v>
      </c>
      <c r="Q72" s="99">
        <f>全车数据表!K73</f>
        <v>311.60000000000002</v>
      </c>
      <c r="R72" s="99">
        <f>全车数据表!L73</f>
        <v>82.63</v>
      </c>
      <c r="S72" s="99">
        <f>全车数据表!M73</f>
        <v>63.62</v>
      </c>
      <c r="T72" s="99">
        <f>全车数据表!N73</f>
        <v>54.57</v>
      </c>
      <c r="U72" s="99">
        <f>全车数据表!O73</f>
        <v>0</v>
      </c>
      <c r="V72" s="99">
        <f>全车数据表!AK73</f>
        <v>3628000</v>
      </c>
      <c r="W72" s="99">
        <f>全车数据表!AR73</f>
        <v>2400000</v>
      </c>
      <c r="X72" s="99">
        <f>全车数据表!AS73</f>
        <v>6028000</v>
      </c>
      <c r="Y72" s="99">
        <f>全车数据表!AM73</f>
        <v>8</v>
      </c>
      <c r="Z72" s="99">
        <f>全车数据表!AO73</f>
        <v>5</v>
      </c>
      <c r="AA72" s="99">
        <f>全车数据表!AQ73</f>
        <v>2</v>
      </c>
      <c r="AB72" s="99">
        <f>全车数据表!AT73</f>
        <v>325</v>
      </c>
      <c r="AC72" s="99">
        <f>全车数据表!AU73</f>
        <v>0</v>
      </c>
      <c r="AD72" s="99">
        <f>全车数据表!AV73</f>
        <v>414</v>
      </c>
      <c r="AE72" s="99" t="str">
        <f>IF(全车数据表!AX73="","",全车数据表!AX73)</f>
        <v>大奖赛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 t="str">
        <f>IF(全车数据表!BA73="","",全车数据表!BA73)</f>
        <v/>
      </c>
      <c r="AI72" s="99" t="str">
        <f>IF(全车数据表!BB73="","",全车数据表!BB73)</f>
        <v/>
      </c>
      <c r="AJ72" s="99" t="str">
        <f>IF(全车数据表!BC73="","",全车数据表!BC73)</f>
        <v/>
      </c>
      <c r="AK72" s="99">
        <f>IF(全车数据表!BD73="","",全车数据表!BD73)</f>
        <v>1</v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>
        <f>IF(全车数据表!BJ73="","",全车数据表!BJ73)</f>
        <v>1</v>
      </c>
      <c r="AR72" s="99" t="str">
        <f>IF(全车数据表!BK73="","",全车数据表!BK73)</f>
        <v/>
      </c>
      <c r="AS72" s="99">
        <f>IF(全车数据表!BL73="","",全车数据表!BL73)</f>
        <v>1</v>
      </c>
      <c r="AT72" s="99">
        <f>IF(全车数据表!BM73="","",全车数据表!BM73)</f>
        <v>1</v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>
        <f>IF(全车数据表!BR73="","",全车数据表!BR73)</f>
        <v>1</v>
      </c>
      <c r="AZ72" s="99" t="str">
        <f>IF(全车数据表!BS73="","",全车数据表!BS73)</f>
        <v>兰博基尼 飓风 小小牛</v>
      </c>
      <c r="BA72" s="102" t="str">
        <f>IF(全车数据表!AW73="","",全车数据表!AW73)</f>
        <v/>
      </c>
    </row>
    <row r="73" spans="1:53">
      <c r="A73" s="99">
        <f>全车数据表!A74</f>
        <v>72</v>
      </c>
      <c r="B73" s="99" t="str">
        <f>全车数据表!B74</f>
        <v>Vencer Sarthe</v>
      </c>
      <c r="C73" s="100" t="str">
        <f>全车数据表!E74</f>
        <v>sarthe</v>
      </c>
      <c r="D73" s="99" t="str">
        <f>IF(全车数据表!D74="","",全车数据表!D74)</f>
        <v>Vencer</v>
      </c>
      <c r="E73" s="100" t="str">
        <f>全车数据表!H74</f>
        <v>1.7</v>
      </c>
      <c r="F73" s="100" t="str">
        <f>全车数据表!C74</f>
        <v>剃刀</v>
      </c>
      <c r="G73" s="100" t="str">
        <f>全车数据表!F74</f>
        <v>B</v>
      </c>
      <c r="H73" s="99">
        <f>LEN(全车数据表!G74)</f>
        <v>5</v>
      </c>
      <c r="I73" s="99" t="str">
        <f>VLOOKUP(全车数据表!P74,辅助计算!A:B,2,FALSE)</f>
        <v>rare</v>
      </c>
      <c r="J73" s="99">
        <f>全车数据表!Q74</f>
        <v>40</v>
      </c>
      <c r="K73" s="99">
        <f>全车数据表!R74</f>
        <v>12</v>
      </c>
      <c r="L73" s="99">
        <f>全车数据表!S74</f>
        <v>15</v>
      </c>
      <c r="M73" s="99">
        <f>全车数据表!T74</f>
        <v>21</v>
      </c>
      <c r="N73" s="99">
        <f>全车数据表!U74</f>
        <v>32</v>
      </c>
      <c r="O73" s="99">
        <f>全车数据表!V74</f>
        <v>0</v>
      </c>
      <c r="P73" s="99">
        <f>全车数据表!J74</f>
        <v>3290</v>
      </c>
      <c r="Q73" s="99">
        <f>全车数据表!K74</f>
        <v>350.1</v>
      </c>
      <c r="R73" s="99">
        <f>全车数据表!L74</f>
        <v>74.12</v>
      </c>
      <c r="S73" s="99">
        <f>全车数据表!M74</f>
        <v>62.87</v>
      </c>
      <c r="T73" s="99">
        <f>全车数据表!N74</f>
        <v>46.83</v>
      </c>
      <c r="U73" s="99">
        <f>全车数据表!O74</f>
        <v>5.0670000000000002</v>
      </c>
      <c r="V73" s="99">
        <f>全车数据表!AK74</f>
        <v>3628000</v>
      </c>
      <c r="W73" s="99">
        <f>全车数据表!AR74</f>
        <v>2400000</v>
      </c>
      <c r="X73" s="99">
        <f>全车数据表!AS74</f>
        <v>6028000</v>
      </c>
      <c r="Y73" s="99">
        <f>全车数据表!AM74</f>
        <v>8</v>
      </c>
      <c r="Z73" s="99">
        <f>全车数据表!AO74</f>
        <v>5</v>
      </c>
      <c r="AA73" s="99">
        <f>全车数据表!AQ74</f>
        <v>2</v>
      </c>
      <c r="AB73" s="99">
        <f>全车数据表!AT74</f>
        <v>364</v>
      </c>
      <c r="AC73" s="99">
        <f>全车数据表!AU74</f>
        <v>0</v>
      </c>
      <c r="AD73" s="99">
        <f>全车数据表!AV74</f>
        <v>478</v>
      </c>
      <c r="AE73" s="99" t="str">
        <f>IF(全车数据表!AX74="","",全车数据表!AX74)</f>
        <v>寻车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>
        <f>IF(全车数据表!BA74="","",全车数据表!BA74)</f>
        <v>1</v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>
        <f>IF(全车数据表!BD74="","",全车数据表!BD74)</f>
        <v>1</v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 t="str">
        <f>IF(全车数据表!BJ74="","",全车数据表!BJ74)</f>
        <v/>
      </c>
      <c r="AR73" s="99" t="str">
        <f>IF(全车数据表!BK74="","",全车数据表!BK74)</f>
        <v/>
      </c>
      <c r="AS73" s="99" t="str">
        <f>IF(全车数据表!BL74="","",全车数据表!BL74)</f>
        <v/>
      </c>
      <c r="AT73" s="99" t="str">
        <f>IF(全车数据表!BM74="","",全车数据表!BM74)</f>
        <v/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>
        <f>IF(全车数据表!BR74="","",全车数据表!BR74)</f>
        <v>1</v>
      </c>
      <c r="AZ73" s="99" t="str">
        <f>IF(全车数据表!BS74="","",全车数据表!BS74)</f>
        <v>剃刀</v>
      </c>
      <c r="BA73" s="102">
        <f>IF(全车数据表!AW74="","",全车数据表!AW74)</f>
        <v>8</v>
      </c>
    </row>
    <row r="74" spans="1:53">
      <c r="A74" s="99">
        <f>全车数据表!A75</f>
        <v>73</v>
      </c>
      <c r="B74" s="99" t="str">
        <f>全车数据表!B75</f>
        <v>ItalDesign Zerouno</v>
      </c>
      <c r="C74" s="100" t="str">
        <f>全车数据表!E75</f>
        <v>zerouno</v>
      </c>
      <c r="D74" s="99" t="str">
        <f>IF(全车数据表!D75="","",全车数据表!D75)</f>
        <v>Italdesign</v>
      </c>
      <c r="E74" s="100" t="str">
        <f>全车数据表!H75</f>
        <v>2.1</v>
      </c>
      <c r="F74" s="100" t="str">
        <f>全车数据表!C75</f>
        <v>假牛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18</v>
      </c>
      <c r="L74" s="99">
        <f>全车数据表!S75</f>
        <v>24</v>
      </c>
      <c r="M74" s="99">
        <f>全车数据表!T75</f>
        <v>36</v>
      </c>
      <c r="N74" s="99">
        <f>全车数据表!U75</f>
        <v>0</v>
      </c>
      <c r="O74" s="99">
        <f>全车数据表!V75</f>
        <v>0</v>
      </c>
      <c r="P74" s="99">
        <f>全车数据表!J75</f>
        <v>3295</v>
      </c>
      <c r="Q74" s="99">
        <f>全车数据表!K75</f>
        <v>340.9</v>
      </c>
      <c r="R74" s="99">
        <f>全车数据表!L75</f>
        <v>79.25</v>
      </c>
      <c r="S74" s="99">
        <f>全车数据表!M75</f>
        <v>58.34</v>
      </c>
      <c r="T74" s="99">
        <f>全车数据表!N75</f>
        <v>54.1</v>
      </c>
      <c r="U74" s="99">
        <f>全车数据表!O75</f>
        <v>5.54</v>
      </c>
      <c r="V74" s="99">
        <f>全车数据表!AK75</f>
        <v>3627000</v>
      </c>
      <c r="W74" s="99">
        <f>全车数据表!AR75</f>
        <v>2080000</v>
      </c>
      <c r="X74" s="99">
        <f>全车数据表!AS75</f>
        <v>5707000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355</v>
      </c>
      <c r="AC74" s="99">
        <f>全车数据表!AU75</f>
        <v>0</v>
      </c>
      <c r="AD74" s="99">
        <f>全车数据表!AV75</f>
        <v>462</v>
      </c>
      <c r="AE74" s="99" t="str">
        <f>IF(全车数据表!AX75="","",全车数据表!AX75)</f>
        <v>寻车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>
        <f>IF(全车数据表!BA75="","",全车数据表!BA75)</f>
        <v>1</v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>
        <f>IF(全车数据表!BD75="","",全车数据表!BD75)</f>
        <v>1</v>
      </c>
      <c r="AL74" s="99" t="str">
        <f>IF(全车数据表!BE75="","",全车数据表!BE75)</f>
        <v/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 t="str">
        <f>IF(全车数据表!BM75="","",全车数据表!BM75)</f>
        <v/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/>
      </c>
      <c r="AX74" s="99" t="str">
        <f>IF(全车数据表!BQ75="","",全车数据表!BQ75)</f>
        <v/>
      </c>
      <c r="AY74" s="99">
        <f>IF(全车数据表!BR75="","",全车数据表!BR75)</f>
        <v>1</v>
      </c>
      <c r="AZ74" s="99" t="str">
        <f>IF(全车数据表!BS75="","",全车数据表!BS75)</f>
        <v>假牛 id</v>
      </c>
      <c r="BA74" s="102">
        <f>IF(全车数据表!AW75="","",全车数据表!AW75)</f>
        <v>10</v>
      </c>
    </row>
    <row r="75" spans="1:53">
      <c r="A75" s="99">
        <f>全车数据表!A76</f>
        <v>74</v>
      </c>
      <c r="B75" s="99" t="str">
        <f>全车数据表!B76</f>
        <v>Dodge Viper GTS</v>
      </c>
      <c r="C75" s="100" t="str">
        <f>全车数据表!E76</f>
        <v>vipergts</v>
      </c>
      <c r="D75" s="99" t="str">
        <f>IF(全车数据表!D76="","",全车数据表!D76)</f>
        <v>Dodge</v>
      </c>
      <c r="E75" s="100" t="str">
        <f>全车数据表!H76</f>
        <v>1.5</v>
      </c>
      <c r="F75" s="100" t="str">
        <f>全车数据表!C76</f>
        <v>A蛇</v>
      </c>
      <c r="G75" s="100" t="str">
        <f>全车数据表!F76</f>
        <v>B</v>
      </c>
      <c r="H75" s="99">
        <f>LEN(全车数据表!G76)</f>
        <v>4</v>
      </c>
      <c r="I75" s="99" t="str">
        <f>VLOOKUP(全车数据表!P76,辅助计算!A:B,2,FALSE)</f>
        <v>rare</v>
      </c>
      <c r="J75" s="99">
        <f>全车数据表!Q76</f>
        <v>40</v>
      </c>
      <c r="K75" s="99">
        <f>全车数据表!R76</f>
        <v>18</v>
      </c>
      <c r="L75" s="99">
        <f>全车数据表!S76</f>
        <v>24</v>
      </c>
      <c r="M75" s="99">
        <f>全车数据表!T76</f>
        <v>36</v>
      </c>
      <c r="N75" s="99">
        <f>全车数据表!U76</f>
        <v>0</v>
      </c>
      <c r="O75" s="99">
        <f>全车数据表!V76</f>
        <v>0</v>
      </c>
      <c r="P75" s="99">
        <f>全车数据表!J76</f>
        <v>3295</v>
      </c>
      <c r="Q75" s="99">
        <f>全车数据表!K76</f>
        <v>353.4</v>
      </c>
      <c r="R75" s="99">
        <f>全车数据表!L76</f>
        <v>80.33</v>
      </c>
      <c r="S75" s="99">
        <f>全车数据表!M76</f>
        <v>45.29</v>
      </c>
      <c r="T75" s="99">
        <f>全车数据表!N76</f>
        <v>67.55</v>
      </c>
      <c r="U75" s="99">
        <f>全车数据表!O76</f>
        <v>7.0659999999999998</v>
      </c>
      <c r="V75" s="99">
        <f>全车数据表!AK76</f>
        <v>3627000</v>
      </c>
      <c r="W75" s="99">
        <f>全车数据表!AR76</f>
        <v>2080000</v>
      </c>
      <c r="X75" s="99">
        <f>全车数据表!AS76</f>
        <v>5707000</v>
      </c>
      <c r="Y75" s="99">
        <f>全车数据表!AM76</f>
        <v>6</v>
      </c>
      <c r="Z75" s="99">
        <f>全车数据表!AO76</f>
        <v>4</v>
      </c>
      <c r="AA75" s="99">
        <f>全车数据表!AQ76</f>
        <v>2</v>
      </c>
      <c r="AB75" s="99">
        <f>全车数据表!AT76</f>
        <v>368</v>
      </c>
      <c r="AC75" s="99">
        <f>全车数据表!AU76</f>
        <v>0</v>
      </c>
      <c r="AD75" s="99">
        <f>全车数据表!AV76</f>
        <v>484</v>
      </c>
      <c r="AE75" s="99" t="str">
        <f>IF(全车数据表!AX76="","",全车数据表!AX76)</f>
        <v>寻车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 t="str">
        <f>IF(全车数据表!BA76="","",全车数据表!BA76)</f>
        <v/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 t="str">
        <f>IF(全车数据表!BG76="","",全车数据表!BG76)</f>
        <v/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 t="str">
        <f>IF(全车数据表!BJ76="","",全车数据表!BJ76)</f>
        <v/>
      </c>
      <c r="AR75" s="99" t="str">
        <f>IF(全车数据表!BK76="","",全车数据表!BK76)</f>
        <v/>
      </c>
      <c r="AS75" s="99" t="str">
        <f>IF(全车数据表!BL76="","",全车数据表!BL76)</f>
        <v/>
      </c>
      <c r="AT75" s="99" t="str">
        <f>IF(全车数据表!BM76="","",全车数据表!BM76)</f>
        <v/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蝰蛇 紫蛇 道奇 A蛇 B蛇</v>
      </c>
      <c r="BA75" s="102" t="str">
        <f>IF(全车数据表!AW76="","",全车数据表!AW76)</f>
        <v/>
      </c>
    </row>
    <row r="76" spans="1:53">
      <c r="A76" s="99">
        <f>全车数据表!A77</f>
        <v>75</v>
      </c>
      <c r="B76" s="99" t="str">
        <f>全车数据表!B77</f>
        <v>Bentley Continental GT Speed</v>
      </c>
      <c r="C76" s="100" t="str">
        <f>全车数据表!E77</f>
        <v>continentalgt</v>
      </c>
      <c r="D76" s="99" t="str">
        <f>IF(全车数据表!D77="","",全车数据表!D77)</f>
        <v>Bentley</v>
      </c>
      <c r="E76" s="100" t="str">
        <f>全车数据表!H77</f>
        <v>3.6</v>
      </c>
      <c r="F76" s="100" t="str">
        <f>全车数据表!C77</f>
        <v>欧陆</v>
      </c>
      <c r="G76" s="100" t="str">
        <f>全车数据表!F77</f>
        <v>B</v>
      </c>
      <c r="H76" s="99">
        <f>LEN(全车数据表!G77)</f>
        <v>4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35</v>
      </c>
      <c r="L76" s="99">
        <f>全车数据表!S77</f>
        <v>42</v>
      </c>
      <c r="M76" s="99">
        <f>全车数据表!T77</f>
        <v>58</v>
      </c>
      <c r="N76" s="99">
        <f>全车数据表!U77</f>
        <v>0</v>
      </c>
      <c r="O76" s="99">
        <f>全车数据表!V77</f>
        <v>0</v>
      </c>
      <c r="P76" s="99">
        <f>全车数据表!J77</f>
        <v>3330</v>
      </c>
      <c r="Q76" s="99">
        <f>全车数据表!K77</f>
        <v>348.1</v>
      </c>
      <c r="R76" s="99">
        <f>全车数据表!L77</f>
        <v>76.45</v>
      </c>
      <c r="S76" s="99">
        <f>全车数据表!M77</f>
        <v>74.06</v>
      </c>
      <c r="T76" s="99">
        <f>全车数据表!N77</f>
        <v>59.19</v>
      </c>
      <c r="U76" s="99">
        <f>全车数据表!O77</f>
        <v>0</v>
      </c>
      <c r="V76" s="99">
        <f>全车数据表!AK77</f>
        <v>0</v>
      </c>
      <c r="W76" s="99">
        <f>全车数据表!AR77</f>
        <v>2080000</v>
      </c>
      <c r="X76" s="99">
        <f>全车数据表!AS77</f>
        <v>0</v>
      </c>
      <c r="Y76" s="99">
        <f>全车数据表!AM77</f>
        <v>6</v>
      </c>
      <c r="Z76" s="99">
        <f>全车数据表!AO77</f>
        <v>4</v>
      </c>
      <c r="AA76" s="99">
        <f>全车数据表!AQ77</f>
        <v>2</v>
      </c>
      <c r="AB76" s="99">
        <f>全车数据表!AT77</f>
        <v>362</v>
      </c>
      <c r="AC76" s="99">
        <f>全车数据表!AU77</f>
        <v>0</v>
      </c>
      <c r="AD76" s="99">
        <f>全车数据表!AV77</f>
        <v>475</v>
      </c>
      <c r="AE76" s="99" t="str">
        <f>IF(全车数据表!AX77="","",全车数据表!AX77)</f>
        <v>通行证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 t="str">
        <f>IF(全车数据表!BA77="","",全车数据表!BA77)</f>
        <v/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 t="str">
        <f>IF(全车数据表!BD77="","",全车数据表!BD77)</f>
        <v/>
      </c>
      <c r="AL76" s="99">
        <f>IF(全车数据表!BE77="","",全车数据表!BE77)</f>
        <v>1</v>
      </c>
      <c r="AM76" s="99" t="str">
        <f>IF(全车数据表!BF77="","",全车数据表!BF77)</f>
        <v/>
      </c>
      <c r="AN76" s="99" t="str">
        <f>IF(全车数据表!BG77="","",全车数据表!BG77)</f>
        <v/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>
        <f>IF(全车数据表!BM77="","",全车数据表!BM77)</f>
        <v>1</v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/>
      </c>
      <c r="AX76" s="99" t="str">
        <f>IF(全车数据表!BQ77="","",全车数据表!BQ77)</f>
        <v/>
      </c>
      <c r="AY76" s="99" t="str">
        <f>IF(全车数据表!BR77="","",全车数据表!BR77)</f>
        <v/>
      </c>
      <c r="AZ76" s="99" t="str">
        <f>IF(全车数据表!BS77="","",全车数据表!BS77)</f>
        <v>宾利 欧陆</v>
      </c>
      <c r="BA76" s="102" t="str">
        <f>IF(全车数据表!AW77="","",全车数据表!AW77)</f>
        <v/>
      </c>
    </row>
    <row r="77" spans="1:53">
      <c r="A77" s="99">
        <f>全车数据表!A78</f>
        <v>76</v>
      </c>
      <c r="B77" s="99" t="str">
        <f>全车数据表!B78</f>
        <v>Ferrari 488 GTB</v>
      </c>
      <c r="C77" s="100" t="str">
        <f>全车数据表!E78</f>
        <v>488</v>
      </c>
      <c r="D77" s="99" t="str">
        <f>IF(全车数据表!D78="","",全车数据表!D78)</f>
        <v>Ferrari</v>
      </c>
      <c r="E77" s="100" t="str">
        <f>全车数据表!H78</f>
        <v>1.6</v>
      </c>
      <c r="F77" s="100" t="str">
        <f>全车数据表!C78</f>
        <v>488</v>
      </c>
      <c r="G77" s="100" t="str">
        <f>全车数据表!F78</f>
        <v>B</v>
      </c>
      <c r="H77" s="99">
        <f>LEN(全车数据表!G78)</f>
        <v>4</v>
      </c>
      <c r="I77" s="99" t="str">
        <f>VLOOKUP(全车数据表!P78,辅助计算!A:B,2,FALSE)</f>
        <v>rare</v>
      </c>
      <c r="J77" s="99">
        <f>全车数据表!Q78</f>
        <v>40</v>
      </c>
      <c r="K77" s="99">
        <f>全车数据表!R78</f>
        <v>18</v>
      </c>
      <c r="L77" s="99">
        <f>全车数据表!S78</f>
        <v>24</v>
      </c>
      <c r="M77" s="99">
        <f>全车数据表!T78</f>
        <v>36</v>
      </c>
      <c r="N77" s="99">
        <f>全车数据表!U78</f>
        <v>0</v>
      </c>
      <c r="O77" s="99">
        <f>全车数据表!V78</f>
        <v>0</v>
      </c>
      <c r="P77" s="99">
        <f>全车数据表!J78</f>
        <v>3334</v>
      </c>
      <c r="Q77" s="99">
        <f>全车数据表!K78</f>
        <v>347.6</v>
      </c>
      <c r="R77" s="99">
        <f>全车数据表!L78</f>
        <v>80.239999999999995</v>
      </c>
      <c r="S77" s="99">
        <f>全车数据表!M78</f>
        <v>48.38</v>
      </c>
      <c r="T77" s="99">
        <f>全车数据表!N78</f>
        <v>65.84</v>
      </c>
      <c r="U77" s="99">
        <f>全车数据表!O78</f>
        <v>6.5</v>
      </c>
      <c r="V77" s="99">
        <f>全车数据表!AK78</f>
        <v>3627000</v>
      </c>
      <c r="W77" s="99">
        <f>全车数据表!AR78</f>
        <v>2080000</v>
      </c>
      <c r="X77" s="99">
        <f>全车数据表!AS78</f>
        <v>5707000</v>
      </c>
      <c r="Y77" s="99">
        <f>全车数据表!AM78</f>
        <v>6</v>
      </c>
      <c r="Z77" s="99">
        <f>全车数据表!AO78</f>
        <v>4</v>
      </c>
      <c r="AA77" s="99">
        <f>全车数据表!AQ78</f>
        <v>2</v>
      </c>
      <c r="AB77" s="99">
        <f>全车数据表!AT78</f>
        <v>362</v>
      </c>
      <c r="AC77" s="99">
        <f>全车数据表!AU78</f>
        <v>0</v>
      </c>
      <c r="AD77" s="99">
        <f>全车数据表!AV78</f>
        <v>474</v>
      </c>
      <c r="AE77" s="99" t="str">
        <f>IF(全车数据表!AX78="","",全车数据表!AX78)</f>
        <v>寻车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 t="str">
        <f>IF(全车数据表!BA78="","",全车数据表!BA78)</f>
        <v/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>
        <f>IF(全车数据表!BG78="","",全车数据表!BG78)</f>
        <v>1</v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 t="str">
        <f>IF(全车数据表!BJ78="","",全车数据表!BJ78)</f>
        <v/>
      </c>
      <c r="AR77" s="99" t="str">
        <f>IF(全车数据表!BK78="","",全车数据表!BK78)</f>
        <v/>
      </c>
      <c r="AS77" s="99" t="str">
        <f>IF(全车数据表!BL78="","",全车数据表!BL78)</f>
        <v/>
      </c>
      <c r="AT77" s="99" t="str">
        <f>IF(全车数据表!BM78="","",全车数据表!BM78)</f>
        <v/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>
        <f>IF(全车数据表!BR78="","",全车数据表!BR78)</f>
        <v>1</v>
      </c>
      <c r="AZ77" s="99" t="str">
        <f>IF(全车数据表!BS78="","",全车数据表!BS78)</f>
        <v>法拉利</v>
      </c>
      <c r="BA77" s="102">
        <f>IF(全车数据表!AW78="","",全车数据表!AW78)</f>
        <v>1</v>
      </c>
    </row>
    <row r="78" spans="1:53">
      <c r="A78" s="99">
        <f>全车数据表!A79</f>
        <v>77</v>
      </c>
      <c r="B78" s="99" t="str">
        <f>全车数据表!B79</f>
        <v>Bentley Mulliner Bacalar</v>
      </c>
      <c r="C78" s="100" t="str">
        <f>全车数据表!E79</f>
        <v>bacalar</v>
      </c>
      <c r="D78" s="99" t="str">
        <f>IF(全车数据表!D79="","",全车数据表!D79)</f>
        <v>Bentley</v>
      </c>
      <c r="E78" s="100" t="str">
        <f>全车数据表!H79</f>
        <v>2.5</v>
      </c>
      <c r="F78" s="100" t="str">
        <f>全车数据表!C79</f>
        <v>Bacalar</v>
      </c>
      <c r="G78" s="100" t="str">
        <f>全车数据表!F79</f>
        <v>B</v>
      </c>
      <c r="H78" s="99">
        <f>LEN(全车数据表!G79)</f>
        <v>5</v>
      </c>
      <c r="I78" s="99" t="str">
        <f>VLOOKUP(全车数据表!P79,辅助计算!A:B,2,FALSE)</f>
        <v>rare</v>
      </c>
      <c r="J78" s="99">
        <f>全车数据表!Q79</f>
        <v>40</v>
      </c>
      <c r="K78" s="99">
        <f>全车数据表!R79</f>
        <v>12</v>
      </c>
      <c r="L78" s="99">
        <f>全车数据表!S79</f>
        <v>15</v>
      </c>
      <c r="M78" s="99">
        <f>全车数据表!T79</f>
        <v>21</v>
      </c>
      <c r="N78" s="99">
        <f>全车数据表!U79</f>
        <v>32</v>
      </c>
      <c r="O78" s="99">
        <f>全车数据表!V79</f>
        <v>0</v>
      </c>
      <c r="P78" s="99">
        <f>全车数据表!J79</f>
        <v>3340</v>
      </c>
      <c r="Q78" s="99">
        <f>全车数据表!K79</f>
        <v>329.6</v>
      </c>
      <c r="R78" s="99">
        <f>全车数据表!L79</f>
        <v>77.37</v>
      </c>
      <c r="S78" s="99">
        <f>全车数据表!M79</f>
        <v>67.2</v>
      </c>
      <c r="T78" s="99">
        <f>全车数据表!N79</f>
        <v>55.81</v>
      </c>
      <c r="U78" s="99">
        <f>全车数据表!O79</f>
        <v>0</v>
      </c>
      <c r="V78" s="99">
        <f>全车数据表!AK79</f>
        <v>3628000</v>
      </c>
      <c r="W78" s="99">
        <f>全车数据表!AR79</f>
        <v>2400000</v>
      </c>
      <c r="X78" s="99">
        <f>全车数据表!AS79</f>
        <v>6028000</v>
      </c>
      <c r="Y78" s="99">
        <f>全车数据表!AM79</f>
        <v>8</v>
      </c>
      <c r="Z78" s="99">
        <f>全车数据表!AO79</f>
        <v>5</v>
      </c>
      <c r="AA78" s="99">
        <f>全车数据表!AQ79</f>
        <v>2</v>
      </c>
      <c r="AB78" s="99">
        <f>全车数据表!AT79</f>
        <v>343</v>
      </c>
      <c r="AC78" s="99">
        <f>全车数据表!AU79</f>
        <v>0</v>
      </c>
      <c r="AD78" s="99">
        <f>全车数据表!AV79</f>
        <v>442</v>
      </c>
      <c r="AE78" s="99" t="str">
        <f>IF(全车数据表!AX79="","",全车数据表!AX79)</f>
        <v>通行证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 t="str">
        <f>IF(全车数据表!BD79="","",全车数据表!BD79)</f>
        <v/>
      </c>
      <c r="AL78" s="99">
        <f>IF(全车数据表!BE79="","",全车数据表!BE79)</f>
        <v>1</v>
      </c>
      <c r="AM78" s="99" t="str">
        <f>IF(全车数据表!BF79="","",全车数据表!BF79)</f>
        <v/>
      </c>
      <c r="AN78" s="99">
        <f>IF(全车数据表!BG79="","",全车数据表!BG79)</f>
        <v>1</v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>
        <f>IF(全车数据表!BM79="","",全车数据表!BM79)</f>
        <v>1</v>
      </c>
      <c r="AU78" s="99" t="str">
        <f>IF(全车数据表!BN79="","",全车数据表!BN79)</f>
        <v/>
      </c>
      <c r="AV78" s="99" t="str">
        <f>IF(全车数据表!BO79="","",全车数据表!BO79)</f>
        <v/>
      </c>
      <c r="AW78" s="99" t="str">
        <f>IF(全车数据表!BP79="","",全车数据表!BP79)</f>
        <v>无顶</v>
      </c>
      <c r="AX78" s="99" t="str">
        <f>IF(全车数据表!BQ79="","",全车数据表!BQ79)</f>
        <v/>
      </c>
      <c r="AY78" s="99">
        <f>IF(全车数据表!BR79="","",全车数据表!BR79)</f>
        <v>1</v>
      </c>
      <c r="AZ78" s="99" t="str">
        <f>IF(全车数据表!BS79="","",全车数据表!BS79)</f>
        <v>宾利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Ferrari F40</v>
      </c>
      <c r="C79" s="100" t="str">
        <f>全车数据表!E80</f>
        <v>f40</v>
      </c>
      <c r="D79" s="99" t="str">
        <f>IF(全车数据表!D80="","",全车数据表!D80)</f>
        <v>Ferrari</v>
      </c>
      <c r="E79" s="100" t="str">
        <f>全车数据表!H80</f>
        <v>2.6</v>
      </c>
      <c r="F79" s="100" t="str">
        <f>全车数据表!C80</f>
        <v>F40</v>
      </c>
      <c r="G79" s="100" t="str">
        <f>全车数据表!F80</f>
        <v>B</v>
      </c>
      <c r="H79" s="99">
        <f>LEN(全车数据表!G80)</f>
        <v>5</v>
      </c>
      <c r="I79" s="99" t="str">
        <f>VLOOKUP(全车数据表!P80,辅助计算!A:B,2,FALSE)</f>
        <v>rare</v>
      </c>
      <c r="J79" s="99">
        <f>全车数据表!Q80</f>
        <v>40</v>
      </c>
      <c r="K79" s="99">
        <f>全车数据表!R80</f>
        <v>12</v>
      </c>
      <c r="L79" s="99">
        <f>全车数据表!S80</f>
        <v>15</v>
      </c>
      <c r="M79" s="99">
        <f>全车数据表!T80</f>
        <v>21</v>
      </c>
      <c r="N79" s="99">
        <f>全车数据表!U80</f>
        <v>32</v>
      </c>
      <c r="O79" s="99">
        <f>全车数据表!V80</f>
        <v>0</v>
      </c>
      <c r="P79" s="99">
        <f>全车数据表!J80</f>
        <v>3343</v>
      </c>
      <c r="Q79" s="99">
        <f>全车数据表!K80</f>
        <v>334.1</v>
      </c>
      <c r="R79" s="99">
        <f>全车数据表!L80</f>
        <v>72.87</v>
      </c>
      <c r="S79" s="99">
        <f>全车数据表!M80</f>
        <v>69.3</v>
      </c>
      <c r="T79" s="99">
        <f>全车数据表!N80</f>
        <v>63.45</v>
      </c>
      <c r="U79" s="99">
        <f>全车数据表!O80</f>
        <v>0</v>
      </c>
      <c r="V79" s="99">
        <f>全车数据表!AK80</f>
        <v>3628000</v>
      </c>
      <c r="W79" s="99">
        <f>全车数据表!AR80</f>
        <v>2400000</v>
      </c>
      <c r="X79" s="99">
        <f>全车数据表!AS80</f>
        <v>6028000</v>
      </c>
      <c r="Y79" s="99">
        <f>全车数据表!AM80</f>
        <v>8</v>
      </c>
      <c r="Z79" s="99">
        <f>全车数据表!AO80</f>
        <v>5</v>
      </c>
      <c r="AA79" s="99">
        <f>全车数据表!AQ80</f>
        <v>2</v>
      </c>
      <c r="AB79" s="99">
        <f>全车数据表!AT80</f>
        <v>348</v>
      </c>
      <c r="AC79" s="99">
        <f>全车数据表!AU80</f>
        <v>0</v>
      </c>
      <c r="AD79" s="99">
        <f>全车数据表!AV80</f>
        <v>450</v>
      </c>
      <c r="AE79" s="99" t="str">
        <f>IF(全车数据表!AX80="","",全车数据表!AX80)</f>
        <v>寻车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 t="str">
        <f>IF(全车数据表!BA80="","",全车数据表!BA80)</f>
        <v/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>
        <f>IF(全车数据表!BD80="","",全车数据表!BD80)</f>
        <v>1</v>
      </c>
      <c r="AL79" s="99" t="str">
        <f>IF(全车数据表!BE80="","",全车数据表!BE80)</f>
        <v/>
      </c>
      <c r="AM79" s="99" t="str">
        <f>IF(全车数据表!BF80="","",全车数据表!BF80)</f>
        <v/>
      </c>
      <c r="AN79" s="99">
        <f>IF(全车数据表!BG80="","",全车数据表!BG80)</f>
        <v>1</v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 t="str">
        <f>IF(全车数据表!BL80="","",全车数据表!BL80)</f>
        <v/>
      </c>
      <c r="AT79" s="99" t="str">
        <f>IF(全车数据表!BM80="","",全车数据表!BM80)</f>
        <v/>
      </c>
      <c r="AU79" s="99" t="str">
        <f>IF(全车数据表!BN80="","",全车数据表!BN80)</f>
        <v/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 t="str">
        <f>IF(全车数据表!BR80="","",全车数据表!BR80)</f>
        <v/>
      </c>
      <c r="AZ79" s="99" t="str">
        <f>IF(全车数据表!BS80="","",全车数据表!BS80)</f>
        <v>法拉利</v>
      </c>
      <c r="BA79" s="102" t="str">
        <f>IF(全车数据表!AW80="","",全车数据表!AW80)</f>
        <v/>
      </c>
    </row>
    <row r="80" spans="1:53">
      <c r="A80" s="99">
        <f>全车数据表!A81</f>
        <v>79</v>
      </c>
      <c r="B80" s="99" t="str">
        <f>全车数据表!B81</f>
        <v>Mercedes-Benz SLR McLaren</v>
      </c>
      <c r="C80" s="100" t="str">
        <f>全车数据表!E81</f>
        <v>slr</v>
      </c>
      <c r="D80" s="99" t="str">
        <f>IF(全车数据表!D81="","",全车数据表!D81)</f>
        <v>Mercedes-Benz</v>
      </c>
      <c r="E80" s="100" t="str">
        <f>全车数据表!H81</f>
        <v>1.7</v>
      </c>
      <c r="F80" s="100" t="str">
        <f>全车数据表!C81</f>
        <v>SLR</v>
      </c>
      <c r="G80" s="100" t="str">
        <f>全车数据表!F81</f>
        <v>B</v>
      </c>
      <c r="H80" s="99">
        <f>LEN(全车数据表!G81)</f>
        <v>5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12</v>
      </c>
      <c r="L80" s="99">
        <f>全车数据表!S81</f>
        <v>15</v>
      </c>
      <c r="M80" s="99">
        <f>全车数据表!T81</f>
        <v>21</v>
      </c>
      <c r="N80" s="99">
        <f>全车数据表!U81</f>
        <v>32</v>
      </c>
      <c r="O80" s="99">
        <f>全车数据表!V81</f>
        <v>0</v>
      </c>
      <c r="P80" s="99">
        <f>全车数据表!J81</f>
        <v>3389</v>
      </c>
      <c r="Q80" s="99">
        <f>全车数据表!K81</f>
        <v>352.9</v>
      </c>
      <c r="R80" s="99">
        <f>全车数据表!L81</f>
        <v>78.180000000000007</v>
      </c>
      <c r="S80" s="99">
        <f>全车数据表!M81</f>
        <v>66.59</v>
      </c>
      <c r="T80" s="99">
        <f>全车数据表!N81</f>
        <v>79.56</v>
      </c>
      <c r="U80" s="99">
        <f>全车数据表!O81</f>
        <v>9.8170000000000002</v>
      </c>
      <c r="V80" s="99">
        <f>全车数据表!AK81</f>
        <v>3628000</v>
      </c>
      <c r="W80" s="99">
        <f>全车数据表!AR81</f>
        <v>2400000</v>
      </c>
      <c r="X80" s="99">
        <f>全车数据表!AS81</f>
        <v>6028000</v>
      </c>
      <c r="Y80" s="99">
        <f>全车数据表!AM81</f>
        <v>8</v>
      </c>
      <c r="Z80" s="99">
        <f>全车数据表!AO81</f>
        <v>5</v>
      </c>
      <c r="AA80" s="99">
        <f>全车数据表!AQ81</f>
        <v>2</v>
      </c>
      <c r="AB80" s="99">
        <f>全车数据表!AT81</f>
        <v>367</v>
      </c>
      <c r="AC80" s="99">
        <f>全车数据表!AU81</f>
        <v>0</v>
      </c>
      <c r="AD80" s="99">
        <f>全车数据表!AV81</f>
        <v>483</v>
      </c>
      <c r="AE80" s="99" t="str">
        <f>IF(全车数据表!AX81="","",全车数据表!AX81)</f>
        <v>旧版寻车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 t="str">
        <f>IF(全车数据表!BA81="","",全车数据表!BA81)</f>
        <v/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 t="str">
        <f>IF(全车数据表!BD81="","",全车数据表!BD81)</f>
        <v/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 t="str">
        <f>IF(全车数据表!BG81="","",全车数据表!BG81)</f>
        <v/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>
        <f>IF(全车数据表!BM81="","",全车数据表!BM81)</f>
        <v>1</v>
      </c>
      <c r="AU80" s="99" t="str">
        <f>IF(全车数据表!BN81="","",全车数据表!BN81)</f>
        <v>2款</v>
      </c>
      <c r="AV80" s="99" t="str">
        <f>IF(全车数据表!BO81="","",全车数据表!BO81)</f>
        <v/>
      </c>
      <c r="AW80" s="99" t="str">
        <f>IF(全车数据表!BP81="","",全车数据表!BP81)</f>
        <v>可开合</v>
      </c>
      <c r="AX80" s="99" t="str">
        <f>IF(全车数据表!BQ81="","",全车数据表!BQ81)</f>
        <v/>
      </c>
      <c r="AY80" s="99" t="str">
        <f>IF(全车数据表!BR81="","",全车数据表!BR81)</f>
        <v/>
      </c>
      <c r="AZ80" s="99" t="str">
        <f>IF(全车数据表!BS81="","",全车数据表!BS81)</f>
        <v>奔驰</v>
      </c>
      <c r="BA80" s="102" t="str">
        <f>IF(全车数据表!AW81="","",全车数据表!AW81)</f>
        <v/>
      </c>
    </row>
    <row r="81" spans="1:53">
      <c r="A81" s="99">
        <f>全车数据表!A82</f>
        <v>80</v>
      </c>
      <c r="B81" s="99" t="str">
        <f>全车数据表!B82</f>
        <v>ATS Automobili Corsa RRTurbo🔑</v>
      </c>
      <c r="C81" s="100" t="str">
        <f>全车数据表!E82</f>
        <v>rrturbo</v>
      </c>
      <c r="D81" s="99" t="str">
        <f>IF(全车数据表!D82="","",全车数据表!D82)</f>
        <v>ATS Automobili</v>
      </c>
      <c r="E81" s="100" t="str">
        <f>全车数据表!H82</f>
        <v>2.9</v>
      </c>
      <c r="F81" s="100" t="str">
        <f>全车数据表!C82</f>
        <v>RRTurbo</v>
      </c>
      <c r="G81" s="100" t="str">
        <f>全车数据表!F82</f>
        <v>B</v>
      </c>
      <c r="H81" s="99">
        <f>LEN(全车数据表!G82)</f>
        <v>4</v>
      </c>
      <c r="I81" s="99" t="str">
        <f>VLOOKUP(全车数据表!P82,辅助计算!A:B,2,FALSE)</f>
        <v>rare</v>
      </c>
      <c r="J81" s="99" t="str">
        <f>全车数据表!Q82</f>
        <v>🔑</v>
      </c>
      <c r="K81" s="99">
        <f>全车数据表!R82</f>
        <v>38</v>
      </c>
      <c r="L81" s="99">
        <f>全车数据表!S82</f>
        <v>48</v>
      </c>
      <c r="M81" s="99">
        <f>全车数据表!T82</f>
        <v>58</v>
      </c>
      <c r="N81" s="99">
        <f>全车数据表!U82</f>
        <v>0</v>
      </c>
      <c r="O81" s="99">
        <f>全车数据表!V82</f>
        <v>0</v>
      </c>
      <c r="P81" s="99">
        <f>全车数据表!J82</f>
        <v>3389</v>
      </c>
      <c r="Q81" s="99">
        <f>全车数据表!K82</f>
        <v>322.3</v>
      </c>
      <c r="R81" s="99">
        <f>全车数据表!L82</f>
        <v>87.54</v>
      </c>
      <c r="S81" s="99">
        <f>全车数据表!M82</f>
        <v>68.39</v>
      </c>
      <c r="T81" s="99">
        <f>全车数据表!N82</f>
        <v>45.94</v>
      </c>
      <c r="U81" s="99">
        <f>全车数据表!O82</f>
        <v>0</v>
      </c>
      <c r="V81" s="99">
        <f>全车数据表!AK82</f>
        <v>3627000</v>
      </c>
      <c r="W81" s="99">
        <f>全车数据表!AR82</f>
        <v>2080000</v>
      </c>
      <c r="X81" s="99">
        <f>全车数据表!AS82</f>
        <v>5707000</v>
      </c>
      <c r="Y81" s="99">
        <f>全车数据表!AM82</f>
        <v>6</v>
      </c>
      <c r="Z81" s="99">
        <f>全车数据表!AO82</f>
        <v>4</v>
      </c>
      <c r="AA81" s="99">
        <f>全车数据表!AQ82</f>
        <v>2</v>
      </c>
      <c r="AB81" s="99">
        <f>全车数据表!AT82</f>
        <v>336</v>
      </c>
      <c r="AC81" s="99">
        <f>全车数据表!AU82</f>
        <v>0</v>
      </c>
      <c r="AD81" s="99">
        <f>全车数据表!AV82</f>
        <v>430</v>
      </c>
      <c r="AE81" s="99" t="str">
        <f>IF(全车数据表!AX82="","",全车数据表!AX82)</f>
        <v>惊艳亮相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 t="str">
        <f>IF(全车数据表!BD82="","",全车数据表!BD82)</f>
        <v/>
      </c>
      <c r="AL81" s="99" t="str">
        <f>IF(全车数据表!BE82="","",全车数据表!BE82)</f>
        <v/>
      </c>
      <c r="AM81" s="99">
        <f>IF(全车数据表!BF82="","",全车数据表!BF82)</f>
        <v>1</v>
      </c>
      <c r="AN81" s="99" t="str">
        <f>IF(全车数据表!BG82="","",全车数据表!BG82)</f>
        <v/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 t="str">
        <f>IF(全车数据表!BJ82="","",全车数据表!BJ82)</f>
        <v/>
      </c>
      <c r="AR81" s="99" t="str">
        <f>IF(全车数据表!BK82="","",全车数据表!BK82)</f>
        <v/>
      </c>
      <c r="AS81" s="99">
        <f>IF(全车数据表!BL82="","",全车数据表!BL82)</f>
        <v>1</v>
      </c>
      <c r="AT81" s="99" t="str">
        <f>IF(全车数据表!BM82="","",全车数据表!BM82)</f>
        <v/>
      </c>
      <c r="AU81" s="99" t="str">
        <f>IF(全车数据表!BN82="","",全车数据表!BN82)</f>
        <v>1款</v>
      </c>
      <c r="AV81" s="99" t="str">
        <f>IF(全车数据表!BO82="","",全车数据表!BO82)</f>
        <v/>
      </c>
      <c r="AW81" s="99" t="str">
        <f>IF(全车数据表!BP82="","",全车数据表!BP82)</f>
        <v/>
      </c>
      <c r="AX81" s="99" t="str">
        <f>IF(全车数据表!BQ82="","",全车数据表!BQ82)</f>
        <v/>
      </c>
      <c r="AY81" s="99" t="str">
        <f>IF(全车数据表!BR82="","",全车数据表!BR82)</f>
        <v/>
      </c>
      <c r="AZ81" s="99" t="str">
        <f>IF(全车数据表!BS82="","",全车数据表!BS82)</f>
        <v/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Kepler Motion</v>
      </c>
      <c r="C82" s="100" t="str">
        <f>全车数据表!E83</f>
        <v>motion</v>
      </c>
      <c r="D82" s="99" t="str">
        <f>IF(全车数据表!D83="","",全车数据表!D83)</f>
        <v>Kepler</v>
      </c>
      <c r="E82" s="100" t="str">
        <f>全车数据表!H83</f>
        <v>4.1</v>
      </c>
      <c r="F82" s="100" t="str">
        <f>全车数据表!C83</f>
        <v>开普勒</v>
      </c>
      <c r="G82" s="100" t="str">
        <f>全车数据表!F83</f>
        <v>B</v>
      </c>
      <c r="H82" s="99">
        <f>LEN(全车数据表!G83)</f>
        <v>5</v>
      </c>
      <c r="I82" s="99" t="str">
        <f>VLOOKUP(全车数据表!P83,辅助计算!A:B,2,FALSE)</f>
        <v>epic</v>
      </c>
      <c r="J82" s="99">
        <f>全车数据表!Q83</f>
        <v>40</v>
      </c>
      <c r="K82" s="99">
        <f>全车数据表!R83</f>
        <v>30</v>
      </c>
      <c r="L82" s="99">
        <f>全车数据表!S83</f>
        <v>36</v>
      </c>
      <c r="M82" s="99">
        <f>全车数据表!T83</f>
        <v>40</v>
      </c>
      <c r="N82" s="99" t="str">
        <f>全车数据表!U83</f>
        <v>?</v>
      </c>
      <c r="O82" s="99">
        <f>全车数据表!V83</f>
        <v>0</v>
      </c>
      <c r="P82" s="99">
        <f>全车数据表!J83</f>
        <v>3393</v>
      </c>
      <c r="Q82" s="99">
        <f>全车数据表!K83</f>
        <v>339.2</v>
      </c>
      <c r="R82" s="99">
        <f>全车数据表!L83</f>
        <v>86.52</v>
      </c>
      <c r="S82" s="99">
        <f>全车数据表!M83</f>
        <v>48.79</v>
      </c>
      <c r="T82" s="99">
        <f>全车数据表!N83</f>
        <v>61.4</v>
      </c>
      <c r="U82" s="99">
        <f>全车数据表!O83</f>
        <v>0</v>
      </c>
      <c r="V82" s="99">
        <f>全车数据表!AK83</f>
        <v>0</v>
      </c>
      <c r="W82" s="99">
        <f>全车数据表!AR83</f>
        <v>2880000</v>
      </c>
      <c r="X82" s="99">
        <f>全车数据表!AS83</f>
        <v>0</v>
      </c>
      <c r="Y82" s="99">
        <f>全车数据表!AM83</f>
        <v>8</v>
      </c>
      <c r="Z82" s="99">
        <f>全车数据表!AO83</f>
        <v>5</v>
      </c>
      <c r="AA82" s="99">
        <f>全车数据表!AQ83</f>
        <v>2</v>
      </c>
      <c r="AB82" s="99">
        <f>全车数据表!AT83</f>
        <v>352</v>
      </c>
      <c r="AC82" s="99">
        <f>全车数据表!AU83</f>
        <v>0</v>
      </c>
      <c r="AD82" s="99">
        <f>全车数据表!AV83</f>
        <v>458</v>
      </c>
      <c r="AE82" s="99" t="str">
        <f>IF(全车数据表!AX83="","",全车数据表!AX83)</f>
        <v>通行证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 t="str">
        <f>IF(全车数据表!BD83="","",全车数据表!BD83)</f>
        <v/>
      </c>
      <c r="AL82" s="99" t="str">
        <f>IF(全车数据表!BE83="","",全车数据表!BE83)</f>
        <v/>
      </c>
      <c r="AM82" s="99" t="str">
        <f>IF(全车数据表!BF83="","",全车数据表!BF83)</f>
        <v/>
      </c>
      <c r="AN82" s="99" t="str">
        <f>IF(全车数据表!BG83="","",全车数据表!BG83)</f>
        <v/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 t="str">
        <f>IF(全车数据表!BM83="","",全车数据表!BM83)</f>
        <v/>
      </c>
      <c r="AU82" s="99" t="str">
        <f>IF(全车数据表!BN83="","",全车数据表!BN83)</f>
        <v/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/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Mazda Furai</v>
      </c>
      <c r="C83" s="100" t="str">
        <f>全车数据表!E84</f>
        <v>furai</v>
      </c>
      <c r="D83" s="99" t="str">
        <f>IF(全车数据表!D84="","",全车数据表!D84)</f>
        <v>Mazda</v>
      </c>
      <c r="E83" s="100" t="str">
        <f>全车数据表!H84</f>
        <v>2.1</v>
      </c>
      <c r="F83" s="100" t="str">
        <f>全车数据表!C84</f>
        <v>风籁</v>
      </c>
      <c r="G83" s="100" t="str">
        <f>全车数据表!F84</f>
        <v>B</v>
      </c>
      <c r="H83" s="99">
        <f>LEN(全车数据表!G84)</f>
        <v>5</v>
      </c>
      <c r="I83" s="99" t="str">
        <f>VLOOKUP(全车数据表!P84,辅助计算!A:B,2,FALSE)</f>
        <v>rare</v>
      </c>
      <c r="J83" s="99">
        <f>全车数据表!Q84</f>
        <v>40</v>
      </c>
      <c r="K83" s="99">
        <f>全车数据表!R84</f>
        <v>12</v>
      </c>
      <c r="L83" s="99">
        <f>全车数据表!S84</f>
        <v>15</v>
      </c>
      <c r="M83" s="99">
        <f>全车数据表!T84</f>
        <v>21</v>
      </c>
      <c r="N83" s="99">
        <f>全车数据表!U84</f>
        <v>32</v>
      </c>
      <c r="O83" s="99">
        <f>全车数据表!V84</f>
        <v>0</v>
      </c>
      <c r="P83" s="99">
        <f>全车数据表!J84</f>
        <v>3408</v>
      </c>
      <c r="Q83" s="99">
        <f>全车数据表!K84</f>
        <v>305.5</v>
      </c>
      <c r="R83" s="99">
        <f>全车数据表!L84</f>
        <v>80.95</v>
      </c>
      <c r="S83" s="99">
        <f>全车数据表!M84</f>
        <v>57.23</v>
      </c>
      <c r="T83" s="99">
        <f>全车数据表!N84</f>
        <v>49.67</v>
      </c>
      <c r="U83" s="99">
        <f>全车数据表!O84</f>
        <v>5.5</v>
      </c>
      <c r="V83" s="99">
        <f>全车数据表!AK84</f>
        <v>4648400</v>
      </c>
      <c r="W83" s="99">
        <f>全车数据表!AR84</f>
        <v>2700000</v>
      </c>
      <c r="X83" s="99">
        <f>全车数据表!AS84</f>
        <v>7348400</v>
      </c>
      <c r="Y83" s="99">
        <f>全车数据表!AM84</f>
        <v>8</v>
      </c>
      <c r="Z83" s="99">
        <f>全车数据表!AO84</f>
        <v>5</v>
      </c>
      <c r="AA83" s="99">
        <f>全车数据表!AQ84</f>
        <v>2</v>
      </c>
      <c r="AB83" s="99">
        <f>全车数据表!AT84</f>
        <v>318</v>
      </c>
      <c r="AC83" s="99">
        <f>全车数据表!AU84</f>
        <v>0</v>
      </c>
      <c r="AD83" s="99">
        <f>全车数据表!AV84</f>
        <v>406</v>
      </c>
      <c r="AE83" s="99" t="str">
        <f>IF(全车数据表!AX84="","",全车数据表!AX84)</f>
        <v>寻车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>
        <f>IF(全车数据表!BD84="","",全车数据表!BD84)</f>
        <v>1</v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 t="str">
        <f>IF(全车数据表!BG84="","",全车数据表!BG84)</f>
        <v/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 t="str">
        <f>IF(全车数据表!BJ84="","",全车数据表!BJ84)</f>
        <v/>
      </c>
      <c r="AR83" s="99" t="str">
        <f>IF(全车数据表!BK84="","",全车数据表!BK84)</f>
        <v/>
      </c>
      <c r="AS83" s="99" t="str">
        <f>IF(全车数据表!BL84="","",全车数据表!BL84)</f>
        <v/>
      </c>
      <c r="AT83" s="99" t="str">
        <f>IF(全车数据表!BM84="","",全车数据表!BM84)</f>
        <v/>
      </c>
      <c r="AU83" s="99" t="str">
        <f>IF(全车数据表!BN84="","",全车数据表!BN84)</f>
        <v/>
      </c>
      <c r="AV83" s="99" t="str">
        <f>IF(全车数据表!BO84="","",全车数据表!BO84)</f>
        <v/>
      </c>
      <c r="AW83" s="99" t="str">
        <f>IF(全车数据表!BP84="","",全车数据表!BP84)</f>
        <v/>
      </c>
      <c r="AX83" s="99" t="str">
        <f>IF(全车数据表!BQ84="","",全车数据表!BQ84)</f>
        <v/>
      </c>
      <c r="AY83" s="99" t="str">
        <f>IF(全车数据表!BR84="","",全车数据表!BR84)</f>
        <v/>
      </c>
      <c r="AZ83" s="99" t="str">
        <f>IF(全车数据表!BS84="","",全车数据表!BS84)</f>
        <v>马自达 风籁 B霸</v>
      </c>
      <c r="BA83" s="102">
        <f>IF(全车数据表!AW84="","",全车数据表!AW84)</f>
        <v>8</v>
      </c>
    </row>
    <row r="84" spans="1:53">
      <c r="A84" s="99">
        <f>全车数据表!A85</f>
        <v>83</v>
      </c>
      <c r="B84" s="99" t="str">
        <f>全车数据表!B85</f>
        <v>Porsche 718 Cayman GT4 ClubSport🔑</v>
      </c>
      <c r="C84" s="100" t="str">
        <f>全车数据表!E85</f>
        <v>718gt4</v>
      </c>
      <c r="D84" s="99" t="str">
        <f>IF(全车数据表!D85="","",全车数据表!D85)</f>
        <v>Porsche</v>
      </c>
      <c r="E84" s="100" t="str">
        <f>全车数据表!H85</f>
        <v>2.3</v>
      </c>
      <c r="F84" s="100" t="str">
        <f>全车数据表!C85</f>
        <v>718GT4</v>
      </c>
      <c r="G84" s="100" t="str">
        <f>全车数据表!F85</f>
        <v>B</v>
      </c>
      <c r="H84" s="99">
        <f>LEN(全车数据表!G85)</f>
        <v>5</v>
      </c>
      <c r="I84" s="99" t="str">
        <f>VLOOKUP(全车数据表!P85,辅助计算!A:B,2,FALSE)</f>
        <v>rare</v>
      </c>
      <c r="J84" s="99" t="str">
        <f>全车数据表!Q85</f>
        <v>🔑</v>
      </c>
      <c r="K84" s="99">
        <f>全车数据表!R85</f>
        <v>25</v>
      </c>
      <c r="L84" s="99">
        <f>全车数据表!S85</f>
        <v>32</v>
      </c>
      <c r="M84" s="99">
        <f>全车数据表!T85</f>
        <v>36</v>
      </c>
      <c r="N84" s="99">
        <f>全车数据表!U85</f>
        <v>40</v>
      </c>
      <c r="O84" s="99">
        <f>全车数据表!V85</f>
        <v>0</v>
      </c>
      <c r="P84" s="99">
        <f>全车数据表!J85</f>
        <v>3415</v>
      </c>
      <c r="Q84" s="99">
        <f>全车数据表!K85</f>
        <v>314.7</v>
      </c>
      <c r="R84" s="99">
        <f>全车数据表!L85</f>
        <v>73.44</v>
      </c>
      <c r="S84" s="99">
        <f>全车数据表!M85</f>
        <v>87.23</v>
      </c>
      <c r="T84" s="99">
        <f>全车数据表!N85</f>
        <v>70.53</v>
      </c>
      <c r="U84" s="99">
        <f>全车数据表!O85</f>
        <v>0</v>
      </c>
      <c r="V84" s="99">
        <f>全车数据表!AK85</f>
        <v>4648400</v>
      </c>
      <c r="W84" s="99">
        <f>全车数据表!AR85</f>
        <v>2700000</v>
      </c>
      <c r="X84" s="99">
        <f>全车数据表!AS85</f>
        <v>7348400</v>
      </c>
      <c r="Y84" s="99">
        <f>全车数据表!AM85</f>
        <v>8</v>
      </c>
      <c r="Z84" s="99">
        <f>全车数据表!AO85</f>
        <v>5</v>
      </c>
      <c r="AA84" s="99">
        <f>全车数据表!AQ85</f>
        <v>2</v>
      </c>
      <c r="AB84" s="99">
        <f>全车数据表!AT85</f>
        <v>328</v>
      </c>
      <c r="AC84" s="99">
        <f>全车数据表!AU85</f>
        <v>0</v>
      </c>
      <c r="AD84" s="99">
        <f>全车数据表!AV85</f>
        <v>418</v>
      </c>
      <c r="AE84" s="99" t="str">
        <f>IF(全车数据表!AX85="","",全车数据表!AX85)</f>
        <v>大奖赛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 t="str">
        <f>IF(全车数据表!BE85="","",全车数据表!BE85)</f>
        <v/>
      </c>
      <c r="AM84" s="99">
        <f>IF(全车数据表!BF85="","",全车数据表!BF85)</f>
        <v>1</v>
      </c>
      <c r="AN84" s="99" t="str">
        <f>IF(全车数据表!BG85="","",全车数据表!BG85)</f>
        <v/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>
        <f>IF(全车数据表!BJ85="","",全车数据表!BJ85)</f>
        <v>1</v>
      </c>
      <c r="AR84" s="99" t="str">
        <f>IF(全车数据表!BK85="","",全车数据表!BK85)</f>
        <v/>
      </c>
      <c r="AS84" s="99">
        <f>IF(全车数据表!BL85="","",全车数据表!BL85)</f>
        <v>1</v>
      </c>
      <c r="AT84" s="99">
        <f>IF(全车数据表!BM85="","",全车数据表!BM85)</f>
        <v>1</v>
      </c>
      <c r="AU84" s="99" t="str">
        <f>IF(全车数据表!BN85="","",全车数据表!BN85)</f>
        <v/>
      </c>
      <c r="AV84" s="99" t="str">
        <f>IF(全车数据表!BO85="","",全车数据表!BO85)</f>
        <v/>
      </c>
      <c r="AW84" s="99" t="str">
        <f>IF(全车数据表!BP85="","",全车数据表!BP85)</f>
        <v/>
      </c>
      <c r="AX84" s="99" t="str">
        <f>IF(全车数据表!BQ85="","",全车数据表!BQ85)</f>
        <v/>
      </c>
      <c r="AY84" s="99" t="str">
        <f>IF(全车数据表!BR85="","",全车数据表!BR85)</f>
        <v/>
      </c>
      <c r="AZ84" s="99" t="str">
        <f>IF(全车数据表!BS85="","",全车数据表!BS85)</f>
        <v>保时捷</v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Aston Martin DBS SuperLeggera</v>
      </c>
      <c r="C85" s="100" t="str">
        <f>全车数据表!E86</f>
        <v>dbs</v>
      </c>
      <c r="D85" s="99" t="str">
        <f>IF(全车数据表!D86="","",全车数据表!D86)</f>
        <v>Aston Martin</v>
      </c>
      <c r="E85" s="100" t="str">
        <f>全车数据表!H86</f>
        <v>2.2</v>
      </c>
      <c r="F85" s="100" t="str">
        <f>全车数据表!C86</f>
        <v>DBS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rare</v>
      </c>
      <c r="J85" s="99">
        <f>全车数据表!Q86</f>
        <v>40</v>
      </c>
      <c r="K85" s="99">
        <f>全车数据表!R86</f>
        <v>12</v>
      </c>
      <c r="L85" s="99">
        <f>全车数据表!S86</f>
        <v>15</v>
      </c>
      <c r="M85" s="99">
        <f>全车数据表!T86</f>
        <v>21</v>
      </c>
      <c r="N85" s="99">
        <f>全车数据表!U86</f>
        <v>32</v>
      </c>
      <c r="O85" s="99">
        <f>全车数据表!V86</f>
        <v>0</v>
      </c>
      <c r="P85" s="99">
        <f>全车数据表!J86</f>
        <v>3423</v>
      </c>
      <c r="Q85" s="99">
        <f>全车数据表!K86</f>
        <v>355.4</v>
      </c>
      <c r="R85" s="99">
        <f>全车数据表!L86</f>
        <v>79.16</v>
      </c>
      <c r="S85" s="99">
        <f>全车数据表!M86</f>
        <v>70.739999999999995</v>
      </c>
      <c r="T85" s="99">
        <f>全车数据表!N86</f>
        <v>73.88</v>
      </c>
      <c r="U85" s="99">
        <f>全车数据表!O86</f>
        <v>8</v>
      </c>
      <c r="V85" s="99">
        <f>全车数据表!AK86</f>
        <v>0</v>
      </c>
      <c r="W85" s="99">
        <f>全车数据表!AR86</f>
        <v>2700000</v>
      </c>
      <c r="X85" s="99">
        <f>全车数据表!AS86</f>
        <v>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370</v>
      </c>
      <c r="AC85" s="99">
        <f>全车数据表!AU86</f>
        <v>0</v>
      </c>
      <c r="AD85" s="99">
        <f>全车数据表!AV86</f>
        <v>487</v>
      </c>
      <c r="AE85" s="99" t="str">
        <f>IF(全车数据表!AX86="","",全车数据表!AX86)</f>
        <v>寻车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>
        <f>IF(全车数据表!BD86="","",全车数据表!BD86)</f>
        <v>1</v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 t="str">
        <f>IF(全车数据表!BG86="","",全车数据表!BG86)</f>
        <v/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>1款</v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>大鼻屎 阿斯顿马丁</v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McLaren GT🔑</v>
      </c>
      <c r="C86" s="100" t="str">
        <f>全车数据表!E87</f>
        <v>mclarengt</v>
      </c>
      <c r="D86" s="99" t="str">
        <f>IF(全车数据表!D87="","",全车数据表!D87)</f>
        <v>McLaren</v>
      </c>
      <c r="E86" s="100" t="str">
        <f>全车数据表!H87</f>
        <v>3.4</v>
      </c>
      <c r="F86" s="100" t="str">
        <f>全车数据表!C87</f>
        <v>迈凯伦GT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rare</v>
      </c>
      <c r="J86" s="99" t="str">
        <f>全车数据表!Q87</f>
        <v>🔑</v>
      </c>
      <c r="K86" s="99">
        <f>全车数据表!R87</f>
        <v>35</v>
      </c>
      <c r="L86" s="99">
        <f>全车数据表!S87</f>
        <v>40</v>
      </c>
      <c r="M86" s="99">
        <f>全车数据表!T87</f>
        <v>52</v>
      </c>
      <c r="N86" s="99">
        <f>全车数据表!U87</f>
        <v>70</v>
      </c>
      <c r="O86" s="99">
        <f>全车数据表!V87</f>
        <v>0</v>
      </c>
      <c r="P86" s="99">
        <f>全车数据表!J87</f>
        <v>3432</v>
      </c>
      <c r="Q86" s="99">
        <f>全车数据表!K87</f>
        <v>339.2</v>
      </c>
      <c r="R86" s="99">
        <f>全车数据表!L87</f>
        <v>80.97</v>
      </c>
      <c r="S86" s="99">
        <f>全车数据表!M87</f>
        <v>69.06</v>
      </c>
      <c r="T86" s="99">
        <f>全车数据表!N87</f>
        <v>57.25</v>
      </c>
      <c r="U86" s="99">
        <f>全车数据表!O87</f>
        <v>0</v>
      </c>
      <c r="V86" s="99">
        <f>全车数据表!AK87</f>
        <v>0</v>
      </c>
      <c r="W86" s="99">
        <f>全车数据表!AR87</f>
        <v>1800000</v>
      </c>
      <c r="X86" s="99">
        <f>全车数据表!AS87</f>
        <v>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353</v>
      </c>
      <c r="AC86" s="99">
        <f>全车数据表!AU87</f>
        <v>0</v>
      </c>
      <c r="AD86" s="99">
        <f>全车数据表!AV87</f>
        <v>459</v>
      </c>
      <c r="AE86" s="99" t="str">
        <f>IF(全车数据表!AX87="","",全车数据表!AX87)</f>
        <v>大奖赛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 t="str">
        <f>IF(全车数据表!BD87="","",全车数据表!BD87)</f>
        <v/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>
        <f>IF(全车数据表!BJ87="","",全车数据表!BJ87)</f>
        <v>1</v>
      </c>
      <c r="AR86" s="99" t="str">
        <f>IF(全车数据表!BK87="","",全车数据表!BK87)</f>
        <v/>
      </c>
      <c r="AS86" s="99">
        <f>IF(全车数据表!BL87="","",全车数据表!BL87)</f>
        <v>1</v>
      </c>
      <c r="AT86" s="99" t="str">
        <f>IF(全车数据表!BM87="","",全车数据表!BM87)</f>
        <v/>
      </c>
      <c r="AU86" s="99" t="str">
        <f>IF(全车数据表!BN87="","",全车数据表!BN87)</f>
        <v>3款大奖赛贴纸</v>
      </c>
      <c r="AV86" s="99" t="str">
        <f>IF(全车数据表!BO87="","",全车数据表!BO87)</f>
        <v/>
      </c>
      <c r="AW86" s="99" t="str">
        <f>IF(全车数据表!BP87="","",全车数据表!BP87)</f>
        <v/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>迈凯伦</v>
      </c>
      <c r="BA86" s="102" t="str">
        <f>IF(全车数据表!AW87="","",全车数据表!AW87)</f>
        <v/>
      </c>
    </row>
    <row r="87" spans="1:53">
      <c r="A87" s="99">
        <f>全车数据表!A88</f>
        <v>86</v>
      </c>
      <c r="B87" s="99" t="str">
        <f>全车数据表!B88</f>
        <v>Ferrari 599XX EVO🔑</v>
      </c>
      <c r="C87" s="100" t="str">
        <f>全车数据表!E88</f>
        <v>xxe</v>
      </c>
      <c r="D87" s="99" t="str">
        <f>IF(全车数据表!D88="","",全车数据表!D88)</f>
        <v>Ferrari</v>
      </c>
      <c r="E87" s="100" t="str">
        <f>全车数据表!H88</f>
        <v>2.6</v>
      </c>
      <c r="F87" s="100" t="str">
        <f>全车数据表!C88</f>
        <v>XXE</v>
      </c>
      <c r="G87" s="100" t="str">
        <f>全车数据表!F88</f>
        <v>B</v>
      </c>
      <c r="H87" s="99">
        <f>LEN(全车数据表!G88)</f>
        <v>5</v>
      </c>
      <c r="I87" s="99" t="str">
        <f>VLOOKUP(全车数据表!P88,辅助计算!A:B,2,FALSE)</f>
        <v>rare</v>
      </c>
      <c r="J87" s="99" t="str">
        <f>全车数据表!Q88</f>
        <v>🔑</v>
      </c>
      <c r="K87" s="99">
        <f>全车数据表!R88</f>
        <v>30</v>
      </c>
      <c r="L87" s="99">
        <f>全车数据表!S88</f>
        <v>40</v>
      </c>
      <c r="M87" s="99">
        <f>全车数据表!T88</f>
        <v>50</v>
      </c>
      <c r="N87" s="99">
        <f>全车数据表!U88</f>
        <v>60</v>
      </c>
      <c r="O87" s="99">
        <f>全车数据表!V88</f>
        <v>0</v>
      </c>
      <c r="P87" s="99">
        <f>全车数据表!J88</f>
        <v>3433</v>
      </c>
      <c r="Q87" s="99">
        <f>全车数据表!K88</f>
        <v>310.10000000000002</v>
      </c>
      <c r="R87" s="99">
        <f>全车数据表!L88</f>
        <v>80.97</v>
      </c>
      <c r="S87" s="99">
        <f>全车数据表!M88</f>
        <v>83.61</v>
      </c>
      <c r="T87" s="99">
        <f>全车数据表!N88</f>
        <v>70.81</v>
      </c>
      <c r="U87" s="99">
        <f>全车数据表!O88</f>
        <v>0</v>
      </c>
      <c r="V87" s="99">
        <f>全车数据表!AK88</f>
        <v>4648400</v>
      </c>
      <c r="W87" s="99">
        <f>全车数据表!AR88</f>
        <v>2700000</v>
      </c>
      <c r="X87" s="99">
        <f>全车数据表!AS88</f>
        <v>7348400</v>
      </c>
      <c r="Y87" s="99">
        <f>全车数据表!AM88</f>
        <v>8</v>
      </c>
      <c r="Z87" s="99">
        <f>全车数据表!AO88</f>
        <v>5</v>
      </c>
      <c r="AA87" s="99">
        <f>全车数据表!AQ88</f>
        <v>2</v>
      </c>
      <c r="AB87" s="99">
        <f>全车数据表!AT88</f>
        <v>323</v>
      </c>
      <c r="AC87" s="99">
        <f>全车数据表!AU88</f>
        <v>0</v>
      </c>
      <c r="AD87" s="99">
        <f>全车数据表!AV88</f>
        <v>412</v>
      </c>
      <c r="AE87" s="99" t="str">
        <f>IF(全车数据表!AX88="","",全车数据表!AX88)</f>
        <v>大奖赛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 t="str">
        <f>IF(全车数据表!BE88="","",全车数据表!BE88)</f>
        <v/>
      </c>
      <c r="AM87" s="99">
        <f>IF(全车数据表!BF88="","",全车数据表!BF88)</f>
        <v>1</v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>
        <f>IF(全车数据表!BJ88="","",全车数据表!BJ88)</f>
        <v>1</v>
      </c>
      <c r="AR87" s="99" t="str">
        <f>IF(全车数据表!BK88="","",全车数据表!BK88)</f>
        <v/>
      </c>
      <c r="AS87" s="99">
        <f>IF(全车数据表!BL88="","",全车数据表!BL88)</f>
        <v>1</v>
      </c>
      <c r="AT87" s="99">
        <f>IF(全车数据表!BM88="","",全车数据表!BM88)</f>
        <v>1</v>
      </c>
      <c r="AU87" s="99" t="str">
        <f>IF(全车数据表!BN88="","",全车数据表!BN88)</f>
        <v/>
      </c>
      <c r="AV87" s="99" t="str">
        <f>IF(全车数据表!BO88="","",全车数据表!BO88)</f>
        <v/>
      </c>
      <c r="AW87" s="99" t="str">
        <f>IF(全车数据表!BP88="","",全车数据表!BP88)</f>
        <v/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>法拉利</v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Drako GTE</v>
      </c>
      <c r="C88" s="100" t="str">
        <f>全车数据表!E89</f>
        <v>drakogte</v>
      </c>
      <c r="D88" s="99" t="str">
        <f>IF(全车数据表!D89="","",全车数据表!D89)</f>
        <v>Drako</v>
      </c>
      <c r="E88" s="100" t="str">
        <f>全车数据表!H89</f>
        <v>3.1</v>
      </c>
      <c r="F88" s="100" t="str">
        <f>全车数据表!C89</f>
        <v>德拉科GTE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rare</v>
      </c>
      <c r="J88" s="99">
        <f>全车数据表!Q89</f>
        <v>40</v>
      </c>
      <c r="K88" s="99">
        <f>全车数据表!R89</f>
        <v>30</v>
      </c>
      <c r="L88" s="99">
        <f>全车数据表!S89</f>
        <v>36</v>
      </c>
      <c r="M88" s="99">
        <f>全车数据表!T89</f>
        <v>39</v>
      </c>
      <c r="N88" s="99">
        <f>全车数据表!U89</f>
        <v>43</v>
      </c>
      <c r="O88" s="99">
        <f>全车数据表!V89</f>
        <v>0</v>
      </c>
      <c r="P88" s="99">
        <f>全车数据表!J89</f>
        <v>3434</v>
      </c>
      <c r="Q88" s="99">
        <f>全车数据表!K89</f>
        <v>346.3</v>
      </c>
      <c r="R88" s="99">
        <f>全车数据表!L89</f>
        <v>81.97</v>
      </c>
      <c r="S88" s="99">
        <f>全车数据表!M89</f>
        <v>47.38</v>
      </c>
      <c r="T88" s="99">
        <f>全车数据表!N89</f>
        <v>61.36</v>
      </c>
      <c r="U88" s="99">
        <f>全车数据表!O89</f>
        <v>0</v>
      </c>
      <c r="V88" s="99">
        <f>全车数据表!AK89</f>
        <v>4648400</v>
      </c>
      <c r="W88" s="99">
        <f>全车数据表!AR89</f>
        <v>2700000</v>
      </c>
      <c r="X88" s="99">
        <f>全车数据表!AS89</f>
        <v>7348400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360</v>
      </c>
      <c r="AC88" s="99">
        <f>全车数据表!AU89</f>
        <v>0</v>
      </c>
      <c r="AD88" s="99">
        <f>全车数据表!AV89</f>
        <v>471</v>
      </c>
      <c r="AE88" s="99" t="str">
        <f>IF(全车数据表!AX89="","",全车数据表!AX89)</f>
        <v>寻车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>
        <f>IF(全车数据表!BD89="","",全车数据表!BD89)</f>
        <v>1</v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>
        <f>IF(全车数据表!BG89="","",全车数据表!BG89)</f>
        <v>1</v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 t="str">
        <f>IF(全车数据表!BJ89="","",全车数据表!BJ89)</f>
        <v/>
      </c>
      <c r="AR88" s="99" t="str">
        <f>IF(全车数据表!BK89="","",全车数据表!BK89)</f>
        <v/>
      </c>
      <c r="AS88" s="99" t="str">
        <f>IF(全车数据表!BL89="","",全车数据表!BL89)</f>
        <v/>
      </c>
      <c r="AT88" s="99" t="str">
        <f>IF(全车数据表!BM89="","",全车数据表!BM89)</f>
        <v/>
      </c>
      <c r="AU88" s="99" t="str">
        <f>IF(全车数据表!BN89="","",全车数据表!BN89)</f>
        <v>1款</v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/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Brabham BT62🔑</v>
      </c>
      <c r="C89" s="100" t="str">
        <f>全车数据表!E90</f>
        <v>bt62</v>
      </c>
      <c r="D89" s="99" t="str">
        <f>IF(全车数据表!D90="","",全车数据表!D90)</f>
        <v>Brabham</v>
      </c>
      <c r="E89" s="100" t="str">
        <f>全车数据表!H90</f>
        <v>3.5</v>
      </c>
      <c r="F89" s="100" t="str">
        <f>全车数据表!C90</f>
        <v>BT62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epic</v>
      </c>
      <c r="J89" s="99" t="str">
        <f>全车数据表!Q90</f>
        <v>🔑</v>
      </c>
      <c r="K89" s="99">
        <f>全车数据表!R90</f>
        <v>35</v>
      </c>
      <c r="L89" s="99">
        <f>全车数据表!S90</f>
        <v>40</v>
      </c>
      <c r="M89" s="99">
        <f>全车数据表!T90</f>
        <v>52</v>
      </c>
      <c r="N89" s="99">
        <f>全车数据表!U90</f>
        <v>70</v>
      </c>
      <c r="O89" s="99">
        <f>全车数据表!V90</f>
        <v>0</v>
      </c>
      <c r="P89" s="99">
        <f>全车数据表!J90</f>
        <v>3489</v>
      </c>
      <c r="Q89" s="99">
        <f>全车数据表!K90</f>
        <v>322.39999999999998</v>
      </c>
      <c r="R89" s="99">
        <f>全车数据表!L90</f>
        <v>83.88</v>
      </c>
      <c r="S89" s="99">
        <f>全车数据表!M90</f>
        <v>76.06</v>
      </c>
      <c r="T89" s="99">
        <f>全车数据表!N90</f>
        <v>75.650000000000006</v>
      </c>
      <c r="U89" s="99">
        <f>全车数据表!O90</f>
        <v>0</v>
      </c>
      <c r="V89" s="99">
        <f>全车数据表!AK90</f>
        <v>0</v>
      </c>
      <c r="W89" s="99">
        <f>全车数据表!AR90</f>
        <v>2700000</v>
      </c>
      <c r="X89" s="99">
        <f>全车数据表!AS90</f>
        <v>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336</v>
      </c>
      <c r="AC89" s="99">
        <f>全车数据表!AU90</f>
        <v>0</v>
      </c>
      <c r="AD89" s="99">
        <f>全车数据表!AV90</f>
        <v>430</v>
      </c>
      <c r="AE89" s="99" t="str">
        <f>IF(全车数据表!AX90="","",全车数据表!AX90)</f>
        <v>大奖赛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 t="str">
        <f>IF(全车数据表!BD90="","",全车数据表!BD90)</f>
        <v/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>
        <f>IF(全车数据表!BJ90="","",全车数据表!BJ90)</f>
        <v>1</v>
      </c>
      <c r="AR89" s="99" t="str">
        <f>IF(全车数据表!BK90="","",全车数据表!BK90)</f>
        <v/>
      </c>
      <c r="AS89" s="99">
        <f>IF(全车数据表!BL90="","",全车数据表!BL90)</f>
        <v>1</v>
      </c>
      <c r="AT89" s="99">
        <f>IF(全车数据表!BM90="","",全车数据表!BM90)</f>
        <v>1</v>
      </c>
      <c r="AU89" s="99" t="str">
        <f>IF(全车数据表!BN90="","",全车数据表!BN90)</f>
        <v/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/>
      </c>
      <c r="BA89" s="102" t="str">
        <f>IF(全车数据表!AW90="","",全车数据表!AW90)</f>
        <v/>
      </c>
    </row>
    <row r="90" spans="1:53">
      <c r="A90" s="99">
        <f>全车数据表!A91</f>
        <v>89</v>
      </c>
      <c r="B90" s="99" t="str">
        <f>全车数据表!B91</f>
        <v>McLaren Elva</v>
      </c>
      <c r="C90" s="100" t="str">
        <f>全车数据表!E91</f>
        <v>elva</v>
      </c>
      <c r="D90" s="99" t="str">
        <f>IF(全车数据表!D91="","",全车数据表!D91)</f>
        <v>McLaren</v>
      </c>
      <c r="E90" s="100" t="str">
        <f>全车数据表!H91</f>
        <v>3.2</v>
      </c>
      <c r="F90" s="100" t="str">
        <f>全车数据表!C91</f>
        <v>Elva</v>
      </c>
      <c r="G90" s="100" t="str">
        <f>全车数据表!F91</f>
        <v>B</v>
      </c>
      <c r="H90" s="99">
        <f>LEN(全车数据表!G91)</f>
        <v>5</v>
      </c>
      <c r="I90" s="99" t="str">
        <f>VLOOKUP(全车数据表!P91,辅助计算!A:B,2,FALSE)</f>
        <v>epic</v>
      </c>
      <c r="J90" s="99">
        <f>全车数据表!Q91</f>
        <v>40</v>
      </c>
      <c r="K90" s="99">
        <f>全车数据表!R91</f>
        <v>30</v>
      </c>
      <c r="L90" s="99">
        <f>全车数据表!S91</f>
        <v>36</v>
      </c>
      <c r="M90" s="99">
        <f>全车数据表!T91</f>
        <v>40</v>
      </c>
      <c r="N90" s="99">
        <f>全车数据表!U91</f>
        <v>43</v>
      </c>
      <c r="O90" s="99">
        <f>全车数据表!V91</f>
        <v>0</v>
      </c>
      <c r="P90" s="99">
        <f>全车数据表!J91</f>
        <v>3530</v>
      </c>
      <c r="Q90" s="99">
        <f>全车数据表!K91</f>
        <v>339.2</v>
      </c>
      <c r="R90" s="99">
        <f>全车数据表!L91</f>
        <v>81.3</v>
      </c>
      <c r="S90" s="99">
        <f>全车数据表!M91</f>
        <v>75.510000000000005</v>
      </c>
      <c r="T90" s="99">
        <f>全车数据表!N91</f>
        <v>65.91</v>
      </c>
      <c r="U90" s="99">
        <f>全车数据表!O91</f>
        <v>0</v>
      </c>
      <c r="V90" s="99">
        <f>全车数据表!AK91</f>
        <v>4648400</v>
      </c>
      <c r="W90" s="99">
        <f>全车数据表!AR91</f>
        <v>2700000</v>
      </c>
      <c r="X90" s="99">
        <f>全车数据表!AS91</f>
        <v>7348400</v>
      </c>
      <c r="Y90" s="99">
        <f>全车数据表!AM91</f>
        <v>8</v>
      </c>
      <c r="Z90" s="99">
        <f>全车数据表!AO91</f>
        <v>5</v>
      </c>
      <c r="AA90" s="99">
        <f>全车数据表!AQ91</f>
        <v>2</v>
      </c>
      <c r="AB90" s="99">
        <f>全车数据表!AT91</f>
        <v>353</v>
      </c>
      <c r="AC90" s="99">
        <f>全车数据表!AU91</f>
        <v>0</v>
      </c>
      <c r="AD90" s="99">
        <f>全车数据表!AV91</f>
        <v>459</v>
      </c>
      <c r="AE90" s="99" t="str">
        <f>IF(全车数据表!AX91="","",全车数据表!AX91)</f>
        <v>通行证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>
        <f>IF(全车数据表!BE91="","",全车数据表!BE91)</f>
        <v>1</v>
      </c>
      <c r="AM90" s="99" t="str">
        <f>IF(全车数据表!BF91="","",全车数据表!BF91)</f>
        <v/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 t="str">
        <f>IF(全车数据表!BJ91="","",全车数据表!BJ91)</f>
        <v/>
      </c>
      <c r="AR90" s="99" t="str">
        <f>IF(全车数据表!BK91="","",全车数据表!BK91)</f>
        <v/>
      </c>
      <c r="AS90" s="99" t="str">
        <f>IF(全车数据表!BL91="","",全车数据表!BL91)</f>
        <v/>
      </c>
      <c r="AT90" s="99">
        <f>IF(全车数据表!BM91="","",全车数据表!BM91)</f>
        <v>1</v>
      </c>
      <c r="AU90" s="99" t="str">
        <f>IF(全车数据表!BN91="","",全车数据表!BN91)</f>
        <v/>
      </c>
      <c r="AV90" s="99" t="str">
        <f>IF(全车数据表!BO91="","",全车数据表!BO91)</f>
        <v/>
      </c>
      <c r="AW90" s="99" t="str">
        <f>IF(全车数据表!BP91="","",全车数据表!BP91)</f>
        <v>无顶</v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迈凯伦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Renault R.S. 01🔑</v>
      </c>
      <c r="C91" s="100" t="str">
        <f>全车数据表!E92</f>
        <v>rs01</v>
      </c>
      <c r="D91" s="99" t="str">
        <f>IF(全车数据表!D92="","",全车数据表!D92)</f>
        <v>Renault</v>
      </c>
      <c r="E91" s="100" t="str">
        <f>全车数据表!H92</f>
        <v>3.0</v>
      </c>
      <c r="F91" s="100" t="str">
        <f>全车数据表!C92</f>
        <v>雷诺RS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rare</v>
      </c>
      <c r="J91" s="99" t="str">
        <f>全车数据表!Q92</f>
        <v>🔑</v>
      </c>
      <c r="K91" s="99">
        <f>全车数据表!R92</f>
        <v>30</v>
      </c>
      <c r="L91" s="99">
        <f>全车数据表!S92</f>
        <v>40</v>
      </c>
      <c r="M91" s="99">
        <f>全车数据表!T92</f>
        <v>50</v>
      </c>
      <c r="N91" s="99">
        <f>全车数据表!U92</f>
        <v>60</v>
      </c>
      <c r="O91" s="99">
        <f>全车数据表!V92</f>
        <v>0</v>
      </c>
      <c r="P91" s="99">
        <f>全车数据表!J92</f>
        <v>3571</v>
      </c>
      <c r="Q91" s="99">
        <f>全车数据表!K92</f>
        <v>321</v>
      </c>
      <c r="R91" s="99">
        <f>全车数据表!L92</f>
        <v>83.67</v>
      </c>
      <c r="S91" s="99">
        <f>全车数据表!M92</f>
        <v>61.35</v>
      </c>
      <c r="T91" s="99">
        <f>全车数据表!N92</f>
        <v>71.97</v>
      </c>
      <c r="U91" s="99">
        <f>全车数据表!O92</f>
        <v>0</v>
      </c>
      <c r="V91" s="99">
        <f>全车数据表!AK92</f>
        <v>0</v>
      </c>
      <c r="W91" s="99">
        <f>全车数据表!AR92</f>
        <v>2700000</v>
      </c>
      <c r="X91" s="99">
        <f>全车数据表!AS92</f>
        <v>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334</v>
      </c>
      <c r="AC91" s="99">
        <f>全车数据表!AU92</f>
        <v>0</v>
      </c>
      <c r="AD91" s="99">
        <f>全车数据表!AV92</f>
        <v>428</v>
      </c>
      <c r="AE91" s="99" t="str">
        <f>IF(全车数据表!AX92="","",全车数据表!AX92)</f>
        <v>大奖赛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 t="str">
        <f>IF(全车数据表!BD92="","",全车数据表!BD92)</f>
        <v/>
      </c>
      <c r="AL91" s="99" t="str">
        <f>IF(全车数据表!BE92="","",全车数据表!BE92)</f>
        <v/>
      </c>
      <c r="AM91" s="99" t="str">
        <f>IF(全车数据表!BF92="","",全车数据表!BF92)</f>
        <v/>
      </c>
      <c r="AN91" s="99" t="str">
        <f>IF(全车数据表!BG92="","",全车数据表!BG92)</f>
        <v/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>
        <f>IF(全车数据表!BJ92="","",全车数据表!BJ92)</f>
        <v>1</v>
      </c>
      <c r="AR91" s="99" t="str">
        <f>IF(全车数据表!BK92="","",全车数据表!BK92)</f>
        <v/>
      </c>
      <c r="AS91" s="99">
        <f>IF(全车数据表!BL92="","",全车数据表!BL92)</f>
        <v>1</v>
      </c>
      <c r="AT91" s="99">
        <f>IF(全车数据表!BM92="","",全车数据表!BM92)</f>
        <v>1</v>
      </c>
      <c r="AU91" s="99" t="str">
        <f>IF(全车数据表!BN92="","",全车数据表!BN92)</f>
        <v/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>雷诺</v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Acura NSX GT3 EVO🔑</v>
      </c>
      <c r="C92" s="100" t="str">
        <f>全车数据表!E93</f>
        <v>nsxgt3</v>
      </c>
      <c r="D92" s="99" t="str">
        <f>IF(全车数据表!D93="","",全车数据表!D93)</f>
        <v>Acura</v>
      </c>
      <c r="E92" s="100" t="str">
        <f>全车数据表!H93</f>
        <v>2.8</v>
      </c>
      <c r="F92" s="100" t="str">
        <f>全车数据表!C93</f>
        <v>NSX GT3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epic</v>
      </c>
      <c r="J92" s="99" t="str">
        <f>全车数据表!Q93</f>
        <v>🔑</v>
      </c>
      <c r="K92" s="99">
        <f>全车数据表!R93</f>
        <v>30</v>
      </c>
      <c r="L92" s="99">
        <f>全车数据表!S93</f>
        <v>40</v>
      </c>
      <c r="M92" s="99">
        <f>全车数据表!T93</f>
        <v>50</v>
      </c>
      <c r="N92" s="99">
        <f>全车数据表!U93</f>
        <v>60</v>
      </c>
      <c r="O92" s="99">
        <f>全车数据表!V93</f>
        <v>0</v>
      </c>
      <c r="P92" s="99">
        <f>全车数据表!J93</f>
        <v>3585</v>
      </c>
      <c r="Q92" s="99">
        <f>全车数据表!K93</f>
        <v>313.89999999999998</v>
      </c>
      <c r="R92" s="99">
        <f>全车数据表!L93</f>
        <v>74.31</v>
      </c>
      <c r="S92" s="99">
        <f>全车数据表!M93</f>
        <v>86.11</v>
      </c>
      <c r="T92" s="99">
        <f>全车数据表!N93</f>
        <v>73.78</v>
      </c>
      <c r="U92" s="99">
        <f>全车数据表!O93</f>
        <v>0</v>
      </c>
      <c r="V92" s="99">
        <f>全车数据表!AK93</f>
        <v>0</v>
      </c>
      <c r="W92" s="99">
        <f>全车数据表!AR93</f>
        <v>2700000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327</v>
      </c>
      <c r="AC92" s="99">
        <f>全车数据表!AU93</f>
        <v>345</v>
      </c>
      <c r="AD92" s="99">
        <f>全车数据表!AV93</f>
        <v>442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>
        <f>IF(全车数据表!BM93="","",全车数据表!BM93)</f>
        <v>1</v>
      </c>
      <c r="AU92" s="99" t="str">
        <f>IF(全车数据表!BN93="","",全车数据表!BN93)</f>
        <v/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>讴歌</v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Nissan R390 GT1🔑</v>
      </c>
      <c r="C93" s="100" t="str">
        <f>全车数据表!E94</f>
        <v>r390</v>
      </c>
      <c r="D93" s="99" t="str">
        <f>IF(全车数据表!D94="","",全车数据表!D94)</f>
        <v>Nissan</v>
      </c>
      <c r="E93" s="100" t="str">
        <f>全车数据表!H94</f>
        <v>3.8</v>
      </c>
      <c r="F93" s="100" t="str">
        <f>全车数据表!C94</f>
        <v>R390</v>
      </c>
      <c r="G93" s="100" t="str">
        <f>全车数据表!F94</f>
        <v>B</v>
      </c>
      <c r="H93" s="99">
        <f>LEN(全车数据表!G94)</f>
        <v>6</v>
      </c>
      <c r="I93" s="99" t="str">
        <f>VLOOKUP(全车数据表!P94,辅助计算!A:B,2,FALSE)</f>
        <v>epic</v>
      </c>
      <c r="J93" s="99" t="str">
        <f>全车数据表!Q94</f>
        <v>🔑</v>
      </c>
      <c r="K93" s="99">
        <f>全车数据表!R94</f>
        <v>35</v>
      </c>
      <c r="L93" s="99">
        <f>全车数据表!S94</f>
        <v>38</v>
      </c>
      <c r="M93" s="99">
        <f>全车数据表!T94</f>
        <v>42</v>
      </c>
      <c r="N93" s="99">
        <f>全车数据表!U94</f>
        <v>48</v>
      </c>
      <c r="O93" s="99">
        <f>全车数据表!V94</f>
        <v>52</v>
      </c>
      <c r="P93" s="99">
        <f>全车数据表!J94</f>
        <v>3627</v>
      </c>
      <c r="Q93" s="99">
        <f>全车数据表!K94</f>
        <v>373.5</v>
      </c>
      <c r="R93" s="99">
        <f>全车数据表!L94</f>
        <v>76.72</v>
      </c>
      <c r="S93" s="99">
        <f>全车数据表!M94</f>
        <v>52.63</v>
      </c>
      <c r="T93" s="99">
        <f>全车数据表!N94</f>
        <v>55.45</v>
      </c>
      <c r="U93" s="99">
        <f>全车数据表!O94</f>
        <v>5.15</v>
      </c>
      <c r="V93" s="99">
        <f>全车数据表!AK94</f>
        <v>0</v>
      </c>
      <c r="W93" s="99">
        <f>全车数据表!AR94</f>
        <v>6480000</v>
      </c>
      <c r="X93" s="99">
        <f>全车数据表!AS94</f>
        <v>0</v>
      </c>
      <c r="Y93" s="99">
        <f>全车数据表!AM94</f>
        <v>8</v>
      </c>
      <c r="Z93" s="99">
        <f>全车数据表!AO94</f>
        <v>5</v>
      </c>
      <c r="AA93" s="99">
        <f>全车数据表!AQ94</f>
        <v>3</v>
      </c>
      <c r="AB93" s="99">
        <f>全车数据表!AT94</f>
        <v>388</v>
      </c>
      <c r="AC93" s="99">
        <f>全车数据表!AU94</f>
        <v>0</v>
      </c>
      <c r="AD93" s="99">
        <f>全车数据表!AV94</f>
        <v>519</v>
      </c>
      <c r="AE93" s="99" t="str">
        <f>IF(全车数据表!AX94="","",全车数据表!AX94)</f>
        <v>大奖赛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 t="str">
        <f>IF(全车数据表!BE94="","",全车数据表!BE94)</f>
        <v/>
      </c>
      <c r="AM93" s="99" t="str">
        <f>IF(全车数据表!BF94="","",全车数据表!BF94)</f>
        <v/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>
        <f>IF(全车数据表!BJ94="","",全车数据表!BJ94)</f>
        <v>1</v>
      </c>
      <c r="AR93" s="99" t="str">
        <f>IF(全车数据表!BK94="","",全车数据表!BK94)</f>
        <v/>
      </c>
      <c r="AS93" s="99">
        <f>IF(全车数据表!BL94="","",全车数据表!BL94)</f>
        <v>1</v>
      </c>
      <c r="AT93" s="99">
        <f>IF(全车数据表!BM94="","",全车数据表!BM94)</f>
        <v>1</v>
      </c>
      <c r="AU93" s="99" t="str">
        <f>IF(全车数据表!BN94="","",全车数据表!BN94)</f>
        <v>1款</v>
      </c>
      <c r="AV93" s="99" t="str">
        <f>IF(全车数据表!BO94="","",全车数据表!BO94)</f>
        <v/>
      </c>
      <c r="AW93" s="99" t="str">
        <f>IF(全车数据表!BP94="","",全车数据表!BP94)</f>
        <v/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日产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McLaren 765LT</v>
      </c>
      <c r="C94" s="100" t="str">
        <f>全车数据表!E95</f>
        <v>765lt</v>
      </c>
      <c r="D94" s="99" t="str">
        <f>IF(全车数据表!D95="","",全车数据表!D95)</f>
        <v>McLaren</v>
      </c>
      <c r="E94" s="100" t="str">
        <f>全车数据表!H95</f>
        <v>3.6</v>
      </c>
      <c r="F94" s="100" t="str">
        <f>全车数据表!C95</f>
        <v>765LT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epic</v>
      </c>
      <c r="J94" s="99">
        <f>全车数据表!Q95</f>
        <v>40</v>
      </c>
      <c r="K94" s="99">
        <f>全车数据表!R95</f>
        <v>30</v>
      </c>
      <c r="L94" s="99">
        <f>全车数据表!S95</f>
        <v>36</v>
      </c>
      <c r="M94" s="99">
        <f>全车数据表!T95</f>
        <v>40</v>
      </c>
      <c r="N94" s="99">
        <f>全车数据表!U95</f>
        <v>43</v>
      </c>
      <c r="O94" s="99">
        <f>全车数据表!V95</f>
        <v>0</v>
      </c>
      <c r="P94" s="99">
        <f>全车数据表!J95</f>
        <v>3651</v>
      </c>
      <c r="Q94" s="99">
        <f>全车数据表!K95</f>
        <v>349.5</v>
      </c>
      <c r="R94" s="99">
        <f>全车数据表!L95</f>
        <v>80.5</v>
      </c>
      <c r="S94" s="99">
        <f>全车数据表!M95</f>
        <v>70.61</v>
      </c>
      <c r="T94" s="99">
        <f>全车数据表!N95</f>
        <v>62.26</v>
      </c>
      <c r="U94" s="99">
        <f>全车数据表!O95</f>
        <v>0</v>
      </c>
      <c r="V94" s="99">
        <f>全车数据表!AK95</f>
        <v>5950600</v>
      </c>
      <c r="W94" s="99">
        <f>全车数据表!AR95</f>
        <v>3000000</v>
      </c>
      <c r="X94" s="99">
        <f>全车数据表!AS95</f>
        <v>8950600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363</v>
      </c>
      <c r="AC94" s="99">
        <f>全车数据表!AU95</f>
        <v>0</v>
      </c>
      <c r="AD94" s="99">
        <f>全车数据表!AV95</f>
        <v>477</v>
      </c>
      <c r="AE94" s="99" t="str">
        <f>IF(全车数据表!AX95="","",全车数据表!AX95)</f>
        <v>通行证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 t="str">
        <f>IF(全车数据表!BD95="","",全车数据表!BD95)</f>
        <v/>
      </c>
      <c r="AL94" s="99">
        <f>IF(全车数据表!BE95="","",全车数据表!BE95)</f>
        <v>1</v>
      </c>
      <c r="AM94" s="99" t="str">
        <f>IF(全车数据表!BF95="","",全车数据表!BF95)</f>
        <v/>
      </c>
      <c r="AN94" s="99" t="str">
        <f>IF(全车数据表!BG95="","",全车数据表!BG95)</f>
        <v/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 t="str">
        <f>IF(全车数据表!BJ95="","",全车数据表!BJ95)</f>
        <v/>
      </c>
      <c r="AR94" s="99" t="str">
        <f>IF(全车数据表!BK95="","",全车数据表!BK95)</f>
        <v/>
      </c>
      <c r="AS94" s="99" t="str">
        <f>IF(全车数据表!BL95="","",全车数据表!BL95)</f>
        <v/>
      </c>
      <c r="AT94" s="99" t="str">
        <f>IF(全车数据表!BM95="","",全车数据表!BM95)</f>
        <v/>
      </c>
      <c r="AU94" s="99" t="str">
        <f>IF(全车数据表!BN95="","",全车数据表!BN95)</f>
        <v/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>迈凯伦</v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Lamborghini Miura Concept🔑</v>
      </c>
      <c r="C95" s="100" t="str">
        <f>全车数据表!E96</f>
        <v>miura</v>
      </c>
      <c r="D95" s="99" t="str">
        <f>IF(全车数据表!D96="","",全车数据表!D96)</f>
        <v>Lamborghini</v>
      </c>
      <c r="E95" s="100" t="str">
        <f>全车数据表!H96</f>
        <v>3.7</v>
      </c>
      <c r="F95" s="100" t="str">
        <f>全车数据表!C96</f>
        <v>Miura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 t="str">
        <f>全车数据表!Q96</f>
        <v>🔑</v>
      </c>
      <c r="K95" s="99">
        <f>全车数据表!R96</f>
        <v>35</v>
      </c>
      <c r="L95" s="99">
        <f>全车数据表!S96</f>
        <v>40</v>
      </c>
      <c r="M95" s="99">
        <f>全车数据表!T96</f>
        <v>52</v>
      </c>
      <c r="N95" s="99">
        <f>全车数据表!U96</f>
        <v>70</v>
      </c>
      <c r="O95" s="99">
        <f>全车数据表!V96</f>
        <v>0</v>
      </c>
      <c r="P95" s="99">
        <f>全车数据表!J96</f>
        <v>3688</v>
      </c>
      <c r="Q95" s="99">
        <f>全车数据表!K96</f>
        <v>346.7</v>
      </c>
      <c r="R95" s="99">
        <f>全车数据表!L96</f>
        <v>73.39</v>
      </c>
      <c r="S95" s="99">
        <f>全车数据表!M96</f>
        <v>56.22</v>
      </c>
      <c r="T95" s="99">
        <f>全车数据表!N96</f>
        <v>60.53</v>
      </c>
      <c r="U95" s="99">
        <f>全车数据表!O96</f>
        <v>0</v>
      </c>
      <c r="V95" s="99">
        <f>全车数据表!AK96</f>
        <v>0</v>
      </c>
      <c r="W95" s="99">
        <f>全车数据表!AR96</f>
        <v>3900000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361</v>
      </c>
      <c r="AC95" s="99">
        <f>全车数据表!AU96</f>
        <v>0</v>
      </c>
      <c r="AD95" s="99">
        <f>全车数据表!AV96</f>
        <v>474</v>
      </c>
      <c r="AE95" s="99" t="str">
        <f>IF(全车数据表!AX96="","",全车数据表!AX96)</f>
        <v>大奖赛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 t="str">
        <f>IF(全车数据表!BE96="","",全车数据表!BE96)</f>
        <v/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>
        <f>IF(全车数据表!BJ96="","",全车数据表!BJ96)</f>
        <v>1</v>
      </c>
      <c r="AR95" s="99" t="str">
        <f>IF(全车数据表!BK96="","",全车数据表!BK96)</f>
        <v/>
      </c>
      <c r="AS95" s="99">
        <f>IF(全车数据表!BL96="","",全车数据表!BL96)</f>
        <v>1</v>
      </c>
      <c r="AT95" s="99">
        <f>IF(全车数据表!BM96="","",全车数据表!BM96)</f>
        <v>1</v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>兰博基尼</v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Bugatti EB110🔑</v>
      </c>
      <c r="C96" s="100" t="str">
        <f>全车数据表!E97</f>
        <v>eb110</v>
      </c>
      <c r="D96" s="99" t="str">
        <f>IF(全车数据表!D97="","",全车数据表!D97)</f>
        <v>Bugatti</v>
      </c>
      <c r="E96" s="100" t="str">
        <f>全车数据表!H97</f>
        <v>3.6</v>
      </c>
      <c r="F96" s="100" t="str">
        <f>全车数据表!C97</f>
        <v>EB110</v>
      </c>
      <c r="G96" s="100" t="str">
        <f>全车数据表!F97</f>
        <v>B</v>
      </c>
      <c r="H96" s="99">
        <f>LEN(全车数据表!G97)</f>
        <v>5</v>
      </c>
      <c r="I96" s="99" t="str">
        <f>VLOOKUP(全车数据表!P97,辅助计算!A:B,2,FALSE)</f>
        <v>epic</v>
      </c>
      <c r="J96" s="99" t="str">
        <f>全车数据表!Q97</f>
        <v>🔑</v>
      </c>
      <c r="K96" s="99">
        <f>全车数据表!R97</f>
        <v>35</v>
      </c>
      <c r="L96" s="99">
        <f>全车数据表!S97</f>
        <v>40</v>
      </c>
      <c r="M96" s="99">
        <f>全车数据表!T97</f>
        <v>52</v>
      </c>
      <c r="N96" s="99">
        <f>全车数据表!U97</f>
        <v>70</v>
      </c>
      <c r="O96" s="99">
        <f>全车数据表!V97</f>
        <v>0</v>
      </c>
      <c r="P96" s="99">
        <f>全车数据表!J97</f>
        <v>3766</v>
      </c>
      <c r="Q96" s="99">
        <f>全车数据表!K97</f>
        <v>348.4</v>
      </c>
      <c r="R96" s="99">
        <f>全车数据表!L97</f>
        <v>74.11</v>
      </c>
      <c r="S96" s="99">
        <f>全车数据表!M97</f>
        <v>66.05</v>
      </c>
      <c r="T96" s="99">
        <f>全车数据表!N97</f>
        <v>58.11</v>
      </c>
      <c r="U96" s="99">
        <f>全车数据表!O97</f>
        <v>0</v>
      </c>
      <c r="V96" s="99">
        <f>全车数据表!AK97</f>
        <v>0</v>
      </c>
      <c r="W96" s="99">
        <f>全车数据表!AR97</f>
        <v>3000000</v>
      </c>
      <c r="X96" s="99">
        <f>全车数据表!AS97</f>
        <v>0</v>
      </c>
      <c r="Y96" s="99">
        <f>全车数据表!AM97</f>
        <v>8</v>
      </c>
      <c r="Z96" s="99">
        <f>全车数据表!AO97</f>
        <v>5</v>
      </c>
      <c r="AA96" s="99">
        <f>全车数据表!AQ97</f>
        <v>2</v>
      </c>
      <c r="AB96" s="99">
        <f>全车数据表!AT97</f>
        <v>362</v>
      </c>
      <c r="AC96" s="99">
        <f>全车数据表!AU97</f>
        <v>0</v>
      </c>
      <c r="AD96" s="99">
        <f>全车数据表!AV97</f>
        <v>475</v>
      </c>
      <c r="AE96" s="99" t="str">
        <f>IF(全车数据表!AX97="","",全车数据表!AX97)</f>
        <v>大奖赛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 t="str">
        <f>IF(全车数据表!BE97="","",全车数据表!BE97)</f>
        <v/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>
        <f>IF(全车数据表!BJ97="","",全车数据表!BJ97)</f>
        <v>1</v>
      </c>
      <c r="AR96" s="99" t="str">
        <f>IF(全车数据表!BK97="","",全车数据表!BK97)</f>
        <v/>
      </c>
      <c r="AS96" s="99">
        <f>IF(全车数据表!BL97="","",全车数据表!BL97)</f>
        <v>1</v>
      </c>
      <c r="AT96" s="99">
        <f>IF(全车数据表!BM97="","",全车数据表!BM97)</f>
        <v>1</v>
      </c>
      <c r="AU96" s="99" t="str">
        <f>IF(全车数据表!BN97="","",全车数据表!BN97)</f>
        <v/>
      </c>
      <c r="AV96" s="99" t="str">
        <f>IF(全车数据表!BO97="","",全车数据表!BO97)</f>
        <v/>
      </c>
      <c r="AW96" s="99" t="str">
        <f>IF(全车数据表!BP97="","",全车数据表!BP97)</f>
        <v/>
      </c>
      <c r="AX96" s="99" t="str">
        <f>IF(全车数据表!BQ97="","",全车数据表!BQ97)</f>
        <v/>
      </c>
      <c r="AY96" s="99" t="str">
        <f>IF(全车数据表!BR97="","",全车数据表!BR97)</f>
        <v/>
      </c>
      <c r="AZ96" s="99" t="str">
        <f>IF(全车数据表!BS97="","",全车数据表!BS97)</f>
        <v>布加迪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Aston Martin One77</v>
      </c>
      <c r="C97" s="100" t="str">
        <f>全车数据表!E98</f>
        <v>one77</v>
      </c>
      <c r="D97" s="99" t="str">
        <f>IF(全车数据表!D98="","",全车数据表!D98)</f>
        <v>Aston Martin</v>
      </c>
      <c r="E97" s="100" t="str">
        <f>全车数据表!H98</f>
        <v>3.4</v>
      </c>
      <c r="F97" s="100" t="str">
        <f>全车数据表!C98</f>
        <v>One77</v>
      </c>
      <c r="G97" s="100" t="str">
        <f>全车数据表!F98</f>
        <v>B</v>
      </c>
      <c r="H97" s="99">
        <f>LEN(全车数据表!G98)</f>
        <v>5</v>
      </c>
      <c r="I97" s="99" t="str">
        <f>VLOOKUP(全车数据表!P98,辅助计算!A:B,2,FALSE)</f>
        <v>epic</v>
      </c>
      <c r="J97" s="99">
        <f>全车数据表!Q98</f>
        <v>40</v>
      </c>
      <c r="K97" s="99">
        <f>全车数据表!R98</f>
        <v>30</v>
      </c>
      <c r="L97" s="99">
        <f>全车数据表!S98</f>
        <v>36</v>
      </c>
      <c r="M97" s="99">
        <f>全车数据表!T98</f>
        <v>42</v>
      </c>
      <c r="N97" s="99">
        <f>全车数据表!U98</f>
        <v>52</v>
      </c>
      <c r="O97" s="99">
        <f>全车数据表!V98</f>
        <v>0</v>
      </c>
      <c r="P97" s="99">
        <f>全车数据表!J98</f>
        <v>3771</v>
      </c>
      <c r="Q97" s="99">
        <f>全车数据表!K98</f>
        <v>363.4</v>
      </c>
      <c r="R97" s="99">
        <f>全车数据表!L98</f>
        <v>79.319999999999993</v>
      </c>
      <c r="S97" s="99">
        <f>全车数据表!M98</f>
        <v>68.72</v>
      </c>
      <c r="T97" s="99">
        <f>全车数据表!N98</f>
        <v>56.56</v>
      </c>
      <c r="U97" s="99">
        <f>全车数据表!O98</f>
        <v>0</v>
      </c>
      <c r="V97" s="99">
        <f>全车数据表!AK98</f>
        <v>5950600</v>
      </c>
      <c r="W97" s="99">
        <f>全车数据表!AR98</f>
        <v>3000000</v>
      </c>
      <c r="X97" s="99">
        <f>全车数据表!AS98</f>
        <v>8950600</v>
      </c>
      <c r="Y97" s="99">
        <f>全车数据表!AM98</f>
        <v>8</v>
      </c>
      <c r="Z97" s="99">
        <f>全车数据表!AO98</f>
        <v>5</v>
      </c>
      <c r="AA97" s="99">
        <f>全车数据表!AQ98</f>
        <v>2</v>
      </c>
      <c r="AB97" s="99">
        <f>全车数据表!AT98</f>
        <v>378</v>
      </c>
      <c r="AC97" s="99">
        <f>全车数据表!AU98</f>
        <v>0</v>
      </c>
      <c r="AD97" s="99">
        <f>全车数据表!AV98</f>
        <v>501</v>
      </c>
      <c r="AE97" s="99" t="str">
        <f>IF(全车数据表!AX98="","",全车数据表!AX98)</f>
        <v>通行证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>
        <f>IF(全车数据表!BE98="","",全车数据表!BE98)</f>
        <v>1</v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 t="str">
        <f>IF(全车数据表!BJ98="","",全车数据表!BJ98)</f>
        <v/>
      </c>
      <c r="AR97" s="99" t="str">
        <f>IF(全车数据表!BK98="","",全车数据表!BK98)</f>
        <v/>
      </c>
      <c r="AS97" s="99" t="str">
        <f>IF(全车数据表!BL98="","",全车数据表!BL98)</f>
        <v/>
      </c>
      <c r="AT97" s="99" t="str">
        <f>IF(全车数据表!BM98="","",全车数据表!BM98)</f>
        <v/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阿斯顿马丁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Chevrolet Corvette Stingray</v>
      </c>
      <c r="C98" s="100" t="str">
        <f>全车数据表!E99</f>
        <v>stingray</v>
      </c>
      <c r="D98" s="99" t="str">
        <f>IF(全车数据表!D99="","",全车数据表!D99)</f>
        <v>Chevrolet Corvette</v>
      </c>
      <c r="E98" s="100" t="str">
        <f>全车数据表!H99</f>
        <v>2.8</v>
      </c>
      <c r="F98" s="100" t="str">
        <f>全车数据表!C99</f>
        <v>C8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>
        <f>全车数据表!Q99</f>
        <v>40</v>
      </c>
      <c r="K98" s="99">
        <f>全车数据表!R99</f>
        <v>30</v>
      </c>
      <c r="L98" s="99">
        <f>全车数据表!S99</f>
        <v>36</v>
      </c>
      <c r="M98" s="99">
        <f>全车数据表!T99</f>
        <v>40</v>
      </c>
      <c r="N98" s="99">
        <f>全车数据表!U99</f>
        <v>43</v>
      </c>
      <c r="O98" s="99">
        <f>全车数据表!V99</f>
        <v>0</v>
      </c>
      <c r="P98" s="99">
        <f>全车数据表!J99</f>
        <v>3788</v>
      </c>
      <c r="Q98" s="99">
        <f>全车数据表!K99</f>
        <v>327</v>
      </c>
      <c r="R98" s="99">
        <f>全车数据表!L99</f>
        <v>81.52</v>
      </c>
      <c r="S98" s="99">
        <f>全车数据表!M99</f>
        <v>60.15</v>
      </c>
      <c r="T98" s="99">
        <f>全车数据表!N99</f>
        <v>64.47</v>
      </c>
      <c r="U98" s="99">
        <f>全车数据表!O99</f>
        <v>7.1</v>
      </c>
      <c r="V98" s="99">
        <f>全车数据表!AK99</f>
        <v>0</v>
      </c>
      <c r="W98" s="99">
        <f>全车数据表!AR99</f>
        <v>3000000</v>
      </c>
      <c r="X98" s="99">
        <f>全车数据表!AS99</f>
        <v>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340</v>
      </c>
      <c r="AC98" s="99">
        <f>全车数据表!AU99</f>
        <v>0</v>
      </c>
      <c r="AD98" s="99">
        <f>全车数据表!AV99</f>
        <v>438</v>
      </c>
      <c r="AE98" s="99" t="str">
        <f>IF(全车数据表!AX99="","",全车数据表!AX99)</f>
        <v>通行证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>
        <f>IF(全车数据表!BE99="","",全车数据表!BE99)</f>
        <v>1</v>
      </c>
      <c r="AM98" s="99" t="str">
        <f>IF(全车数据表!BF99="","",全车数据表!BF99)</f>
        <v/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 t="str">
        <f>IF(全车数据表!BJ99="","",全车数据表!BJ99)</f>
        <v/>
      </c>
      <c r="AR98" s="99" t="str">
        <f>IF(全车数据表!BK99="","",全车数据表!BK99)</f>
        <v/>
      </c>
      <c r="AS98" s="99" t="str">
        <f>IF(全车数据表!BL99="","",全车数据表!BL99)</f>
        <v/>
      </c>
      <c r="AT98" s="99" t="str">
        <f>IF(全车数据表!BM99="","",全车数据表!BM99)</f>
        <v/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/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雪佛兰 克尔维特 黄貂鱼 C8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Lamborghini Diablo GT</v>
      </c>
      <c r="C99" s="100" t="str">
        <f>全车数据表!E100</f>
        <v>diablo</v>
      </c>
      <c r="D99" s="99" t="str">
        <f>IF(全车数据表!D100="","",全车数据表!D100)</f>
        <v>Lamborghini</v>
      </c>
      <c r="E99" s="100" t="str">
        <f>全车数据表!H100</f>
        <v>3.7</v>
      </c>
      <c r="F99" s="100" t="str">
        <f>全车数据表!C100</f>
        <v>Diablo</v>
      </c>
      <c r="G99" s="100" t="str">
        <f>全车数据表!F100</f>
        <v>B</v>
      </c>
      <c r="H99" s="99">
        <f>LEN(全车数据表!G100)</f>
        <v>5</v>
      </c>
      <c r="I99" s="99" t="str">
        <f>VLOOKUP(全车数据表!P100,辅助计算!A:B,2,FALSE)</f>
        <v>epic</v>
      </c>
      <c r="J99" s="99">
        <f>全车数据表!Q100</f>
        <v>40</v>
      </c>
      <c r="K99" s="99">
        <f>全车数据表!R100</f>
        <v>30</v>
      </c>
      <c r="L99" s="99">
        <f>全车数据表!S100</f>
        <v>36</v>
      </c>
      <c r="M99" s="99">
        <f>全车数据表!T100</f>
        <v>42</v>
      </c>
      <c r="N99" s="99">
        <f>全车数据表!U100</f>
        <v>52</v>
      </c>
      <c r="O99" s="99">
        <f>全车数据表!V100</f>
        <v>0</v>
      </c>
      <c r="P99" s="99">
        <f>全车数据表!J100</f>
        <v>3869</v>
      </c>
      <c r="Q99" s="99">
        <f>全车数据表!K100</f>
        <v>349.2</v>
      </c>
      <c r="R99" s="99">
        <f>全车数据表!L100</f>
        <v>74.97</v>
      </c>
      <c r="S99" s="99">
        <f>全车数据表!M100</f>
        <v>63.52</v>
      </c>
      <c r="T99" s="99">
        <f>全车数据表!N100</f>
        <v>58.83</v>
      </c>
      <c r="U99" s="99">
        <f>全车数据表!O100</f>
        <v>0</v>
      </c>
      <c r="V99" s="99">
        <f>全车数据表!AK100</f>
        <v>0</v>
      </c>
      <c r="W99" s="99">
        <f>全车数据表!AR100</f>
        <v>5400000</v>
      </c>
      <c r="X99" s="99">
        <f>全车数据表!AS100</f>
        <v>0</v>
      </c>
      <c r="Y99" s="99">
        <f>全车数据表!AM100</f>
        <v>8</v>
      </c>
      <c r="Z99" s="99">
        <f>全车数据表!AO100</f>
        <v>5</v>
      </c>
      <c r="AA99" s="99">
        <f>全车数据表!AQ100</f>
        <v>2</v>
      </c>
      <c r="AB99" s="99">
        <f>全车数据表!AT100</f>
        <v>363</v>
      </c>
      <c r="AC99" s="99">
        <f>全车数据表!AU100</f>
        <v>0</v>
      </c>
      <c r="AD99" s="99">
        <f>全车数据表!AV100</f>
        <v>477</v>
      </c>
      <c r="AE99" s="99" t="str">
        <f>IF(全车数据表!AX100="","",全车数据表!AX100)</f>
        <v>通行证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>
        <f>IF(全车数据表!BE100="","",全车数据表!BE100)</f>
        <v>1</v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 t="str">
        <f>IF(全车数据表!BJ100="","",全车数据表!BJ100)</f>
        <v/>
      </c>
      <c r="AR99" s="99" t="str">
        <f>IF(全车数据表!BK100="","",全车数据表!BK100)</f>
        <v/>
      </c>
      <c r="AS99" s="99" t="str">
        <f>IF(全车数据表!BL100="","",全车数据表!BL100)</f>
        <v/>
      </c>
      <c r="AT99" s="99" t="str">
        <f>IF(全车数据表!BM100="","",全车数据表!BM100)</f>
        <v/>
      </c>
      <c r="AU99" s="99" t="str">
        <f>IF(全车数据表!BN100="","",全车数据表!BN100)</f>
        <v/>
      </c>
      <c r="AV99" s="99" t="str">
        <f>IF(全车数据表!BO100="","",全车数据表!BO100)</f>
        <v/>
      </c>
      <c r="AW99" s="99" t="str">
        <f>IF(全车数据表!BP100="","",全车数据表!BP100)</f>
        <v/>
      </c>
      <c r="AX99" s="99">
        <f>IF(全车数据表!BQ100="","",全车数据表!BQ100)</f>
        <v>1</v>
      </c>
      <c r="AY99" s="99" t="str">
        <f>IF(全车数据表!BR100="","",全车数据表!BR100)</f>
        <v/>
      </c>
      <c r="AZ99" s="99" t="str">
        <f>IF(全车数据表!BS100="","",全车数据表!BS100)</f>
        <v>兰博基尼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Lamborghini Reventon Roadster🔑</v>
      </c>
      <c r="C100" s="100" t="str">
        <f>全车数据表!E101</f>
        <v>reventon</v>
      </c>
      <c r="D100" s="99" t="str">
        <f>IF(全车数据表!D101="","",全车数据表!D101)</f>
        <v>Lamborghini</v>
      </c>
      <c r="E100" s="100" t="str">
        <f>全车数据表!H101</f>
        <v>3.7</v>
      </c>
      <c r="F100" s="100" t="str">
        <f>全车数据表!C101</f>
        <v>雷文顿</v>
      </c>
      <c r="G100" s="100" t="str">
        <f>全车数据表!F101</f>
        <v>B</v>
      </c>
      <c r="H100" s="99">
        <f>LEN(全车数据表!G101)</f>
        <v>6</v>
      </c>
      <c r="I100" s="99" t="str">
        <f>VLOOKUP(全车数据表!P101,辅助计算!A:B,2,FALSE)</f>
        <v>epic</v>
      </c>
      <c r="J100" s="99" t="str">
        <f>全车数据表!Q101</f>
        <v>🔑</v>
      </c>
      <c r="K100" s="99">
        <f>全车数据表!R101</f>
        <v>28</v>
      </c>
      <c r="L100" s="99">
        <f>全车数据表!S101</f>
        <v>36</v>
      </c>
      <c r="M100" s="99">
        <f>全车数据表!T101</f>
        <v>48</v>
      </c>
      <c r="N100" s="99">
        <f>全车数据表!U101</f>
        <v>58</v>
      </c>
      <c r="O100" s="99">
        <f>全车数据表!V101</f>
        <v>72</v>
      </c>
      <c r="P100" s="99">
        <f>全车数据表!J101</f>
        <v>3983</v>
      </c>
      <c r="Q100" s="99">
        <f>全车数据表!K101</f>
        <v>357</v>
      </c>
      <c r="R100" s="99">
        <f>全车数据表!L101</f>
        <v>79.38</v>
      </c>
      <c r="S100" s="99">
        <f>全车数据表!M101</f>
        <v>69.05</v>
      </c>
      <c r="T100" s="99">
        <f>全车数据表!N101</f>
        <v>74.91</v>
      </c>
      <c r="U100" s="99">
        <f>全车数据表!O101</f>
        <v>0</v>
      </c>
      <c r="V100" s="99">
        <f>全车数据表!AK101</f>
        <v>0</v>
      </c>
      <c r="W100" s="99">
        <f>全车数据表!AR101</f>
        <v>6480000</v>
      </c>
      <c r="X100" s="99">
        <f>全车数据表!AS101</f>
        <v>0</v>
      </c>
      <c r="Y100" s="99">
        <f>全车数据表!AM101</f>
        <v>8</v>
      </c>
      <c r="Z100" s="99">
        <f>全车数据表!AO101</f>
        <v>5</v>
      </c>
      <c r="AA100" s="99">
        <f>全车数据表!AQ101</f>
        <v>3</v>
      </c>
      <c r="AB100" s="99">
        <f>全车数据表!AT101</f>
        <v>371</v>
      </c>
      <c r="AC100" s="99">
        <f>全车数据表!AU101</f>
        <v>0</v>
      </c>
      <c r="AD100" s="99">
        <f>全车数据表!AV101</f>
        <v>490</v>
      </c>
      <c r="AE100" s="99" t="str">
        <f>IF(全车数据表!AX101="","",全车数据表!AX101)</f>
        <v>大奖赛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 t="str">
        <f>IF(全车数据表!BE101="","",全车数据表!BE101)</f>
        <v/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 t="str">
        <f>IF(全车数据表!BI101="","",全车数据表!BI101)</f>
        <v/>
      </c>
      <c r="AQ100" s="99">
        <f>IF(全车数据表!BJ101="","",全车数据表!BJ101)</f>
        <v>1</v>
      </c>
      <c r="AR100" s="99" t="str">
        <f>IF(全车数据表!BK101="","",全车数据表!BK101)</f>
        <v/>
      </c>
      <c r="AS100" s="99">
        <f>IF(全车数据表!BL101="","",全车数据表!BL101)</f>
        <v>1</v>
      </c>
      <c r="AT100" s="99">
        <f>IF(全车数据表!BM101="","",全车数据表!BM101)</f>
        <v>1</v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 t="str">
        <f>IF(全车数据表!BQ101="","",全车数据表!BQ101)</f>
        <v/>
      </c>
      <c r="AY100" s="99" t="str">
        <f>IF(全车数据表!BR101="","",全车数据表!BR101)</f>
        <v/>
      </c>
      <c r="AZ100" s="99" t="str">
        <f>IF(全车数据表!BS101="","",全车数据表!BS101)</f>
        <v>兰博基尼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McLaren 600LT Spider</v>
      </c>
      <c r="C101" s="100" t="str">
        <f>全车数据表!E102</f>
        <v>600lt</v>
      </c>
      <c r="D101" s="99" t="str">
        <f>IF(全车数据表!D102="","",全车数据表!D102)</f>
        <v>McLaren</v>
      </c>
      <c r="E101" s="100" t="str">
        <f>全车数据表!H102</f>
        <v>4.0</v>
      </c>
      <c r="F101" s="100" t="str">
        <f>全车数据表!C102</f>
        <v>600LT</v>
      </c>
      <c r="G101" s="100" t="str">
        <f>全车数据表!F102</f>
        <v>B</v>
      </c>
      <c r="H101" s="99">
        <f>LEN(全车数据表!G102)</f>
        <v>5</v>
      </c>
      <c r="I101" s="99" t="str">
        <f>VLOOKUP(全车数据表!P102,辅助计算!A:B,2,FALSE)</f>
        <v>epic</v>
      </c>
      <c r="J101" s="99">
        <f>全车数据表!Q102</f>
        <v>40</v>
      </c>
      <c r="K101" s="99">
        <f>全车数据表!R102</f>
        <v>36</v>
      </c>
      <c r="L101" s="99">
        <f>全车数据表!S102</f>
        <v>38</v>
      </c>
      <c r="M101" s="99">
        <f>全车数据表!T102</f>
        <v>42</v>
      </c>
      <c r="N101" s="99">
        <f>全车数据表!U102</f>
        <v>42</v>
      </c>
      <c r="O101" s="99">
        <f>全车数据表!V102</f>
        <v>0</v>
      </c>
      <c r="P101" s="99">
        <f>全车数据表!J102</f>
        <v>4075</v>
      </c>
      <c r="Q101" s="99">
        <f>全车数据表!K102</f>
        <v>340.5</v>
      </c>
      <c r="R101" s="99">
        <f>全车数据表!L102</f>
        <v>86.11</v>
      </c>
      <c r="S101" s="99">
        <f>全车数据表!M102</f>
        <v>83.17</v>
      </c>
      <c r="T101" s="99">
        <f>全车数据表!N102</f>
        <v>74.540000000000006</v>
      </c>
      <c r="U101" s="99">
        <f>全车数据表!O102</f>
        <v>0</v>
      </c>
      <c r="V101" s="99">
        <f>全车数据表!AK102</f>
        <v>7804600</v>
      </c>
      <c r="W101" s="99">
        <f>全车数据表!AR102</f>
        <v>5040000</v>
      </c>
      <c r="X101" s="99">
        <f>全车数据表!AS102</f>
        <v>12844600</v>
      </c>
      <c r="Y101" s="99">
        <f>全车数据表!AM102</f>
        <v>8</v>
      </c>
      <c r="Z101" s="99">
        <f>全车数据表!AO102</f>
        <v>5</v>
      </c>
      <c r="AA101" s="99">
        <f>全车数据表!AQ102</f>
        <v>2</v>
      </c>
      <c r="AB101" s="99">
        <f>全车数据表!AT102</f>
        <v>354</v>
      </c>
      <c r="AC101" s="99">
        <f>全车数据表!AU102</f>
        <v>0</v>
      </c>
      <c r="AD101" s="99">
        <f>全车数据表!AV102</f>
        <v>461</v>
      </c>
      <c r="AE101" s="99" t="str">
        <f>IF(全车数据表!AX102="","",全车数据表!AX102)</f>
        <v>惊艳亮相</v>
      </c>
      <c r="AF101" s="99" t="str">
        <f>IF(全车数据表!AY102="","",全车数据表!AY102)</f>
        <v/>
      </c>
      <c r="AG101" s="99" t="str">
        <f>IF(全车数据表!AZ102="","",全车数据表!AZ102)</f>
        <v/>
      </c>
      <c r="AH101" s="99" t="str">
        <f>IF(全车数据表!BA102="","",全车数据表!BA102)</f>
        <v/>
      </c>
      <c r="AI101" s="99" t="str">
        <f>IF(全车数据表!BB102="","",全车数据表!BB102)</f>
        <v/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 t="str">
        <f>IF(全车数据表!BE102="","",全车数据表!BE102)</f>
        <v/>
      </c>
      <c r="AM101" s="99">
        <f>IF(全车数据表!BF102="","",全车数据表!BF102)</f>
        <v>1</v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>可开合</v>
      </c>
      <c r="AX101" s="99" t="str">
        <f>IF(全车数据表!BQ102="","",全车数据表!BQ102)</f>
        <v/>
      </c>
      <c r="AY101" s="99" t="str">
        <f>IF(全车数据表!BR102="","",全车数据表!BR102)</f>
        <v/>
      </c>
      <c r="AZ101" s="99" t="str">
        <f>IF(全车数据表!BS102="","",全车数据表!BS102)</f>
        <v>迈凯伦</v>
      </c>
      <c r="BA101" s="102" t="str">
        <f>IF(全车数据表!AW102="","",全车数据表!AW102)</f>
        <v/>
      </c>
    </row>
    <row r="102" spans="1:53">
      <c r="A102" s="99">
        <f>全车数据表!A103</f>
        <v>101</v>
      </c>
      <c r="B102" s="99" t="str">
        <f>全车数据表!B103</f>
        <v>Lamborghini Huracan EVO Spyder</v>
      </c>
      <c r="C102" s="100" t="str">
        <f>全车数据表!E103</f>
        <v>evo</v>
      </c>
      <c r="D102" s="99" t="str">
        <f>IF(全车数据表!D103="","",全车数据表!D103)</f>
        <v>Lamborghini</v>
      </c>
      <c r="E102" s="100" t="str">
        <f>全车数据表!H103</f>
        <v>1.8</v>
      </c>
      <c r="F102" s="100" t="str">
        <f>全车数据表!C103</f>
        <v>EVO</v>
      </c>
      <c r="G102" s="100" t="str">
        <f>全车数据表!F103</f>
        <v>B</v>
      </c>
      <c r="H102" s="99">
        <f>LEN(全车数据表!G103)</f>
        <v>6</v>
      </c>
      <c r="I102" s="99" t="str">
        <f>VLOOKUP(全车数据表!P103,辅助计算!A:B,2,FALSE)</f>
        <v>rare</v>
      </c>
      <c r="J102" s="99">
        <f>全车数据表!Q103</f>
        <v>40</v>
      </c>
      <c r="K102" s="99">
        <f>全车数据表!R103</f>
        <v>30</v>
      </c>
      <c r="L102" s="99">
        <f>全车数据表!S103</f>
        <v>36</v>
      </c>
      <c r="M102" s="99">
        <f>全车数据表!T103</f>
        <v>38</v>
      </c>
      <c r="N102" s="99">
        <f>全车数据表!U103</f>
        <v>46</v>
      </c>
      <c r="O102" s="99">
        <f>全车数据表!V103</f>
        <v>52</v>
      </c>
      <c r="P102" s="99">
        <f>全车数据表!J103</f>
        <v>4108</v>
      </c>
      <c r="Q102" s="99">
        <f>全车数据表!K103</f>
        <v>344</v>
      </c>
      <c r="R102" s="99">
        <f>全车数据表!L103</f>
        <v>84.31</v>
      </c>
      <c r="S102" s="99">
        <f>全车数据表!M103</f>
        <v>75.97</v>
      </c>
      <c r="T102" s="99">
        <f>全车数据表!N103</f>
        <v>82.43</v>
      </c>
      <c r="U102" s="99">
        <f>全车数据表!O103</f>
        <v>11.516999999999999</v>
      </c>
      <c r="V102" s="99">
        <f>全车数据表!AK103</f>
        <v>0</v>
      </c>
      <c r="W102" s="99">
        <f>全车数据表!AR103</f>
        <v>5040000</v>
      </c>
      <c r="X102" s="99">
        <f>全车数据表!AS103</f>
        <v>0</v>
      </c>
      <c r="Y102" s="99">
        <f>全车数据表!AM103</f>
        <v>8</v>
      </c>
      <c r="Z102" s="99">
        <f>全车数据表!AO103</f>
        <v>5</v>
      </c>
      <c r="AA102" s="99">
        <f>全车数据表!AQ103</f>
        <v>3</v>
      </c>
      <c r="AB102" s="99">
        <f>全车数据表!AT103</f>
        <v>358</v>
      </c>
      <c r="AC102" s="99">
        <f>全车数据表!AU103</f>
        <v>0</v>
      </c>
      <c r="AD102" s="99">
        <f>全车数据表!AV103</f>
        <v>468</v>
      </c>
      <c r="AE102" s="99" t="str">
        <f>IF(全车数据表!AX103="","",全车数据表!AX103)</f>
        <v>旧版寻车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 t="str">
        <f>IF(全车数据表!BA103="","",全车数据表!BA103)</f>
        <v/>
      </c>
      <c r="AI102" s="99" t="str">
        <f>IF(全车数据表!BB103="","",全车数据表!BB103)</f>
        <v/>
      </c>
      <c r="AJ102" s="99" t="str">
        <f>IF(全车数据表!BC103="","",全车数据表!BC103)</f>
        <v/>
      </c>
      <c r="AK102" s="99" t="str">
        <f>IF(全车数据表!BD103="","",全车数据表!BD103)</f>
        <v/>
      </c>
      <c r="AL102" s="99" t="str">
        <f>IF(全车数据表!BE103="","",全车数据表!BE103)</f>
        <v/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 t="str">
        <f>IF(全车数据表!BJ103="","",全车数据表!BJ103)</f>
        <v/>
      </c>
      <c r="AR102" s="99" t="str">
        <f>IF(全车数据表!BK103="","",全车数据表!BK103)</f>
        <v/>
      </c>
      <c r="AS102" s="99" t="str">
        <f>IF(全车数据表!BL103="","",全车数据表!BL103)</f>
        <v/>
      </c>
      <c r="AT102" s="99">
        <f>IF(全车数据表!BM103="","",全车数据表!BM103)</f>
        <v>1</v>
      </c>
      <c r="AU102" s="99" t="str">
        <f>IF(全车数据表!BN103="","",全车数据表!BN103)</f>
        <v>3款</v>
      </c>
      <c r="AV102" s="99">
        <f>IF(全车数据表!BO103="","",全车数据表!BO103)</f>
        <v>1</v>
      </c>
      <c r="AW102" s="99" t="str">
        <f>IF(全车数据表!BP103="","",全车数据表!BP103)</f>
        <v>可开合</v>
      </c>
      <c r="AX102" s="99">
        <f>IF(全车数据表!BQ103="","",全车数据表!BQ103)</f>
        <v>1</v>
      </c>
      <c r="AY102" s="99" t="str">
        <f>IF(全车数据表!BR103="","",全车数据表!BR103)</f>
        <v/>
      </c>
      <c r="AZ102" s="99" t="str">
        <f>IF(全车数据表!BS103="","",全车数据表!BS103)</f>
        <v>4109 是人都有 飓风 小牛 胡乱砍</v>
      </c>
      <c r="BA102" s="102" t="str">
        <f>IF(全车数据表!AW103="","",全车数据表!AW103)</f>
        <v/>
      </c>
    </row>
    <row r="103" spans="1:53">
      <c r="A103" s="99">
        <f>全车数据表!A104</f>
        <v>102</v>
      </c>
      <c r="B103" s="99" t="str">
        <f>全车数据表!B104</f>
        <v>Lamborghini Sesto Elemento</v>
      </c>
      <c r="C103" s="100" t="str">
        <f>全车数据表!E104</f>
        <v>sesto</v>
      </c>
      <c r="D103" s="99" t="str">
        <f>IF(全车数据表!D104="","",全车数据表!D104)</f>
        <v>Lamborghini</v>
      </c>
      <c r="E103" s="100" t="str">
        <f>全车数据表!H104</f>
        <v>3.7</v>
      </c>
      <c r="F103" s="100" t="str">
        <f>全车数据表!C104</f>
        <v>第六元素</v>
      </c>
      <c r="G103" s="100" t="str">
        <f>全车数据表!F104</f>
        <v>B</v>
      </c>
      <c r="H103" s="99">
        <f>LEN(全车数据表!G104)</f>
        <v>6</v>
      </c>
      <c r="I103" s="99" t="str">
        <f>VLOOKUP(全车数据表!P104,辅助计算!A:B,2,FALSE)</f>
        <v>epic</v>
      </c>
      <c r="J103" s="99">
        <f>全车数据表!Q104</f>
        <v>40</v>
      </c>
      <c r="K103" s="99">
        <f>全车数据表!R104</f>
        <v>30</v>
      </c>
      <c r="L103" s="99">
        <f>全车数据表!S104</f>
        <v>36</v>
      </c>
      <c r="M103" s="99">
        <f>全车数据表!T104</f>
        <v>38</v>
      </c>
      <c r="N103" s="99">
        <f>全车数据表!U104</f>
        <v>46</v>
      </c>
      <c r="O103" s="99">
        <f>全车数据表!V104</f>
        <v>52</v>
      </c>
      <c r="P103" s="99">
        <f>全车数据表!J104</f>
        <v>4183</v>
      </c>
      <c r="Q103" s="99">
        <f>全车数据表!K104</f>
        <v>347.2</v>
      </c>
      <c r="R103" s="99">
        <f>全车数据表!L104</f>
        <v>88.16</v>
      </c>
      <c r="S103" s="99">
        <f>全车数据表!M104</f>
        <v>70.97</v>
      </c>
      <c r="T103" s="99">
        <f>全车数据表!N104</f>
        <v>74.78</v>
      </c>
      <c r="U103" s="99">
        <f>全车数据表!O104</f>
        <v>0</v>
      </c>
      <c r="V103" s="99">
        <f>全车数据表!AK104</f>
        <v>0</v>
      </c>
      <c r="W103" s="99">
        <f>全车数据表!AR104</f>
        <v>9072000</v>
      </c>
      <c r="X103" s="99">
        <f>全车数据表!AS104</f>
        <v>0</v>
      </c>
      <c r="Y103" s="99">
        <f>全车数据表!AM104</f>
        <v>8</v>
      </c>
      <c r="Z103" s="99">
        <f>全车数据表!AO104</f>
        <v>5</v>
      </c>
      <c r="AA103" s="99">
        <f>全车数据表!AQ104</f>
        <v>3</v>
      </c>
      <c r="AB103" s="99">
        <f>全车数据表!AT104</f>
        <v>361</v>
      </c>
      <c r="AC103" s="99">
        <f>全车数据表!AU104</f>
        <v>0</v>
      </c>
      <c r="AD103" s="99">
        <f>全车数据表!AV104</f>
        <v>473</v>
      </c>
      <c r="AE103" s="99" t="str">
        <f>IF(全车数据表!AX104="","",全车数据表!AX104)</f>
        <v>特殊赛事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 t="str">
        <f>IF(全车数据表!BA104="","",全车数据表!BA104)</f>
        <v/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 t="str">
        <f>IF(全车数据表!BD104="","",全车数据表!BD104)</f>
        <v/>
      </c>
      <c r="AL103" s="99" t="str">
        <f>IF(全车数据表!BE104="","",全车数据表!BE104)</f>
        <v/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>
        <f>IF(全车数据表!BI104="","",全车数据表!BI104)</f>
        <v>1</v>
      </c>
      <c r="AQ103" s="99" t="str">
        <f>IF(全车数据表!BJ104="","",全车数据表!BJ104)</f>
        <v/>
      </c>
      <c r="AR103" s="99" t="str">
        <f>IF(全车数据表!BK104="","",全车数据表!BK104)</f>
        <v/>
      </c>
      <c r="AS103" s="99" t="str">
        <f>IF(全车数据表!BL104="","",全车数据表!BL104)</f>
        <v/>
      </c>
      <c r="AT103" s="99">
        <f>IF(全车数据表!BM104="","",全车数据表!BM104)</f>
        <v>1</v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>
        <f>IF(全车数据表!BQ104="","",全车数据表!BQ104)</f>
        <v>1</v>
      </c>
      <c r="AY103" s="99" t="str">
        <f>IF(全车数据表!BR104="","",全车数据表!BR104)</f>
        <v/>
      </c>
      <c r="AZ103" s="99" t="str">
        <f>IF(全车数据表!BS104="","",全车数据表!BS104)</f>
        <v>兰博基尼 第六元素</v>
      </c>
      <c r="BA103" s="102" t="str">
        <f>IF(全车数据表!AW104="","",全车数据表!AW104)</f>
        <v/>
      </c>
    </row>
    <row r="104" spans="1:53">
      <c r="A104" s="99">
        <f>全车数据表!A105</f>
        <v>103</v>
      </c>
      <c r="B104" s="99" t="str">
        <f>全车数据表!B105</f>
        <v>Lamborghini Revuelto</v>
      </c>
      <c r="C104" s="100" t="str">
        <f>全车数据表!E105</f>
        <v>revuelto</v>
      </c>
      <c r="D104" s="99" t="str">
        <f>IF(全车数据表!D105="","",全车数据表!D105)</f>
        <v>Lamborghini</v>
      </c>
      <c r="E104" s="100" t="str">
        <f>全车数据表!H105</f>
        <v>4.1</v>
      </c>
      <c r="F104" s="100" t="str">
        <f>全车数据表!C105</f>
        <v>R牛</v>
      </c>
      <c r="G104" s="100" t="str">
        <f>全车数据表!F105</f>
        <v>B</v>
      </c>
      <c r="H104" s="99">
        <f>LEN(全车数据表!G105)</f>
        <v>6</v>
      </c>
      <c r="I104" s="99" t="str">
        <f>VLOOKUP(全车数据表!P105,辅助计算!A:B,2,FALSE)</f>
        <v>epic</v>
      </c>
      <c r="J104" s="99">
        <f>全车数据表!Q105</f>
        <v>40</v>
      </c>
      <c r="K104" s="99">
        <f>全车数据表!R105</f>
        <v>30</v>
      </c>
      <c r="L104" s="99">
        <f>全车数据表!S105</f>
        <v>36</v>
      </c>
      <c r="M104" s="99">
        <f>全车数据表!T105</f>
        <v>38</v>
      </c>
      <c r="N104" s="99">
        <f>全车数据表!U105</f>
        <v>46</v>
      </c>
      <c r="O104" s="99">
        <f>全车数据表!V105</f>
        <v>52</v>
      </c>
      <c r="P104" s="99">
        <f>全车数据表!J105</f>
        <v>4375</v>
      </c>
      <c r="Q104" s="99">
        <f>全车数据表!K105</f>
        <v>362</v>
      </c>
      <c r="R104" s="99">
        <f>全车数据表!L105</f>
        <v>86.36</v>
      </c>
      <c r="S104" s="99">
        <f>全车数据表!M105</f>
        <v>76.33</v>
      </c>
      <c r="T104" s="99">
        <f>全车数据表!N105</f>
        <v>54.28</v>
      </c>
      <c r="U104" s="99">
        <f>全车数据表!O105</f>
        <v>0</v>
      </c>
      <c r="V104" s="99">
        <f>全车数据表!AK105</f>
        <v>0</v>
      </c>
      <c r="W104" s="99">
        <f>全车数据表!AR105</f>
        <v>0</v>
      </c>
      <c r="X104" s="99">
        <f>全车数据表!AS105</f>
        <v>0</v>
      </c>
      <c r="Y104" s="99">
        <f>全车数据表!AM105</f>
        <v>0</v>
      </c>
      <c r="Z104" s="99">
        <f>全车数据表!AO105</f>
        <v>0</v>
      </c>
      <c r="AA104" s="99">
        <f>全车数据表!AQ105</f>
        <v>0</v>
      </c>
      <c r="AB104" s="99">
        <f>全车数据表!AT105</f>
        <v>0</v>
      </c>
      <c r="AC104" s="99">
        <f>全车数据表!AU105</f>
        <v>0</v>
      </c>
      <c r="AD104" s="99">
        <f>全车数据表!AV105</f>
        <v>0</v>
      </c>
      <c r="AE104" s="99" t="str">
        <f>IF(全车数据表!AX105="","",全车数据表!AX105)</f>
        <v>狂飙寻宝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 t="str">
        <f>IF(全车数据表!BD105="","",全车数据表!BD105)</f>
        <v/>
      </c>
      <c r="AL104" s="99" t="str">
        <f>IF(全车数据表!BE105="","",全车数据表!BE105)</f>
        <v/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 t="str">
        <f>IF(全车数据表!BJ105="","",全车数据表!BJ105)</f>
        <v/>
      </c>
      <c r="AR104" s="99" t="str">
        <f>IF(全车数据表!BK105="","",全车数据表!BK105)</f>
        <v/>
      </c>
      <c r="AS104" s="99" t="str">
        <f>IF(全车数据表!BL105="","",全车数据表!BL105)</f>
        <v/>
      </c>
      <c r="AT104" s="99" t="str">
        <f>IF(全车数据表!BM105="","",全车数据表!BM105)</f>
        <v/>
      </c>
      <c r="AU104" s="99" t="str">
        <f>IF(全车数据表!BN105="","",全车数据表!BN105)</f>
        <v/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 t="str">
        <f>IF(全车数据表!BR105="","",全车数据表!BR105)</f>
        <v/>
      </c>
      <c r="AZ104" s="99" t="str">
        <f>IF(全车数据表!BS105="","",全车数据表!BS105)</f>
        <v>兰博基尼 大牛 橙牛</v>
      </c>
      <c r="BA104" s="102" t="str">
        <f>IF(全车数据表!AW105="","",全车数据表!AW105)</f>
        <v/>
      </c>
    </row>
    <row r="105" spans="1:53">
      <c r="A105" s="99">
        <f>全车数据表!A106</f>
        <v>104</v>
      </c>
      <c r="B105" s="99" t="str">
        <f>全车数据表!B106</f>
        <v>Ferrari LaFerrari</v>
      </c>
      <c r="C105" s="100" t="str">
        <f>全车数据表!E106</f>
        <v>laferrari</v>
      </c>
      <c r="D105" s="99" t="str">
        <f>IF(全车数据表!D106="","",全车数据表!D106)</f>
        <v>Ferrari</v>
      </c>
      <c r="E105" s="100" t="str">
        <f>全车数据表!H106</f>
        <v>1.3</v>
      </c>
      <c r="F105" s="100" t="str">
        <f>全车数据表!C106</f>
        <v>拉法</v>
      </c>
      <c r="G105" s="100" t="str">
        <f>全车数据表!F106</f>
        <v>A</v>
      </c>
      <c r="H105" s="99">
        <f>LEN(全车数据表!G106)</f>
        <v>5</v>
      </c>
      <c r="I105" s="99" t="str">
        <f>VLOOKUP(全车数据表!P106,辅助计算!A:B,2,FALSE)</f>
        <v>rare</v>
      </c>
      <c r="J105" s="99">
        <f>全车数据表!Q106</f>
        <v>35</v>
      </c>
      <c r="K105" s="99">
        <f>全车数据表!R106</f>
        <v>15</v>
      </c>
      <c r="L105" s="99">
        <f>全车数据表!S106</f>
        <v>21</v>
      </c>
      <c r="M105" s="99">
        <f>全车数据表!T106</f>
        <v>24</v>
      </c>
      <c r="N105" s="99">
        <f>全车数据表!U106</f>
        <v>36</v>
      </c>
      <c r="O105" s="99">
        <f>全车数据表!V106</f>
        <v>0</v>
      </c>
      <c r="P105" s="99">
        <f>全车数据表!J106</f>
        <v>3445</v>
      </c>
      <c r="Q105" s="99">
        <f>全车数据表!K106</f>
        <v>364.6</v>
      </c>
      <c r="R105" s="99">
        <f>全车数据表!L106</f>
        <v>80.23</v>
      </c>
      <c r="S105" s="99">
        <f>全车数据表!M106</f>
        <v>43.06</v>
      </c>
      <c r="T105" s="99">
        <f>全车数据表!N106</f>
        <v>71.400000000000006</v>
      </c>
      <c r="U105" s="99">
        <f>全车数据表!O106</f>
        <v>7.45</v>
      </c>
      <c r="V105" s="99">
        <f>全车数据表!AK106</f>
        <v>4648400</v>
      </c>
      <c r="W105" s="99">
        <f>全车数据表!AR106</f>
        <v>3060000</v>
      </c>
      <c r="X105" s="99">
        <f>全车数据表!AS106</f>
        <v>7708400</v>
      </c>
      <c r="Y105" s="99">
        <f>全车数据表!AM106</f>
        <v>6</v>
      </c>
      <c r="Z105" s="99">
        <f>全车数据表!AO106</f>
        <v>5</v>
      </c>
      <c r="AA105" s="99">
        <f>全车数据表!AQ106</f>
        <v>3</v>
      </c>
      <c r="AB105" s="99">
        <f>全车数据表!AT106</f>
        <v>379</v>
      </c>
      <c r="AC105" s="99">
        <f>全车数据表!AU106</f>
        <v>0</v>
      </c>
      <c r="AD105" s="99">
        <f>全车数据表!AV106</f>
        <v>503</v>
      </c>
      <c r="AE105" s="99" t="str">
        <f>IF(全车数据表!AX106="","",全车数据表!AX106)</f>
        <v>级别杯</v>
      </c>
      <c r="AF105" s="99">
        <f>IF(全车数据表!AY106="","",全车数据表!AY106)</f>
        <v>1</v>
      </c>
      <c r="AG105" s="99" t="str">
        <f>IF(全车数据表!AZ106="","",全车数据表!AZ106)</f>
        <v/>
      </c>
      <c r="AH105" s="99">
        <f>IF(全车数据表!BA106="","",全车数据表!BA106)</f>
        <v>1</v>
      </c>
      <c r="AI105" s="99">
        <f>IF(全车数据表!BB106="","",全车数据表!BB106)</f>
        <v>1</v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 t="str">
        <f>IF(全车数据表!BJ106="","",全车数据表!BJ106)</f>
        <v/>
      </c>
      <c r="AR105" s="99" t="str">
        <f>IF(全车数据表!BK106="","",全车数据表!BK106)</f>
        <v/>
      </c>
      <c r="AS105" s="99" t="str">
        <f>IF(全车数据表!BL106="","",全车数据表!BL106)</f>
        <v/>
      </c>
      <c r="AT105" s="99" t="str">
        <f>IF(全车数据表!BM106="","",全车数据表!BM106)</f>
        <v/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/>
      </c>
      <c r="AX105" s="99" t="str">
        <f>IF(全车数据表!BQ106="","",全车数据表!BQ106)</f>
        <v/>
      </c>
      <c r="AY105" s="99">
        <f>IF(全车数据表!BR106="","",全车数据表!BR106)</f>
        <v>1</v>
      </c>
      <c r="AZ105" s="99" t="str">
        <f>IF(全车数据表!BS106="","",全车数据表!BS106)</f>
        <v>法拉利 拉法</v>
      </c>
      <c r="BA105" s="102">
        <f>IF(全车数据表!AW106="","",全车数据表!AW106)</f>
        <v>1</v>
      </c>
    </row>
    <row r="106" spans="1:53">
      <c r="A106" s="99">
        <f>全车数据表!A107</f>
        <v>105</v>
      </c>
      <c r="B106" s="99" t="str">
        <f>全车数据表!B107</f>
        <v>Glickenhaus 003S</v>
      </c>
      <c r="C106" s="100" t="str">
        <f>全车数据表!E107</f>
        <v>003</v>
      </c>
      <c r="D106" s="99" t="str">
        <f>IF(全车数据表!D107="","",全车数据表!D107)</f>
        <v>SCG</v>
      </c>
      <c r="E106" s="100" t="str">
        <f>全车数据表!H107</f>
        <v>1.3</v>
      </c>
      <c r="F106" s="100" t="str">
        <f>全车数据表!C107</f>
        <v>003</v>
      </c>
      <c r="G106" s="100" t="str">
        <f>全车数据表!F107</f>
        <v>A</v>
      </c>
      <c r="H106" s="99">
        <f>LEN(全车数据表!G107)</f>
        <v>4</v>
      </c>
      <c r="I106" s="99" t="str">
        <f>VLOOKUP(全车数据表!P107,辅助计算!A:B,2,FALSE)</f>
        <v>rare</v>
      </c>
      <c r="J106" s="99">
        <f>全车数据表!Q107</f>
        <v>35</v>
      </c>
      <c r="K106" s="99">
        <f>全车数据表!R107</f>
        <v>21</v>
      </c>
      <c r="L106" s="99">
        <f>全车数据表!S107</f>
        <v>28</v>
      </c>
      <c r="M106" s="99">
        <f>全车数据表!T107</f>
        <v>42</v>
      </c>
      <c r="N106" s="99">
        <f>全车数据表!U107</f>
        <v>0</v>
      </c>
      <c r="O106" s="99">
        <f>全车数据表!V107</f>
        <v>0</v>
      </c>
      <c r="P106" s="99">
        <f>全车数据表!J107</f>
        <v>3534</v>
      </c>
      <c r="Q106" s="99">
        <f>全车数据表!K107</f>
        <v>369</v>
      </c>
      <c r="R106" s="99">
        <f>全车数据表!L107</f>
        <v>79.44</v>
      </c>
      <c r="S106" s="99">
        <f>全车数据表!M107</f>
        <v>38.58</v>
      </c>
      <c r="T106" s="99">
        <f>全车数据表!N107</f>
        <v>63.11</v>
      </c>
      <c r="U106" s="99">
        <f>全车数据表!O107</f>
        <v>6.1660000000000004</v>
      </c>
      <c r="V106" s="99">
        <f>全车数据表!AK107</f>
        <v>0</v>
      </c>
      <c r="W106" s="99">
        <f>全车数据表!AR107</f>
        <v>2430000</v>
      </c>
      <c r="X106" s="99">
        <f>全车数据表!AS107</f>
        <v>0</v>
      </c>
      <c r="Y106" s="99">
        <f>全车数据表!AM107</f>
        <v>5</v>
      </c>
      <c r="Z106" s="99">
        <f>全车数据表!AO107</f>
        <v>5</v>
      </c>
      <c r="AA106" s="99">
        <f>全车数据表!AQ107</f>
        <v>2</v>
      </c>
      <c r="AB106" s="99">
        <f>全车数据表!AT107</f>
        <v>384</v>
      </c>
      <c r="AC106" s="99">
        <f>全车数据表!AU107</f>
        <v>0</v>
      </c>
      <c r="AD106" s="99">
        <f>全车数据表!AV107</f>
        <v>511</v>
      </c>
      <c r="AE106" s="99" t="str">
        <f>IF(全车数据表!AX107="","",全车数据表!AX107)</f>
        <v>级别杯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>
        <f>IF(全车数据表!BA107="","",全车数据表!BA107)</f>
        <v>1</v>
      </c>
      <c r="AI106" s="99">
        <f>IF(全车数据表!BB107="","",全车数据表!BB107)</f>
        <v>1</v>
      </c>
      <c r="AJ106" s="99" t="str">
        <f>IF(全车数据表!BC107="","",全车数据表!BC107)</f>
        <v/>
      </c>
      <c r="AK106" s="99">
        <f>IF(全车数据表!BD107="","",全车数据表!BD107)</f>
        <v>1</v>
      </c>
      <c r="AL106" s="99" t="str">
        <f>IF(全车数据表!BE107="","",全车数据表!BE107)</f>
        <v/>
      </c>
      <c r="AM106" s="99" t="str">
        <f>IF(全车数据表!BF107="","",全车数据表!BF107)</f>
        <v/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/>
      </c>
      <c r="AV106" s="99" t="str">
        <f>IF(全车数据表!BO107="","",全车数据表!BO107)</f>
        <v/>
      </c>
      <c r="AW106" s="99" t="str">
        <f>IF(全车数据表!BP107="","",全车数据表!BP107)</f>
        <v/>
      </c>
      <c r="AX106" s="99" t="str">
        <f>IF(全车数据表!BQ107="","",全车数据表!BQ107)</f>
        <v/>
      </c>
      <c r="AY106" s="99">
        <f>IF(全车数据表!BR107="","",全车数据表!BR107)</f>
        <v>1</v>
      </c>
      <c r="AZ106" s="99" t="str">
        <f>IF(全车数据表!BS107="","",全车数据表!BS107)</f>
        <v/>
      </c>
      <c r="BA106" s="102">
        <f>IF(全车数据表!AW107="","",全车数据表!AW107)</f>
        <v>1</v>
      </c>
    </row>
    <row r="107" spans="1:53">
      <c r="A107" s="99">
        <f>全车数据表!A108</f>
        <v>106</v>
      </c>
      <c r="B107" s="99" t="str">
        <f>全车数据表!B108</f>
        <v>Apollo N</v>
      </c>
      <c r="C107" s="100" t="str">
        <f>全车数据表!E108</f>
        <v>n</v>
      </c>
      <c r="D107" s="99" t="str">
        <f>IF(全车数据表!D108="","",全车数据表!D108)</f>
        <v>Apollo</v>
      </c>
      <c r="E107" s="100" t="str">
        <f>全车数据表!H108</f>
        <v>1.3</v>
      </c>
      <c r="F107" s="100" t="str">
        <f>全车数据表!C108</f>
        <v>菠萝</v>
      </c>
      <c r="G107" s="100" t="str">
        <f>全车数据表!F108</f>
        <v>A</v>
      </c>
      <c r="H107" s="99">
        <f>LEN(全车数据表!G108)</f>
        <v>5</v>
      </c>
      <c r="I107" s="99" t="str">
        <f>VLOOKUP(全车数据表!P108,辅助计算!A:B,2,FALSE)</f>
        <v>rare</v>
      </c>
      <c r="J107" s="99">
        <f>全车数据表!Q108</f>
        <v>35</v>
      </c>
      <c r="K107" s="99">
        <f>全车数据表!R108</f>
        <v>15</v>
      </c>
      <c r="L107" s="99">
        <f>全车数据表!S108</f>
        <v>21</v>
      </c>
      <c r="M107" s="99">
        <f>全车数据表!T108</f>
        <v>24</v>
      </c>
      <c r="N107" s="99">
        <f>全车数据表!U108</f>
        <v>36</v>
      </c>
      <c r="O107" s="99">
        <f>全车数据表!V108</f>
        <v>0</v>
      </c>
      <c r="P107" s="99">
        <f>全车数据表!J108</f>
        <v>3548</v>
      </c>
      <c r="Q107" s="99">
        <f>全车数据表!K108</f>
        <v>369.6</v>
      </c>
      <c r="R107" s="99">
        <f>全车数据表!L108</f>
        <v>80.319999999999993</v>
      </c>
      <c r="S107" s="99">
        <f>全车数据表!M108</f>
        <v>58.13</v>
      </c>
      <c r="T107" s="99">
        <f>全车数据表!N108</f>
        <v>60.57</v>
      </c>
      <c r="U107" s="99">
        <f>全车数据表!O108</f>
        <v>5.8159999999999998</v>
      </c>
      <c r="V107" s="99">
        <f>全车数据表!AK108</f>
        <v>4648400</v>
      </c>
      <c r="W107" s="99">
        <f>全车数据表!AR108</f>
        <v>3060000</v>
      </c>
      <c r="X107" s="99">
        <f>全车数据表!AS108</f>
        <v>7708400</v>
      </c>
      <c r="Y107" s="99">
        <f>全车数据表!AM108</f>
        <v>6</v>
      </c>
      <c r="Z107" s="99">
        <f>全车数据表!AO108</f>
        <v>5</v>
      </c>
      <c r="AA107" s="99">
        <f>全车数据表!AQ108</f>
        <v>3</v>
      </c>
      <c r="AB107" s="99">
        <f>全车数据表!AT108</f>
        <v>384</v>
      </c>
      <c r="AC107" s="99">
        <f>全车数据表!AU108</f>
        <v>0</v>
      </c>
      <c r="AD107" s="99">
        <f>全车数据表!AV108</f>
        <v>512</v>
      </c>
      <c r="AE107" s="99" t="str">
        <f>IF(全车数据表!AX108="","",全车数据表!AX108)</f>
        <v>级别杯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>
        <f>IF(全车数据表!BA108="","",全车数据表!BA108)</f>
        <v>1</v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>
        <f>IF(全车数据表!BD108="","",全车数据表!BD108)</f>
        <v>1</v>
      </c>
      <c r="AL107" s="99" t="str">
        <f>IF(全车数据表!BE108="","",全车数据表!BE108)</f>
        <v/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 t="str">
        <f>IF(全车数据表!BQ108="","",全车数据表!BQ108)</f>
        <v/>
      </c>
      <c r="AY107" s="99">
        <f>IF(全车数据表!BR108="","",全车数据表!BR108)</f>
        <v>1</v>
      </c>
      <c r="AZ107" s="99" t="str">
        <f>IF(全车数据表!BS108="","",全车数据表!BS108)</f>
        <v>阿波罗 菠萝</v>
      </c>
      <c r="BA107" s="102">
        <f>IF(全车数据表!AW108="","",全车数据表!AW108)</f>
        <v>12</v>
      </c>
    </row>
    <row r="108" spans="1:53">
      <c r="A108" s="99">
        <f>全车数据表!A109</f>
        <v>107</v>
      </c>
      <c r="B108" s="99" t="str">
        <f>全车数据表!B109</f>
        <v>McLaren P1™</v>
      </c>
      <c r="C108" s="100" t="str">
        <f>全车数据表!E109</f>
        <v>p1</v>
      </c>
      <c r="D108" s="99" t="str">
        <f>IF(全车数据表!D109="","",全车数据表!D109)</f>
        <v>McLaren</v>
      </c>
      <c r="E108" s="100" t="str">
        <f>全车数据表!H109</f>
        <v>1.3</v>
      </c>
      <c r="F108" s="100" t="str">
        <f>全车数据表!C109</f>
        <v>P1</v>
      </c>
      <c r="G108" s="100" t="str">
        <f>全车数据表!F109</f>
        <v>A</v>
      </c>
      <c r="H108" s="99">
        <f>LEN(全车数据表!G109)</f>
        <v>5</v>
      </c>
      <c r="I108" s="99" t="str">
        <f>VLOOKUP(全车数据表!P109,辅助计算!A:B,2,FALSE)</f>
        <v>rare</v>
      </c>
      <c r="J108" s="99">
        <f>全车数据表!Q109</f>
        <v>35</v>
      </c>
      <c r="K108" s="99">
        <f>全车数据表!R109</f>
        <v>15</v>
      </c>
      <c r="L108" s="99">
        <f>全车数据表!S109</f>
        <v>21</v>
      </c>
      <c r="M108" s="99">
        <f>全车数据表!T109</f>
        <v>24</v>
      </c>
      <c r="N108" s="99">
        <f>全车数据表!U109</f>
        <v>36</v>
      </c>
      <c r="O108" s="99">
        <f>全车数据表!V109</f>
        <v>0</v>
      </c>
      <c r="P108" s="99">
        <f>全车数据表!J109</f>
        <v>3602</v>
      </c>
      <c r="Q108" s="99">
        <f>全车数据表!K109</f>
        <v>364.6</v>
      </c>
      <c r="R108" s="99">
        <f>全车数据表!L109</f>
        <v>83.64</v>
      </c>
      <c r="S108" s="99">
        <f>全车数据表!M109</f>
        <v>47.54</v>
      </c>
      <c r="T108" s="99">
        <f>全车数据表!N109</f>
        <v>62.89</v>
      </c>
      <c r="U108" s="99">
        <f>全车数据表!O109</f>
        <v>6.02</v>
      </c>
      <c r="V108" s="99">
        <f>全车数据表!AK109</f>
        <v>5950600</v>
      </c>
      <c r="W108" s="99">
        <f>全车数据表!AR109</f>
        <v>3400000</v>
      </c>
      <c r="X108" s="99">
        <f>全车数据表!AS109</f>
        <v>9350600</v>
      </c>
      <c r="Y108" s="99">
        <f>全车数据表!AM109</f>
        <v>6</v>
      </c>
      <c r="Z108" s="99">
        <f>全车数据表!AO109</f>
        <v>5</v>
      </c>
      <c r="AA108" s="99">
        <f>全车数据表!AQ109</f>
        <v>3</v>
      </c>
      <c r="AB108" s="99">
        <f>全车数据表!AT109</f>
        <v>379</v>
      </c>
      <c r="AC108" s="99">
        <f>全车数据表!AU109</f>
        <v>0</v>
      </c>
      <c r="AD108" s="99">
        <f>全车数据表!AV109</f>
        <v>503</v>
      </c>
      <c r="AE108" s="99" t="str">
        <f>IF(全车数据表!AX109="","",全车数据表!AX109)</f>
        <v>寻车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>
        <f>IF(全车数据表!BD109="","",全车数据表!BD109)</f>
        <v>1</v>
      </c>
      <c r="AL108" s="99" t="str">
        <f>IF(全车数据表!BE109="","",全车数据表!BE109)</f>
        <v/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 t="str">
        <f>IF(全车数据表!BJ109="","",全车数据表!BJ109)</f>
        <v/>
      </c>
      <c r="AR108" s="99" t="str">
        <f>IF(全车数据表!BK109="","",全车数据表!BK109)</f>
        <v/>
      </c>
      <c r="AS108" s="99" t="str">
        <f>IF(全车数据表!BL109="","",全车数据表!BL109)</f>
        <v/>
      </c>
      <c r="AT108" s="99" t="str">
        <f>IF(全车数据表!BM109="","",全车数据表!BM109)</f>
        <v/>
      </c>
      <c r="AU108" s="99" t="str">
        <f>IF(全车数据表!BN109="","",全车数据表!BN109)</f>
        <v>1款</v>
      </c>
      <c r="AV108" s="99" t="str">
        <f>IF(全车数据表!BO109="","",全车数据表!BO109)</f>
        <v/>
      </c>
      <c r="AW108" s="99" t="str">
        <f>IF(全车数据表!BP109="","",全车数据表!BP109)</f>
        <v/>
      </c>
      <c r="AX108" s="99" t="str">
        <f>IF(全车数据表!BQ109="","",全车数据表!BQ109)</f>
        <v/>
      </c>
      <c r="AY108" s="99">
        <f>IF(全车数据表!BR109="","",全车数据表!BR109)</f>
        <v>1</v>
      </c>
      <c r="AZ108" s="99" t="str">
        <f>IF(全车数据表!BS109="","",全车数据表!BS109)</f>
        <v>迈凯伦</v>
      </c>
      <c r="BA108" s="102">
        <f>IF(全车数据表!AW109="","",全车数据表!AW109)</f>
        <v>1</v>
      </c>
    </row>
    <row r="109" spans="1:53">
      <c r="A109" s="99">
        <f>全车数据表!A110</f>
        <v>108</v>
      </c>
      <c r="B109" s="99" t="str">
        <f>全车数据表!B110</f>
        <v>Pagani Zonda HP Barchetta🔑</v>
      </c>
      <c r="C109" s="100" t="str">
        <f>全车数据表!E110</f>
        <v>barchetta</v>
      </c>
      <c r="D109" s="99" t="str">
        <f>IF(全车数据表!D110="","",全车数据表!D110)</f>
        <v>Pagani</v>
      </c>
      <c r="E109" s="100" t="str">
        <f>全车数据表!H110</f>
        <v>3.2</v>
      </c>
      <c r="F109" s="100" t="str">
        <f>全车数据表!C110</f>
        <v>Barchetta</v>
      </c>
      <c r="G109" s="100" t="str">
        <f>全车数据表!F110</f>
        <v>A</v>
      </c>
      <c r="H109" s="99">
        <f>LEN(全车数据表!G110)</f>
        <v>5</v>
      </c>
      <c r="I109" s="99" t="str">
        <f>VLOOKUP(全车数据表!P110,辅助计算!A:B,2,FALSE)</f>
        <v>epic</v>
      </c>
      <c r="J109" s="99" t="str">
        <f>全车数据表!Q110</f>
        <v>🔑</v>
      </c>
      <c r="K109" s="99">
        <f>全车数据表!R110</f>
        <v>30</v>
      </c>
      <c r="L109" s="99">
        <f>全车数据表!S110</f>
        <v>38</v>
      </c>
      <c r="M109" s="99">
        <f>全车数据表!T110</f>
        <v>55</v>
      </c>
      <c r="N109" s="99">
        <f>全车数据表!U110</f>
        <v>77</v>
      </c>
      <c r="O109" s="99">
        <f>全车数据表!V110</f>
        <v>0</v>
      </c>
      <c r="P109" s="99">
        <f>全车数据表!J110</f>
        <v>3678</v>
      </c>
      <c r="Q109" s="99">
        <f>全车数据表!K110</f>
        <v>350.1</v>
      </c>
      <c r="R109" s="99">
        <f>全车数据表!L110</f>
        <v>79.44</v>
      </c>
      <c r="S109" s="99">
        <f>全车数据表!M110</f>
        <v>73.510000000000005</v>
      </c>
      <c r="T109" s="99">
        <f>全车数据表!N110</f>
        <v>73.66</v>
      </c>
      <c r="U109" s="99">
        <f>全车数据表!O110</f>
        <v>0</v>
      </c>
      <c r="V109" s="99">
        <f>全车数据表!AK110</f>
        <v>5950600</v>
      </c>
      <c r="W109" s="99">
        <f>全车数据表!AR110</f>
        <v>3400000</v>
      </c>
      <c r="X109" s="99">
        <f>全车数据表!AS110</f>
        <v>9350600</v>
      </c>
      <c r="Y109" s="99">
        <f>全车数据表!AM110</f>
        <v>6</v>
      </c>
      <c r="Z109" s="99">
        <f>全车数据表!AO110</f>
        <v>5</v>
      </c>
      <c r="AA109" s="99">
        <f>全车数据表!AQ110</f>
        <v>3</v>
      </c>
      <c r="AB109" s="99">
        <f>全车数据表!AT110</f>
        <v>364</v>
      </c>
      <c r="AC109" s="99">
        <f>全车数据表!AU110</f>
        <v>0</v>
      </c>
      <c r="AD109" s="99">
        <f>全车数据表!AV110</f>
        <v>478</v>
      </c>
      <c r="AE109" s="99" t="str">
        <f>IF(全车数据表!AX110="","",全车数据表!AX110)</f>
        <v>大奖赛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 t="str">
        <f>IF(全车数据表!BI110="","",全车数据表!BI110)</f>
        <v/>
      </c>
      <c r="AQ109" s="99">
        <f>IF(全车数据表!BJ110="","",全车数据表!BJ110)</f>
        <v>1</v>
      </c>
      <c r="AR109" s="99" t="str">
        <f>IF(全车数据表!BK110="","",全车数据表!BK110)</f>
        <v/>
      </c>
      <c r="AS109" s="99">
        <f>IF(全车数据表!BL110="","",全车数据表!BL110)</f>
        <v>1</v>
      </c>
      <c r="AT109" s="99">
        <f>IF(全车数据表!BM110="","",全车数据表!BM110)</f>
        <v>1</v>
      </c>
      <c r="AU109" s="99" t="str">
        <f>IF(全车数据表!BN110="","",全车数据表!BN110)</f>
        <v/>
      </c>
      <c r="AV109" s="99" t="str">
        <f>IF(全车数据表!BO110="","",全车数据表!BO110)</f>
        <v/>
      </c>
      <c r="AW109" s="99" t="str">
        <f>IF(全车数据表!BP110="","",全车数据表!BP110)</f>
        <v>无顶</v>
      </c>
      <c r="AX109" s="99" t="str">
        <f>IF(全车数据表!BQ110="","",全车数据表!BQ110)</f>
        <v/>
      </c>
      <c r="AY109" s="99" t="str">
        <f>IF(全车数据表!BR110="","",全车数据表!BR110)</f>
        <v/>
      </c>
      <c r="AZ109" s="99" t="str">
        <f>IF(全车数据表!BS110="","",全车数据表!BS110)</f>
        <v>帕加尼 惠普</v>
      </c>
      <c r="BA109" s="102" t="str">
        <f>IF(全车数据表!AW110="","",全车数据表!AW110)</f>
        <v/>
      </c>
    </row>
    <row r="110" spans="1:53">
      <c r="A110" s="99">
        <f>全车数据表!A111</f>
        <v>109</v>
      </c>
      <c r="B110" s="99" t="str">
        <f>全车数据表!B111</f>
        <v>Lamborghini Centenario</v>
      </c>
      <c r="C110" s="100" t="str">
        <f>全车数据表!E111</f>
        <v>centenario</v>
      </c>
      <c r="D110" s="99" t="str">
        <f>IF(全车数据表!D111="","",全车数据表!D111)</f>
        <v>Lamborghini</v>
      </c>
      <c r="E110" s="100" t="str">
        <f>全车数据表!H111</f>
        <v>1.3</v>
      </c>
      <c r="F110" s="100" t="str">
        <f>全车数据表!C111</f>
        <v>百年牛</v>
      </c>
      <c r="G110" s="100" t="str">
        <f>全车数据表!F111</f>
        <v>A</v>
      </c>
      <c r="H110" s="99">
        <f>LEN(全车数据表!G111)</f>
        <v>5</v>
      </c>
      <c r="I110" s="99" t="str">
        <f>VLOOKUP(全车数据表!P111,辅助计算!A:B,2,FALSE)</f>
        <v>rare</v>
      </c>
      <c r="J110" s="99">
        <f>全车数据表!Q111</f>
        <v>35</v>
      </c>
      <c r="K110" s="99">
        <f>全车数据表!R111</f>
        <v>15</v>
      </c>
      <c r="L110" s="99">
        <f>全车数据表!S111</f>
        <v>21</v>
      </c>
      <c r="M110" s="99">
        <f>全车数据表!T111</f>
        <v>24</v>
      </c>
      <c r="N110" s="99">
        <f>全车数据表!U111</f>
        <v>36</v>
      </c>
      <c r="O110" s="99">
        <f>全车数据表!V111</f>
        <v>0</v>
      </c>
      <c r="P110" s="99">
        <f>全车数据表!J111</f>
        <v>3696</v>
      </c>
      <c r="Q110" s="99">
        <f>全车数据表!K111</f>
        <v>363.7</v>
      </c>
      <c r="R110" s="99">
        <f>全车数据表!L111</f>
        <v>80.48</v>
      </c>
      <c r="S110" s="99">
        <f>全车数据表!M111</f>
        <v>47.46</v>
      </c>
      <c r="T110" s="99">
        <f>全车数据表!N111</f>
        <v>70.31</v>
      </c>
      <c r="U110" s="99">
        <f>全车数据表!O111</f>
        <v>7.25</v>
      </c>
      <c r="V110" s="99">
        <f>全车数据表!AK111</f>
        <v>5950600</v>
      </c>
      <c r="W110" s="99">
        <f>全车数据表!AR111</f>
        <v>3400000</v>
      </c>
      <c r="X110" s="99">
        <f>全车数据表!AS111</f>
        <v>9350600</v>
      </c>
      <c r="Y110" s="99">
        <f>全车数据表!AM111</f>
        <v>6</v>
      </c>
      <c r="Z110" s="99">
        <f>全车数据表!AO111</f>
        <v>5</v>
      </c>
      <c r="AA110" s="99">
        <f>全车数据表!AQ111</f>
        <v>3</v>
      </c>
      <c r="AB110" s="99">
        <f>全车数据表!AT111</f>
        <v>378</v>
      </c>
      <c r="AC110" s="99">
        <f>全车数据表!AU111</f>
        <v>0</v>
      </c>
      <c r="AD110" s="99">
        <f>全车数据表!AV111</f>
        <v>502</v>
      </c>
      <c r="AE110" s="99" t="str">
        <f>IF(全车数据表!AX111="","",全车数据表!AX111)</f>
        <v>寻车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>
        <f>IF(全车数据表!BA111="","",全车数据表!BA111)</f>
        <v>1</v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>
        <f>IF(全车数据表!BD111="","",全车数据表!BD111)</f>
        <v>1</v>
      </c>
      <c r="AL110" s="99" t="str">
        <f>IF(全车数据表!BE111="","",全车数据表!BE111)</f>
        <v/>
      </c>
      <c r="AM110" s="99" t="str">
        <f>IF(全车数据表!BF111="","",全车数据表!BF111)</f>
        <v/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 t="str">
        <f>IF(全车数据表!BI111="","",全车数据表!BI111)</f>
        <v/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>1款</v>
      </c>
      <c r="AV110" s="99" t="str">
        <f>IF(全车数据表!BO111="","",全车数据表!BO111)</f>
        <v/>
      </c>
      <c r="AW110" s="99" t="str">
        <f>IF(全车数据表!BP111="","",全车数据表!BP111)</f>
        <v/>
      </c>
      <c r="AX110" s="99" t="str">
        <f>IF(全车数据表!BQ111="","",全车数据表!BQ111)</f>
        <v/>
      </c>
      <c r="AY110" s="99">
        <f>IF(全车数据表!BR111="","",全车数据表!BR111)</f>
        <v>1</v>
      </c>
      <c r="AZ110" s="99" t="str">
        <f>IF(全车数据表!BS111="","",全车数据表!BS111)</f>
        <v>兰博基尼 百年牛</v>
      </c>
      <c r="BA110" s="102">
        <f>IF(全车数据表!AW111="","",全车数据表!AW111)</f>
        <v>1</v>
      </c>
    </row>
    <row r="111" spans="1:53">
      <c r="A111" s="99">
        <f>全车数据表!A112</f>
        <v>110</v>
      </c>
      <c r="B111" s="99" t="str">
        <f>全车数据表!B112</f>
        <v>Ferrari F12tdf</v>
      </c>
      <c r="C111" s="100" t="str">
        <f>全车数据表!E112</f>
        <v>f12tdf</v>
      </c>
      <c r="D111" s="99" t="str">
        <f>IF(全车数据表!D112="","",全车数据表!D112)</f>
        <v>Ferrari</v>
      </c>
      <c r="E111" s="100" t="str">
        <f>全车数据表!H112</f>
        <v>1.4</v>
      </c>
      <c r="F111" s="100" t="str">
        <f>全车数据表!C112</f>
        <v>TDF</v>
      </c>
      <c r="G111" s="100" t="str">
        <f>全车数据表!F112</f>
        <v>A</v>
      </c>
      <c r="H111" s="99">
        <f>LEN(全车数据表!G112)</f>
        <v>5</v>
      </c>
      <c r="I111" s="99" t="str">
        <f>VLOOKUP(全车数据表!P112,辅助计算!A:B,2,FALSE)</f>
        <v>rare</v>
      </c>
      <c r="J111" s="99">
        <f>全车数据表!Q112</f>
        <v>40</v>
      </c>
      <c r="K111" s="99">
        <f>全车数据表!R112</f>
        <v>18</v>
      </c>
      <c r="L111" s="99">
        <f>全车数据表!S112</f>
        <v>21</v>
      </c>
      <c r="M111" s="99">
        <f>全车数据表!T112</f>
        <v>25</v>
      </c>
      <c r="N111" s="99">
        <f>全车数据表!U112</f>
        <v>36</v>
      </c>
      <c r="O111" s="99">
        <f>全车数据表!V112</f>
        <v>0</v>
      </c>
      <c r="P111" s="99">
        <f>全车数据表!J112</f>
        <v>3705</v>
      </c>
      <c r="Q111" s="99">
        <f>全车数据表!K112</f>
        <v>360.3</v>
      </c>
      <c r="R111" s="99">
        <f>全车数据表!L112</f>
        <v>78.38</v>
      </c>
      <c r="S111" s="99">
        <f>全车数据表!M112</f>
        <v>40.119999999999997</v>
      </c>
      <c r="T111" s="99">
        <f>全车数据表!N112</f>
        <v>80.180000000000007</v>
      </c>
      <c r="U111" s="99">
        <f>全车数据表!O112</f>
        <v>9.6660000000000004</v>
      </c>
      <c r="V111" s="99">
        <f>全车数据表!AK112</f>
        <v>5950600</v>
      </c>
      <c r="W111" s="99">
        <f>全车数据表!AR112</f>
        <v>3400000</v>
      </c>
      <c r="X111" s="99">
        <f>全车数据表!AS112</f>
        <v>9350600</v>
      </c>
      <c r="Y111" s="99">
        <f>全车数据表!AM112</f>
        <v>6</v>
      </c>
      <c r="Z111" s="99">
        <f>全车数据表!AO112</f>
        <v>5</v>
      </c>
      <c r="AA111" s="99">
        <f>全车数据表!AQ112</f>
        <v>3</v>
      </c>
      <c r="AB111" s="99">
        <f>全车数据表!AT112</f>
        <v>375</v>
      </c>
      <c r="AC111" s="99">
        <f>全车数据表!AU112</f>
        <v>0</v>
      </c>
      <c r="AD111" s="99">
        <f>全车数据表!AV112</f>
        <v>496</v>
      </c>
      <c r="AE111" s="99" t="str">
        <f>IF(全车数据表!AX112="","",全车数据表!AX112)</f>
        <v>旧版寻车</v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>
        <f>IF(全车数据表!BA112="","",全车数据表!BA112)</f>
        <v>1</v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>
        <f>IF(全车数据表!BD112="","",全车数据表!BD112)</f>
        <v>1</v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 t="str">
        <f>IF(全车数据表!BL112="","",全车数据表!BL112)</f>
        <v/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>
        <f>IF(全车数据表!BR112="","",全车数据表!BR112)</f>
        <v>1</v>
      </c>
      <c r="AZ111" s="99" t="str">
        <f>IF(全车数据表!BS112="","",全车数据表!BS112)</f>
        <v>法拉利 掏大粪 土豆粉</v>
      </c>
      <c r="BA111" s="102">
        <f>IF(全车数据表!AW112="","",全车数据表!AW112)</f>
        <v>1</v>
      </c>
    </row>
    <row r="112" spans="1:53">
      <c r="A112" s="99">
        <f>全车数据表!A113</f>
        <v>111</v>
      </c>
      <c r="B112" s="99" t="str">
        <f>全车数据表!B113</f>
        <v>Lamborghini Gallardo LP 560-4</v>
      </c>
      <c r="C112" s="100" t="str">
        <f>全车数据表!E113</f>
        <v>gallardo</v>
      </c>
      <c r="D112" s="99" t="str">
        <f>IF(全车数据表!D113="","",全车数据表!D113)</f>
        <v>Lamborghini</v>
      </c>
      <c r="E112" s="100" t="str">
        <f>全车数据表!H113</f>
        <v>2.4</v>
      </c>
      <c r="F112" s="100" t="str">
        <f>全车数据表!C113</f>
        <v>盖拉多</v>
      </c>
      <c r="G112" s="100" t="str">
        <f>全车数据表!F113</f>
        <v>A</v>
      </c>
      <c r="H112" s="99">
        <f>LEN(全车数据表!G113)</f>
        <v>6</v>
      </c>
      <c r="I112" s="99" t="str">
        <f>VLOOKUP(全车数据表!P113,辅助计算!A:B,2,FALSE)</f>
        <v>rare</v>
      </c>
      <c r="J112" s="99">
        <f>全车数据表!Q113</f>
        <v>50</v>
      </c>
      <c r="K112" s="99">
        <f>全车数据表!R113</f>
        <v>15</v>
      </c>
      <c r="L112" s="99">
        <f>全车数据表!S113</f>
        <v>18</v>
      </c>
      <c r="M112" s="99">
        <f>全车数据表!T113</f>
        <v>24</v>
      </c>
      <c r="N112" s="99">
        <f>全车数据表!U113</f>
        <v>38</v>
      </c>
      <c r="O112" s="99">
        <f>全车数据表!V113</f>
        <v>45</v>
      </c>
      <c r="P112" s="99">
        <f>全车数据表!J113</f>
        <v>3706</v>
      </c>
      <c r="Q112" s="99">
        <f>全车数据表!K113</f>
        <v>331.2</v>
      </c>
      <c r="R112" s="99">
        <f>全车数据表!L113</f>
        <v>76.48</v>
      </c>
      <c r="S112" s="99">
        <f>全车数据表!M113</f>
        <v>75.430000000000007</v>
      </c>
      <c r="T112" s="99">
        <f>全车数据表!N113</f>
        <v>59.41</v>
      </c>
      <c r="U112" s="99">
        <f>全车数据表!O113</f>
        <v>0</v>
      </c>
      <c r="V112" s="99">
        <f>全车数据表!AK113</f>
        <v>5950200</v>
      </c>
      <c r="W112" s="99">
        <f>全车数据表!AR113</f>
        <v>4000000</v>
      </c>
      <c r="X112" s="99">
        <f>全车数据表!AS113</f>
        <v>9950200</v>
      </c>
      <c r="Y112" s="99">
        <f>全车数据表!AM113</f>
        <v>6</v>
      </c>
      <c r="Z112" s="99">
        <f>全车数据表!AO113</f>
        <v>5</v>
      </c>
      <c r="AA112" s="99">
        <f>全车数据表!AQ113</f>
        <v>4</v>
      </c>
      <c r="AB112" s="99">
        <f>全车数据表!AT113</f>
        <v>345</v>
      </c>
      <c r="AC112" s="99">
        <f>全车数据表!AU113</f>
        <v>0</v>
      </c>
      <c r="AD112" s="99">
        <f>全车数据表!AV113</f>
        <v>445</v>
      </c>
      <c r="AE112" s="99" t="str">
        <f>IF(全车数据表!AX113="","",全车数据表!AX113)</f>
        <v>通行证</v>
      </c>
      <c r="AF112" s="99" t="str">
        <f>IF(全车数据表!AY113="","",全车数据表!AY113)</f>
        <v/>
      </c>
      <c r="AG112" s="99" t="str">
        <f>IF(全车数据表!AZ113="","",全车数据表!AZ113)</f>
        <v/>
      </c>
      <c r="AH112" s="99" t="str">
        <f>IF(全车数据表!BA113="","",全车数据表!BA113)</f>
        <v/>
      </c>
      <c r="AI112" s="99" t="str">
        <f>IF(全车数据表!BB113="","",全车数据表!BB113)</f>
        <v/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>
        <f>IF(全车数据表!BE113="","",全车数据表!BE113)</f>
        <v>1</v>
      </c>
      <c r="AM112" s="99" t="str">
        <f>IF(全车数据表!BF113="","",全车数据表!BF113)</f>
        <v/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>
        <f>IF(全车数据表!BM113="","",全车数据表!BM113)</f>
        <v>1</v>
      </c>
      <c r="AU112" s="99" t="str">
        <f>IF(全车数据表!BN113="","",全车数据表!BN113)</f>
        <v/>
      </c>
      <c r="AV112" s="99" t="str">
        <f>IF(全车数据表!BO113="","",全车数据表!BO113)</f>
        <v/>
      </c>
      <c r="AW112" s="99" t="str">
        <f>IF(全车数据表!BP113="","",全车数据表!BP113)</f>
        <v/>
      </c>
      <c r="AX112" s="99" t="str">
        <f>IF(全车数据表!BQ113="","",全车数据表!BQ113)</f>
        <v/>
      </c>
      <c r="AY112" s="99">
        <f>IF(全车数据表!BR113="","",全车数据表!BR113)</f>
        <v>1</v>
      </c>
      <c r="AZ112" s="99" t="str">
        <f>IF(全车数据表!BS113="","",全车数据表!BS113)</f>
        <v>兰博基尼 盖拉多</v>
      </c>
      <c r="BA112" s="102">
        <f>IF(全车数据表!AW113="","",全车数据表!AW113)</f>
        <v>11</v>
      </c>
    </row>
    <row r="113" spans="1:53">
      <c r="A113" s="99">
        <f>全车数据表!A114</f>
        <v>112</v>
      </c>
      <c r="B113" s="99" t="str">
        <f>全车数据表!B114</f>
        <v>Lamborghini Aventador SV Coupe</v>
      </c>
      <c r="C113" s="100" t="str">
        <f>全车数据表!E114</f>
        <v>sv</v>
      </c>
      <c r="D113" s="99" t="str">
        <f>IF(全车数据表!D114="","",全车数据表!D114)</f>
        <v>Lamborghini</v>
      </c>
      <c r="E113" s="100" t="str">
        <f>全车数据表!H114</f>
        <v>1.4</v>
      </c>
      <c r="F113" s="100" t="str">
        <f>全车数据表!C114</f>
        <v>SV</v>
      </c>
      <c r="G113" s="100" t="str">
        <f>全车数据表!F114</f>
        <v>A</v>
      </c>
      <c r="H113" s="99">
        <f>LEN(全车数据表!G114)</f>
        <v>5</v>
      </c>
      <c r="I113" s="99" t="str">
        <f>VLOOKUP(全车数据表!P114,辅助计算!A:B,2,FALSE)</f>
        <v>epic</v>
      </c>
      <c r="J113" s="99">
        <f>全车数据表!Q114</f>
        <v>40</v>
      </c>
      <c r="K113" s="99">
        <f>全车数据表!R114</f>
        <v>18</v>
      </c>
      <c r="L113" s="99">
        <f>全车数据表!S114</f>
        <v>21</v>
      </c>
      <c r="M113" s="99">
        <f>全车数据表!T114</f>
        <v>25</v>
      </c>
      <c r="N113" s="99">
        <f>全车数据表!U114</f>
        <v>36</v>
      </c>
      <c r="O113" s="99">
        <f>全车数据表!V114</f>
        <v>0</v>
      </c>
      <c r="P113" s="99">
        <f>全车数据表!J114</f>
        <v>3763</v>
      </c>
      <c r="Q113" s="99">
        <f>全车数据表!K114</f>
        <v>367.9</v>
      </c>
      <c r="R113" s="99">
        <f>全车数据表!L114</f>
        <v>80.83</v>
      </c>
      <c r="S113" s="99">
        <f>全车数据表!M114</f>
        <v>50.14</v>
      </c>
      <c r="T113" s="99">
        <f>全车数据表!N114</f>
        <v>70.599999999999994</v>
      </c>
      <c r="U113" s="99">
        <f>全车数据表!O114</f>
        <v>7.2329999999999997</v>
      </c>
      <c r="V113" s="99">
        <f>全车数据表!AK114</f>
        <v>5950600</v>
      </c>
      <c r="W113" s="99">
        <f>全车数据表!AR114</f>
        <v>3400000</v>
      </c>
      <c r="X113" s="99">
        <f>全车数据表!AS114</f>
        <v>9350600</v>
      </c>
      <c r="Y113" s="99">
        <f>全车数据表!AM114</f>
        <v>6</v>
      </c>
      <c r="Z113" s="99">
        <f>全车数据表!AO114</f>
        <v>5</v>
      </c>
      <c r="AA113" s="99">
        <f>全车数据表!AQ114</f>
        <v>3</v>
      </c>
      <c r="AB113" s="99">
        <f>全车数据表!AT114</f>
        <v>382</v>
      </c>
      <c r="AC113" s="99">
        <f>全车数据表!AU114</f>
        <v>0</v>
      </c>
      <c r="AD113" s="99">
        <f>全车数据表!AV114</f>
        <v>509</v>
      </c>
      <c r="AE113" s="99" t="str">
        <f>IF(全车数据表!AX114="","",全车数据表!AX114)</f>
        <v>旧版寻车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 t="str">
        <f>IF(全车数据表!BA114="","",全车数据表!BA114)</f>
        <v/>
      </c>
      <c r="AI113" s="99" t="str">
        <f>IF(全车数据表!BB114="","",全车数据表!BB114)</f>
        <v/>
      </c>
      <c r="AJ113" s="99" t="str">
        <f>IF(全车数据表!BC114="","",全车数据表!BC114)</f>
        <v/>
      </c>
      <c r="AK113" s="99" t="str">
        <f>IF(全车数据表!BD114="","",全车数据表!BD114)</f>
        <v/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 t="str">
        <f>IF(全车数据表!BI114="","",全车数据表!BI114)</f>
        <v/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 t="str">
        <f>IF(全车数据表!BM114="","",全车数据表!BM114)</f>
        <v/>
      </c>
      <c r="AU113" s="99" t="str">
        <f>IF(全车数据表!BN114="","",全车数据表!BN114)</f>
        <v/>
      </c>
      <c r="AV113" s="99">
        <f>IF(全车数据表!BO114="","",全车数据表!BO114)</f>
        <v>1</v>
      </c>
      <c r="AW113" s="99" t="str">
        <f>IF(全车数据表!BP114="","",全车数据表!BP114)</f>
        <v/>
      </c>
      <c r="AX113" s="99" t="str">
        <f>IF(全车数据表!BQ114="","",全车数据表!BQ114)</f>
        <v/>
      </c>
      <c r="AY113" s="99">
        <f>IF(全车数据表!BR114="","",全车数据表!BR114)</f>
        <v>1</v>
      </c>
      <c r="AZ113" s="99" t="str">
        <f>IF(全车数据表!BS114="","",全车数据表!BS114)</f>
        <v>兰博基尼 大牛</v>
      </c>
      <c r="BA113" s="102">
        <f>IF(全车数据表!AW114="","",全车数据表!AW114)</f>
        <v>13</v>
      </c>
    </row>
    <row r="114" spans="1:53">
      <c r="A114" s="99">
        <f>全车数据表!A115</f>
        <v>113</v>
      </c>
      <c r="B114" s="99" t="str">
        <f>全车数据表!B115</f>
        <v>Ferrari FXX K</v>
      </c>
      <c r="C114" s="100" t="str">
        <f>全车数据表!E115</f>
        <v>fxxk</v>
      </c>
      <c r="D114" s="99" t="str">
        <f>IF(全车数据表!D115="","",全车数据表!D115)</f>
        <v>Ferrari</v>
      </c>
      <c r="E114" s="100" t="str">
        <f>全车数据表!H115</f>
        <v>1.9</v>
      </c>
      <c r="F114" s="100" t="str">
        <f>全车数据表!C115</f>
        <v>FXXK</v>
      </c>
      <c r="G114" s="100" t="str">
        <f>全车数据表!F115</f>
        <v>A</v>
      </c>
      <c r="H114" s="99">
        <f>LEN(全车数据表!G115)</f>
        <v>5</v>
      </c>
      <c r="I114" s="99" t="str">
        <f>VLOOKUP(全车数据表!P115,辅助计算!A:B,2,FALSE)</f>
        <v>epic</v>
      </c>
      <c r="J114" s="99">
        <f>全车数据表!Q115</f>
        <v>40</v>
      </c>
      <c r="K114" s="99">
        <f>全车数据表!R115</f>
        <v>18</v>
      </c>
      <c r="L114" s="99">
        <f>全车数据表!S115</f>
        <v>21</v>
      </c>
      <c r="M114" s="99">
        <f>全车数据表!T115</f>
        <v>25</v>
      </c>
      <c r="N114" s="99">
        <f>全车数据表!U115</f>
        <v>36</v>
      </c>
      <c r="O114" s="99">
        <f>全车数据表!V115</f>
        <v>0</v>
      </c>
      <c r="P114" s="99">
        <f>全车数据表!J115</f>
        <v>3821</v>
      </c>
      <c r="Q114" s="99">
        <f>全车数据表!K115</f>
        <v>363.1</v>
      </c>
      <c r="R114" s="99">
        <f>全车数据表!L115</f>
        <v>83.9</v>
      </c>
      <c r="S114" s="99">
        <f>全车数据表!M115</f>
        <v>43.75</v>
      </c>
      <c r="T114" s="99">
        <f>全车数据表!N115</f>
        <v>72.39</v>
      </c>
      <c r="U114" s="99">
        <f>全车数据表!O115</f>
        <v>7.6669999999999998</v>
      </c>
      <c r="V114" s="99">
        <f>全车数据表!AK115</f>
        <v>7546400</v>
      </c>
      <c r="W114" s="99">
        <f>全车数据表!AR115</f>
        <v>4080000</v>
      </c>
      <c r="X114" s="99">
        <f>全车数据表!AS115</f>
        <v>11626400</v>
      </c>
      <c r="Y114" s="99">
        <f>全车数据表!AM115</f>
        <v>6</v>
      </c>
      <c r="Z114" s="99">
        <f>全车数据表!AO115</f>
        <v>5</v>
      </c>
      <c r="AA114" s="99">
        <f>全车数据表!AQ115</f>
        <v>3</v>
      </c>
      <c r="AB114" s="99">
        <f>全车数据表!AT115</f>
        <v>376</v>
      </c>
      <c r="AC114" s="99">
        <f>全车数据表!AU115</f>
        <v>0</v>
      </c>
      <c r="AD114" s="99">
        <f>全车数据表!AV115</f>
        <v>497</v>
      </c>
      <c r="AE114" s="99" t="str">
        <f>IF(全车数据表!AX115="","",全车数据表!AX115)</f>
        <v>旧版寻车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 t="str">
        <f>IF(全车数据表!BA115="","",全车数据表!BA115)</f>
        <v/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 t="str">
        <f>IF(全车数据表!BD115="","",全车数据表!BD115)</f>
        <v/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 t="str">
        <f>IF(全车数据表!BG115="","",全车数据表!BG115)</f>
        <v/>
      </c>
      <c r="AO114" s="99" t="str">
        <f>IF(全车数据表!BH115="","",全车数据表!BH115)</f>
        <v/>
      </c>
      <c r="AP114" s="99" t="str">
        <f>IF(全车数据表!BI115="","",全车数据表!BI115)</f>
        <v/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>
        <f>IF(全车数据表!BR115="","",全车数据表!BR115)</f>
        <v>1</v>
      </c>
      <c r="AZ114" s="99" t="str">
        <f>IF(全车数据表!BS115="","",全车数据表!BS115)</f>
        <v>法拉利 马王</v>
      </c>
      <c r="BA114" s="102" t="str">
        <f>IF(全车数据表!AW115="","",全车数据表!AW115)</f>
        <v/>
      </c>
    </row>
    <row r="115" spans="1:53">
      <c r="A115" s="99">
        <f>全车数据表!A116</f>
        <v>114</v>
      </c>
      <c r="B115" s="99" t="str">
        <f>全车数据表!B116</f>
        <v>LEGO Technic Mclaren Senna GTR🔑</v>
      </c>
      <c r="C115" s="100" t="str">
        <f>全车数据表!E116</f>
        <v>legosennagtr</v>
      </c>
      <c r="D115" s="99" t="str">
        <f>IF(全车数据表!D116="","",全车数据表!D116)</f>
        <v>LEGO Technic</v>
      </c>
      <c r="E115" s="100" t="str">
        <f>全车数据表!H116</f>
        <v>0.0</v>
      </c>
      <c r="F115" s="100" t="str">
        <f>全车数据表!C116</f>
        <v>乐高塞纳GTR</v>
      </c>
      <c r="G115" s="100" t="str">
        <f>全车数据表!F116</f>
        <v>A</v>
      </c>
      <c r="H115" s="99">
        <f>LEN(全车数据表!G116)</f>
        <v>5</v>
      </c>
      <c r="I115" s="99" t="str">
        <f>VLOOKUP(全车数据表!P116,辅助计算!A:B,2,FALSE)</f>
        <v>epic</v>
      </c>
      <c r="J115" s="99" t="str">
        <f>全车数据表!Q116</f>
        <v>🔑</v>
      </c>
      <c r="K115" s="99" t="str">
        <f>全车数据表!R116</f>
        <v>?</v>
      </c>
      <c r="L115" s="99" t="str">
        <f>全车数据表!S116</f>
        <v>?</v>
      </c>
      <c r="M115" s="99" t="str">
        <f>全车数据表!T116</f>
        <v>?</v>
      </c>
      <c r="N115" s="99" t="str">
        <f>全车数据表!U116</f>
        <v>?</v>
      </c>
      <c r="O115" s="99">
        <f>全车数据表!V116</f>
        <v>0</v>
      </c>
      <c r="P115" s="99">
        <f>全车数据表!J116</f>
        <v>3846</v>
      </c>
      <c r="Q115" s="99">
        <f>全车数据表!K116</f>
        <v>349.8</v>
      </c>
      <c r="R115" s="99">
        <f>全车数据表!L116</f>
        <v>82.43</v>
      </c>
      <c r="S115" s="99">
        <f>全车数据表!M116</f>
        <v>79.319999999999993</v>
      </c>
      <c r="T115" s="99">
        <f>全车数据表!N116</f>
        <v>65.28</v>
      </c>
      <c r="U115" s="99">
        <f>全车数据表!O116</f>
        <v>0</v>
      </c>
      <c r="V115" s="99">
        <f>全车数据表!AK116</f>
        <v>0</v>
      </c>
      <c r="W115" s="99">
        <f>全车数据表!AR116</f>
        <v>0</v>
      </c>
      <c r="X115" s="99">
        <f>全车数据表!AS116</f>
        <v>0</v>
      </c>
      <c r="Y115" s="99">
        <f>全车数据表!AM116</f>
        <v>0</v>
      </c>
      <c r="Z115" s="99">
        <f>全车数据表!AO116</f>
        <v>0</v>
      </c>
      <c r="AA115" s="99">
        <f>全车数据表!AQ116</f>
        <v>0</v>
      </c>
      <c r="AB115" s="99">
        <f>全车数据表!AT116</f>
        <v>0</v>
      </c>
      <c r="AC115" s="99">
        <f>全车数据表!AU116</f>
        <v>0</v>
      </c>
      <c r="AD115" s="99">
        <f>全车数据表!AV116</f>
        <v>0</v>
      </c>
      <c r="AE115" s="99" t="str">
        <f>IF(全车数据表!AX116="","",全车数据表!AX116)</f>
        <v/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 t="str">
        <f>IF(全车数据表!BD116="","",全车数据表!BD116)</f>
        <v/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 t="str">
        <f>IF(全车数据表!BG116="","",全车数据表!BG116)</f>
        <v/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>
        <f>IF(全车数据表!BL116="","",全车数据表!BL116)</f>
        <v>1</v>
      </c>
      <c r="AT115" s="99" t="str">
        <f>IF(全车数据表!BM116="","",全车数据表!BM116)</f>
        <v/>
      </c>
      <c r="AU115" s="99" t="str">
        <f>IF(全车数据表!BN116="","",全车数据表!BN116)</f>
        <v/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 t="str">
        <f>IF(全车数据表!BR116="","",全车数据表!BR116)</f>
        <v/>
      </c>
      <c r="AZ115" s="99" t="str">
        <f>IF(全车数据表!BS116="","",全车数据表!BS116)</f>
        <v/>
      </c>
      <c r="BA115" s="102" t="str">
        <f>IF(全车数据表!AW116="","",全车数据表!AW116)</f>
        <v/>
      </c>
    </row>
    <row r="116" spans="1:53">
      <c r="A116" s="99">
        <f>全车数据表!A117</f>
        <v>115</v>
      </c>
      <c r="B116" s="99" t="str">
        <f>全车数据表!B117</f>
        <v>Jaguar C-X75</v>
      </c>
      <c r="C116" s="100" t="str">
        <f>全车数据表!E117</f>
        <v>c-x75</v>
      </c>
      <c r="D116" s="99" t="str">
        <f>IF(全车数据表!D117="","",全车数据表!D117)</f>
        <v>Jaguar</v>
      </c>
      <c r="E116" s="100" t="str">
        <f>全车数据表!H117</f>
        <v>2.5</v>
      </c>
      <c r="F116" s="100" t="str">
        <f>全车数据表!C117</f>
        <v>大捷豹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epic</v>
      </c>
      <c r="J116" s="99">
        <f>全车数据表!Q117</f>
        <v>35</v>
      </c>
      <c r="K116" s="99">
        <f>全车数据表!R117</f>
        <v>15</v>
      </c>
      <c r="L116" s="99">
        <f>全车数据表!S117</f>
        <v>21</v>
      </c>
      <c r="M116" s="99">
        <f>全车数据表!T117</f>
        <v>24</v>
      </c>
      <c r="N116" s="99">
        <f>全车数据表!U117</f>
        <v>36</v>
      </c>
      <c r="O116" s="99">
        <f>全车数据表!V117</f>
        <v>0</v>
      </c>
      <c r="P116" s="99">
        <f>全车数据表!J117</f>
        <v>3900</v>
      </c>
      <c r="Q116" s="99">
        <f>全车数据表!K117</f>
        <v>368.9</v>
      </c>
      <c r="R116" s="99">
        <f>全车数据表!L117</f>
        <v>75.58</v>
      </c>
      <c r="S116" s="99">
        <f>全车数据表!M117</f>
        <v>73.150000000000006</v>
      </c>
      <c r="T116" s="99">
        <f>全车数据表!N117</f>
        <v>74.14</v>
      </c>
      <c r="U116" s="99">
        <f>全车数据表!O117</f>
        <v>0</v>
      </c>
      <c r="V116" s="99">
        <f>全车数据表!AK117</f>
        <v>7546400</v>
      </c>
      <c r="W116" s="99">
        <f>全车数据表!AR117</f>
        <v>4080000</v>
      </c>
      <c r="X116" s="99">
        <f>全车数据表!AS117</f>
        <v>11626400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383</v>
      </c>
      <c r="AC116" s="99">
        <f>全车数据表!AU117</f>
        <v>0</v>
      </c>
      <c r="AD116" s="99">
        <f>全车数据表!AV117</f>
        <v>510</v>
      </c>
      <c r="AE116" s="99" t="str">
        <f>IF(全车数据表!AX117="","",全车数据表!AX117)</f>
        <v>惊艳亮相</v>
      </c>
      <c r="AF116" s="99" t="str">
        <f>IF(全车数据表!AY117="","",全车数据表!AY117)</f>
        <v/>
      </c>
      <c r="AG116" s="99" t="str">
        <f>IF(全车数据表!AZ117="","",全车数据表!AZ117)</f>
        <v/>
      </c>
      <c r="AH116" s="99" t="str">
        <f>IF(全车数据表!BA117="","",全车数据表!BA117)</f>
        <v/>
      </c>
      <c r="AI116" s="99" t="str">
        <f>IF(全车数据表!BB117="","",全车数据表!BB117)</f>
        <v/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 t="str">
        <f>IF(全车数据表!BE117="","",全车数据表!BE117)</f>
        <v/>
      </c>
      <c r="AM116" s="99">
        <f>IF(全车数据表!BF117="","",全车数据表!BF117)</f>
        <v>1</v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 t="str">
        <f>IF(全车数据表!BJ117="","",全车数据表!BJ117)</f>
        <v/>
      </c>
      <c r="AR116" s="99" t="str">
        <f>IF(全车数据表!BK117="","",全车数据表!BK117)</f>
        <v/>
      </c>
      <c r="AS116" s="99" t="str">
        <f>IF(全车数据表!BL117="","",全车数据表!BL117)</f>
        <v/>
      </c>
      <c r="AT116" s="99" t="str">
        <f>IF(全车数据表!BM117="","",全车数据表!BM117)</f>
        <v/>
      </c>
      <c r="AU116" s="99" t="str">
        <f>IF(全车数据表!BN117="","",全车数据表!BN117)</f>
        <v>豹纹车贴</v>
      </c>
      <c r="AV116" s="99" t="str">
        <f>IF(全车数据表!BO117="","",全车数据表!BO117)</f>
        <v/>
      </c>
      <c r="AW116" s="99" t="str">
        <f>IF(全车数据表!BP117="","",全车数据表!BP117)</f>
        <v/>
      </c>
      <c r="AX116" s="99" t="str">
        <f>IF(全车数据表!BQ117="","",全车数据表!BQ117)</f>
        <v/>
      </c>
      <c r="AY116" s="99" t="str">
        <f>IF(全车数据表!BR117="","",全车数据表!BR117)</f>
        <v/>
      </c>
      <c r="AZ116" s="99" t="str">
        <f>IF(全车数据表!BS117="","",全车数据表!BS117)</f>
        <v>大捷豹 cx75</v>
      </c>
      <c r="BA116" s="102" t="str">
        <f>IF(全车数据表!AW117="","",全车数据表!AW117)</f>
        <v/>
      </c>
    </row>
    <row r="117" spans="1:53">
      <c r="A117" s="99">
        <f>全车数据表!A118</f>
        <v>116</v>
      </c>
      <c r="B117" s="99" t="str">
        <f>全车数据表!B118</f>
        <v>Chevrolet Corvette Grand Sport</v>
      </c>
      <c r="C117" s="100" t="str">
        <f>全车数据表!E118</f>
        <v>cgs</v>
      </c>
      <c r="D117" s="99" t="str">
        <f>IF(全车数据表!D118="","",全车数据表!D118)</f>
        <v>Chevrolet Corvette</v>
      </c>
      <c r="E117" s="100" t="str">
        <f>全车数据表!H118</f>
        <v>1.4</v>
      </c>
      <c r="F117" s="100" t="str">
        <f>全车数据表!C118</f>
        <v>五菱</v>
      </c>
      <c r="G117" s="100" t="str">
        <f>全车数据表!F118</f>
        <v>A</v>
      </c>
      <c r="H117" s="99">
        <f>LEN(全车数据表!G118)</f>
        <v>5</v>
      </c>
      <c r="I117" s="99" t="str">
        <f>VLOOKUP(全车数据表!P118,辅助计算!A:B,2,FALSE)</f>
        <v>epic</v>
      </c>
      <c r="J117" s="99">
        <f>全车数据表!Q118</f>
        <v>40</v>
      </c>
      <c r="K117" s="99">
        <f>全车数据表!R118</f>
        <v>18</v>
      </c>
      <c r="L117" s="99">
        <f>全车数据表!S118</f>
        <v>21</v>
      </c>
      <c r="M117" s="99">
        <f>全车数据表!T118</f>
        <v>25</v>
      </c>
      <c r="N117" s="99">
        <f>全车数据表!U118</f>
        <v>36</v>
      </c>
      <c r="O117" s="99">
        <f>全车数据表!V118</f>
        <v>0</v>
      </c>
      <c r="P117" s="99">
        <f>全车数据表!J118</f>
        <v>3906</v>
      </c>
      <c r="Q117" s="99">
        <f>全车数据表!K118</f>
        <v>334.6</v>
      </c>
      <c r="R117" s="99">
        <f>全车数据表!L118</f>
        <v>76.55</v>
      </c>
      <c r="S117" s="99">
        <f>全车数据表!M118</f>
        <v>94.52</v>
      </c>
      <c r="T117" s="99">
        <f>全车数据表!N118</f>
        <v>81.88</v>
      </c>
      <c r="U117" s="99">
        <f>全车数据表!O118</f>
        <v>12.03</v>
      </c>
      <c r="V117" s="99">
        <f>全车数据表!AK118</f>
        <v>7546400</v>
      </c>
      <c r="W117" s="99">
        <f>全车数据表!AR118</f>
        <v>4080000</v>
      </c>
      <c r="X117" s="99">
        <f>全车数据表!AS118</f>
        <v>11626400</v>
      </c>
      <c r="Y117" s="99">
        <f>全车数据表!AM118</f>
        <v>6</v>
      </c>
      <c r="Z117" s="99">
        <f>全车数据表!AO118</f>
        <v>5</v>
      </c>
      <c r="AA117" s="99">
        <f>全车数据表!AQ118</f>
        <v>3</v>
      </c>
      <c r="AB117" s="99">
        <f>全车数据表!AT118</f>
        <v>348</v>
      </c>
      <c r="AC117" s="99">
        <f>全车数据表!AU118</f>
        <v>0</v>
      </c>
      <c r="AD117" s="99">
        <f>全车数据表!AV118</f>
        <v>451</v>
      </c>
      <c r="AE117" s="99" t="str">
        <f>IF(全车数据表!AX118="","",全车数据表!AX118)</f>
        <v>旧版寻车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 t="str">
        <f>IF(全车数据表!BA118="","",全车数据表!BA118)</f>
        <v/>
      </c>
      <c r="AI117" s="99" t="str">
        <f>IF(全车数据表!BB118="","",全车数据表!BB118)</f>
        <v/>
      </c>
      <c r="AJ117" s="99" t="str">
        <f>IF(全车数据表!BC118="","",全车数据表!BC118)</f>
        <v/>
      </c>
      <c r="AK117" s="99">
        <f>IF(全车数据表!BD118="","",全车数据表!BD118)</f>
        <v>1</v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>
        <f>IF(全车数据表!BM118="","",全车数据表!BM118)</f>
        <v>1</v>
      </c>
      <c r="AU117" s="99" t="str">
        <f>IF(全车数据表!BN118="","",全车数据表!BN118)</f>
        <v/>
      </c>
      <c r="AV117" s="99">
        <f>IF(全车数据表!BO118="","",全车数据表!BO118)</f>
        <v>1</v>
      </c>
      <c r="AW117" s="99" t="str">
        <f>IF(全车数据表!BP118="","",全车数据表!BP118)</f>
        <v>可开合</v>
      </c>
      <c r="AX117" s="99" t="str">
        <f>IF(全车数据表!BQ118="","",全车数据表!BQ118)</f>
        <v/>
      </c>
      <c r="AY117" s="99">
        <f>IF(全车数据表!BR118="","",全车数据表!BR118)</f>
        <v>1</v>
      </c>
      <c r="AZ117" s="99" t="str">
        <f>IF(全车数据表!BS118="","",全车数据表!BS118)</f>
        <v>cgs 雪佛兰 克尔维特 五菱</v>
      </c>
      <c r="BA117" s="102" t="str">
        <f>IF(全车数据表!AW118="","",全车数据表!AW118)</f>
        <v/>
      </c>
    </row>
    <row r="118" spans="1:53">
      <c r="A118" s="99">
        <f>全车数据表!A119</f>
        <v>117</v>
      </c>
      <c r="B118" s="99" t="str">
        <f>全车数据表!B119</f>
        <v>Arrinera Hussarya 33</v>
      </c>
      <c r="C118" s="100" t="str">
        <f>全车数据表!E119</f>
        <v>33</v>
      </c>
      <c r="D118" s="99" t="str">
        <f>IF(全车数据表!D119="","",全车数据表!D119)</f>
        <v>Arrinera</v>
      </c>
      <c r="E118" s="100" t="str">
        <f>全车数据表!H119</f>
        <v>1.7</v>
      </c>
      <c r="F118" s="100" t="str">
        <f>全车数据表!C119</f>
        <v>33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epic</v>
      </c>
      <c r="J118" s="99">
        <f>全车数据表!Q119</f>
        <v>35</v>
      </c>
      <c r="K118" s="99">
        <f>全车数据表!R119</f>
        <v>15</v>
      </c>
      <c r="L118" s="99">
        <f>全车数据表!S119</f>
        <v>21</v>
      </c>
      <c r="M118" s="99">
        <f>全车数据表!T119</f>
        <v>24</v>
      </c>
      <c r="N118" s="99">
        <f>全车数据表!U119</f>
        <v>36</v>
      </c>
      <c r="O118" s="99">
        <f>全车数据表!V119</f>
        <v>0</v>
      </c>
      <c r="P118" s="99">
        <f>全车数据表!J119</f>
        <v>3910</v>
      </c>
      <c r="Q118" s="99">
        <f>全车数据表!K119</f>
        <v>352.1</v>
      </c>
      <c r="R118" s="99">
        <f>全车数据表!L119</f>
        <v>78.53</v>
      </c>
      <c r="S118" s="99">
        <f>全车数据表!M119</f>
        <v>59.47</v>
      </c>
      <c r="T118" s="99">
        <f>全车数据表!N119</f>
        <v>47.71</v>
      </c>
      <c r="U118" s="99">
        <f>全车数据表!O119</f>
        <v>4.9000000000000004</v>
      </c>
      <c r="V118" s="99">
        <f>全车数据表!AK119</f>
        <v>7546400</v>
      </c>
      <c r="W118" s="99">
        <f>全车数据表!AR119</f>
        <v>4080000</v>
      </c>
      <c r="X118" s="99">
        <f>全车数据表!AS119</f>
        <v>11626400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366</v>
      </c>
      <c r="AC118" s="99">
        <f>全车数据表!AU119</f>
        <v>0</v>
      </c>
      <c r="AD118" s="99">
        <f>全车数据表!AV119</f>
        <v>482</v>
      </c>
      <c r="AE118" s="99" t="str">
        <f>IF(全车数据表!AX119="","",全车数据表!AX119)</f>
        <v>寻车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 t="str">
        <f>IF(全车数据表!BA119="","",全车数据表!BA119)</f>
        <v/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>
        <f>IF(全车数据表!BG119="","",全车数据表!BG119)</f>
        <v>1</v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 t="str">
        <f>IF(全车数据表!BR119="","",全车数据表!BR119)</f>
        <v/>
      </c>
      <c r="AZ118" s="99" t="str">
        <f>IF(全车数据表!BS119="","",全车数据表!BS119)</f>
        <v>波兰车</v>
      </c>
      <c r="BA118" s="102" t="str">
        <f>IF(全车数据表!AW119="","",全车数据表!AW119)</f>
        <v/>
      </c>
    </row>
    <row r="119" spans="1:53">
      <c r="A119" s="99">
        <f>全车数据表!A120</f>
        <v>118</v>
      </c>
      <c r="B119" s="99" t="str">
        <f>全车数据表!B120</f>
        <v>Apex AP-0</v>
      </c>
      <c r="C119" s="100" t="str">
        <f>全车数据表!E120</f>
        <v>ap-0</v>
      </c>
      <c r="D119" s="99" t="str">
        <f>IF(全车数据表!D120="","",全车数据表!D120)</f>
        <v>Apex</v>
      </c>
      <c r="E119" s="100" t="str">
        <f>全车数据表!H120</f>
        <v>2.5</v>
      </c>
      <c r="F119" s="100" t="str">
        <f>全车数据表!C120</f>
        <v>AP-0</v>
      </c>
      <c r="G119" s="100" t="str">
        <f>全车数据表!F120</f>
        <v>A</v>
      </c>
      <c r="H119" s="99">
        <f>LEN(全车数据表!G120)</f>
        <v>5</v>
      </c>
      <c r="I119" s="99" t="str">
        <f>VLOOKUP(全车数据表!P120,辅助计算!A:B,2,FALSE)</f>
        <v>epic</v>
      </c>
      <c r="J119" s="99">
        <f>全车数据表!Q120</f>
        <v>35</v>
      </c>
      <c r="K119" s="99">
        <f>全车数据表!R120</f>
        <v>15</v>
      </c>
      <c r="L119" s="99">
        <f>全车数据表!S120</f>
        <v>21</v>
      </c>
      <c r="M119" s="99">
        <f>全车数据表!T120</f>
        <v>24</v>
      </c>
      <c r="N119" s="99">
        <f>全车数据表!U120</f>
        <v>36</v>
      </c>
      <c r="O119" s="99">
        <f>全车数据表!V120</f>
        <v>0</v>
      </c>
      <c r="P119" s="99">
        <f>全车数据表!J120</f>
        <v>3922</v>
      </c>
      <c r="Q119" s="99">
        <f>全车数据表!K120</f>
        <v>334.8</v>
      </c>
      <c r="R119" s="99">
        <f>全车数据表!L120</f>
        <v>80.83</v>
      </c>
      <c r="S119" s="99">
        <f>全车数据表!M120</f>
        <v>89.1</v>
      </c>
      <c r="T119" s="99">
        <f>全车数据表!N120</f>
        <v>74.95</v>
      </c>
      <c r="U119" s="99">
        <f>全车数据表!O120</f>
        <v>0</v>
      </c>
      <c r="V119" s="99">
        <f>全车数据表!AK120</f>
        <v>7546400</v>
      </c>
      <c r="W119" s="99">
        <f>全车数据表!AR120</f>
        <v>4080000</v>
      </c>
      <c r="X119" s="99">
        <f>全车数据表!AS120</f>
        <v>11626400</v>
      </c>
      <c r="Y119" s="99">
        <f>全车数据表!AM120</f>
        <v>6</v>
      </c>
      <c r="Z119" s="99">
        <f>全车数据表!AO120</f>
        <v>5</v>
      </c>
      <c r="AA119" s="99">
        <f>全车数据表!AQ120</f>
        <v>3</v>
      </c>
      <c r="AB119" s="99">
        <f>全车数据表!AT120</f>
        <v>349</v>
      </c>
      <c r="AC119" s="99">
        <f>全车数据表!AU120</f>
        <v>358</v>
      </c>
      <c r="AD119" s="99">
        <f>全车数据表!AV120</f>
        <v>465</v>
      </c>
      <c r="AE119" s="99" t="str">
        <f>IF(全车数据表!AX120="","",全车数据表!AX120)</f>
        <v>寻车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>
        <f>IF(全车数据表!BD120="","",全车数据表!BD120)</f>
        <v>1</v>
      </c>
      <c r="AL119" s="99" t="str">
        <f>IF(全车数据表!BE120="","",全车数据表!BE120)</f>
        <v/>
      </c>
      <c r="AM119" s="99" t="str">
        <f>IF(全车数据表!BF120="","",全车数据表!BF120)</f>
        <v/>
      </c>
      <c r="AN119" s="99">
        <f>IF(全车数据表!BG120="","",全车数据表!BG120)</f>
        <v>1</v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 t="str">
        <f>IF(全车数据表!BM120="","",全车数据表!BM120)</f>
        <v/>
      </c>
      <c r="AU119" s="99" t="str">
        <f>IF(全车数据表!BN120="","",全车数据表!BN120)</f>
        <v>1款</v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 t="str">
        <f>IF(全车数据表!BR120="","",全车数据表!BR120)</f>
        <v/>
      </c>
      <c r="AZ119" s="99" t="str">
        <f>IF(全车数据表!BS120="","",全车数据表!BS120)</f>
        <v/>
      </c>
      <c r="BA119" s="102" t="str">
        <f>IF(全车数据表!AW120="","",全车数据表!AW120)</f>
        <v/>
      </c>
    </row>
    <row r="120" spans="1:53">
      <c r="A120" s="99">
        <f>全车数据表!A121</f>
        <v>119</v>
      </c>
      <c r="B120" s="99" t="str">
        <f>全车数据表!B121</f>
        <v>Lamborghini Murcielago LP 640 Roadster</v>
      </c>
      <c r="C120" s="100" t="str">
        <f>全车数据表!E121</f>
        <v>murcielago</v>
      </c>
      <c r="D120" s="99" t="str">
        <f>IF(全车数据表!D121="","",全车数据表!D121)</f>
        <v>Lamborghini</v>
      </c>
      <c r="E120" s="100" t="str">
        <f>全车数据表!H121</f>
        <v>2.9</v>
      </c>
      <c r="F120" s="100" t="str">
        <f>全车数据表!C121</f>
        <v>蝙蝠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>
        <f>全车数据表!Q121</f>
        <v>40</v>
      </c>
      <c r="K120" s="99">
        <f>全车数据表!R121</f>
        <v>33</v>
      </c>
      <c r="L120" s="99">
        <f>全车数据表!S121</f>
        <v>38</v>
      </c>
      <c r="M120" s="99">
        <f>全车数据表!T121</f>
        <v>43</v>
      </c>
      <c r="N120" s="99">
        <f>全车数据表!U121</f>
        <v>48</v>
      </c>
      <c r="O120" s="99">
        <f>全车数据表!V121</f>
        <v>0</v>
      </c>
      <c r="P120" s="99">
        <f>全车数据表!J121</f>
        <v>3924</v>
      </c>
      <c r="Q120" s="99">
        <f>全车数据表!K121</f>
        <v>354</v>
      </c>
      <c r="R120" s="99">
        <f>全车数据表!L121</f>
        <v>77.45</v>
      </c>
      <c r="S120" s="99">
        <f>全车数据表!M121</f>
        <v>66.92</v>
      </c>
      <c r="T120" s="99">
        <f>全车数据表!N121</f>
        <v>61.49</v>
      </c>
      <c r="U120" s="99">
        <f>全车数据表!O121</f>
        <v>0</v>
      </c>
      <c r="V120" s="99">
        <f>全车数据表!AK121</f>
        <v>7546400</v>
      </c>
      <c r="W120" s="99">
        <f>全车数据表!AR121</f>
        <v>4080000</v>
      </c>
      <c r="X120" s="99">
        <f>全车数据表!AS121</f>
        <v>11626400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368</v>
      </c>
      <c r="AC120" s="99">
        <f>全车数据表!AU121</f>
        <v>0</v>
      </c>
      <c r="AD120" s="99">
        <f>全车数据表!AV121</f>
        <v>485</v>
      </c>
      <c r="AE120" s="99" t="str">
        <f>IF(全车数据表!AX121="","",全车数据表!AX121)</f>
        <v>通行证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 t="str">
        <f>IF(全车数据表!BA121="","",全车数据表!BA121)</f>
        <v/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 t="str">
        <f>IF(全车数据表!BD121="","",全车数据表!BD121)</f>
        <v/>
      </c>
      <c r="AL120" s="99">
        <f>IF(全车数据表!BE121="","",全车数据表!BE121)</f>
        <v>1</v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 t="str">
        <f>IF(全车数据表!BJ121="","",全车数据表!BJ121)</f>
        <v/>
      </c>
      <c r="AR120" s="99" t="str">
        <f>IF(全车数据表!BK121="","",全车数据表!BK121)</f>
        <v/>
      </c>
      <c r="AS120" s="99" t="str">
        <f>IF(全车数据表!BL121="","",全车数据表!BL121)</f>
        <v/>
      </c>
      <c r="AT120" s="99">
        <f>IF(全车数据表!BM121="","",全车数据表!BM121)</f>
        <v>1</v>
      </c>
      <c r="AU120" s="99" t="str">
        <f>IF(全车数据表!BN121="","",全车数据表!BN121)</f>
        <v/>
      </c>
      <c r="AV120" s="99" t="str">
        <f>IF(全车数据表!BO121="","",全车数据表!BO121)</f>
        <v/>
      </c>
      <c r="AW120" s="99" t="str">
        <f>IF(全车数据表!BP121="","",全车数据表!BP121)</f>
        <v>无顶</v>
      </c>
      <c r="AX120" s="99" t="str">
        <f>IF(全车数据表!BQ121="","",全车数据表!BQ121)</f>
        <v/>
      </c>
      <c r="AY120" s="99">
        <f>IF(全车数据表!BR121="","",全车数据表!BR121)</f>
        <v>1</v>
      </c>
      <c r="AZ120" s="99" t="str">
        <f>IF(全车数据表!BS121="","",全车数据表!BS121)</f>
        <v>兰博基尼 蝙蝠</v>
      </c>
      <c r="BA120" s="102">
        <f>IF(全车数据表!AW121="","",全车数据表!AW121)</f>
        <v>12</v>
      </c>
    </row>
    <row r="121" spans="1:53">
      <c r="A121" s="99">
        <f>全车数据表!A122</f>
        <v>120</v>
      </c>
      <c r="B121" s="99" t="str">
        <f>全车数据表!B122</f>
        <v>VLF Force 1 V10</v>
      </c>
      <c r="C121" s="100" t="str">
        <f>全车数据表!E122</f>
        <v>1v10</v>
      </c>
      <c r="D121" s="99" t="str">
        <f>IF(全车数据表!D122="","",全车数据表!D122)</f>
        <v>VLF</v>
      </c>
      <c r="E121" s="100" t="str">
        <f>全车数据表!H122</f>
        <v>1.3</v>
      </c>
      <c r="F121" s="100" t="str">
        <f>全车数据表!C122</f>
        <v>VLF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epic</v>
      </c>
      <c r="J121" s="99">
        <f>全车数据表!Q122</f>
        <v>40</v>
      </c>
      <c r="K121" s="99">
        <f>全车数据表!R122</f>
        <v>18</v>
      </c>
      <c r="L121" s="99">
        <f>全车数据表!S122</f>
        <v>21</v>
      </c>
      <c r="M121" s="99">
        <f>全车数据表!T122</f>
        <v>25</v>
      </c>
      <c r="N121" s="99">
        <f>全车数据表!U122</f>
        <v>36</v>
      </c>
      <c r="O121" s="99">
        <f>全车数据表!V122</f>
        <v>0</v>
      </c>
      <c r="P121" s="99">
        <f>全车数据表!J122</f>
        <v>3929</v>
      </c>
      <c r="Q121" s="99">
        <f>全车数据表!K122</f>
        <v>369.4</v>
      </c>
      <c r="R121" s="99">
        <f>全车数据表!L122</f>
        <v>80.33</v>
      </c>
      <c r="S121" s="99">
        <f>全车数据表!M122</f>
        <v>54.68</v>
      </c>
      <c r="T121" s="99">
        <f>全车数据表!N122</f>
        <v>74.63</v>
      </c>
      <c r="U121" s="99">
        <f>全车数据表!O122</f>
        <v>7.95</v>
      </c>
      <c r="V121" s="99">
        <f>全车数据表!AK122</f>
        <v>0</v>
      </c>
      <c r="W121" s="99">
        <f>全车数据表!AR122</f>
        <v>4080000</v>
      </c>
      <c r="X121" s="99">
        <f>全车数据表!AS122</f>
        <v>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384</v>
      </c>
      <c r="AC121" s="99">
        <f>全车数据表!AU122</f>
        <v>0</v>
      </c>
      <c r="AD121" s="99">
        <f>全车数据表!AV122</f>
        <v>511</v>
      </c>
      <c r="AE121" s="99" t="str">
        <f>IF(全车数据表!AX122="","",全车数据表!AX122)</f>
        <v>独家赛事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 t="str">
        <f>IF(全车数据表!BA122="","",全车数据表!BA122)</f>
        <v/>
      </c>
      <c r="AI121" s="99" t="str">
        <f>IF(全车数据表!BB122="","",全车数据表!BB122)</f>
        <v/>
      </c>
      <c r="AJ121" s="99">
        <f>IF(全车数据表!BC122="","",全车数据表!BC122)</f>
        <v>1</v>
      </c>
      <c r="AK121" s="99" t="str">
        <f>IF(全车数据表!BD122="","",全车数据表!BD122)</f>
        <v/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/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 t="str">
        <f>IF(全车数据表!BR122="","",全车数据表!BR122)</f>
        <v/>
      </c>
      <c r="AZ121" s="99" t="str">
        <f>IF(全车数据表!BS122="","",全车数据表!BS122)</f>
        <v>叶问 1v10 甄子丹</v>
      </c>
      <c r="BA121" s="102" t="str">
        <f>IF(全车数据表!AW122="","",全车数据表!AW122)</f>
        <v/>
      </c>
    </row>
    <row r="122" spans="1:53">
      <c r="A122" s="99">
        <f>全车数据表!A123</f>
        <v>121</v>
      </c>
      <c r="B122" s="99" t="str">
        <f>全车数据表!B123</f>
        <v>Ferrari 812 SuperFast</v>
      </c>
      <c r="C122" s="100" t="str">
        <f>全车数据表!E123</f>
        <v>812</v>
      </c>
      <c r="D122" s="99" t="str">
        <f>IF(全车数据表!D123="","",全车数据表!D123)</f>
        <v>Ferrari</v>
      </c>
      <c r="E122" s="100" t="str">
        <f>全车数据表!H123</f>
        <v>1.8</v>
      </c>
      <c r="F122" s="100" t="str">
        <f>全车数据表!C123</f>
        <v>812</v>
      </c>
      <c r="G122" s="100" t="str">
        <f>全车数据表!F123</f>
        <v>A</v>
      </c>
      <c r="H122" s="99">
        <f>LEN(全车数据表!G123)</f>
        <v>5</v>
      </c>
      <c r="I122" s="99" t="str">
        <f>VLOOKUP(全车数据表!P123,辅助计算!A:B,2,FALSE)</f>
        <v>epic</v>
      </c>
      <c r="J122" s="99">
        <f>全车数据表!Q123</f>
        <v>35</v>
      </c>
      <c r="K122" s="99">
        <f>全车数据表!R123</f>
        <v>15</v>
      </c>
      <c r="L122" s="99">
        <f>全车数据表!S123</f>
        <v>21</v>
      </c>
      <c r="M122" s="99">
        <f>全车数据表!T123</f>
        <v>24</v>
      </c>
      <c r="N122" s="99">
        <f>全车数据表!U123</f>
        <v>36</v>
      </c>
      <c r="O122" s="99">
        <f>全车数据表!V123</f>
        <v>0</v>
      </c>
      <c r="P122" s="99">
        <f>全车数据表!J123</f>
        <v>3941</v>
      </c>
      <c r="Q122" s="99">
        <f>全车数据表!K123</f>
        <v>354</v>
      </c>
      <c r="R122" s="99">
        <f>全车数据表!L123</f>
        <v>81.13</v>
      </c>
      <c r="S122" s="99">
        <f>全车数据表!M123</f>
        <v>63.17</v>
      </c>
      <c r="T122" s="99">
        <f>全车数据表!N123</f>
        <v>74.33</v>
      </c>
      <c r="U122" s="99">
        <f>全车数据表!O123</f>
        <v>8.1999999999999993</v>
      </c>
      <c r="V122" s="99">
        <f>全车数据表!AK123</f>
        <v>7546400</v>
      </c>
      <c r="W122" s="99">
        <f>全车数据表!AR123</f>
        <v>4080000</v>
      </c>
      <c r="X122" s="99">
        <f>全车数据表!AS123</f>
        <v>11626400</v>
      </c>
      <c r="Y122" s="99">
        <f>全车数据表!AM123</f>
        <v>6</v>
      </c>
      <c r="Z122" s="99">
        <f>全车数据表!AO123</f>
        <v>5</v>
      </c>
      <c r="AA122" s="99">
        <f>全车数据表!AQ123</f>
        <v>3</v>
      </c>
      <c r="AB122" s="99">
        <f>全车数据表!AT123</f>
        <v>368</v>
      </c>
      <c r="AC122" s="99">
        <f>全车数据表!AU123</f>
        <v>0</v>
      </c>
      <c r="AD122" s="99">
        <f>全车数据表!AV123</f>
        <v>485</v>
      </c>
      <c r="AE122" s="99" t="str">
        <f>IF(全车数据表!AX123="","",全车数据表!AX123)</f>
        <v>旧版寻车</v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 t="str">
        <f>IF(全车数据表!BA123="","",全车数据表!BA123)</f>
        <v/>
      </c>
      <c r="AI122" s="99" t="str">
        <f>IF(全车数据表!BB123="","",全车数据表!BB123)</f>
        <v/>
      </c>
      <c r="AJ122" s="99" t="str">
        <f>IF(全车数据表!BC123="","",全车数据表!BC123)</f>
        <v/>
      </c>
      <c r="AK122" s="99">
        <f>IF(全车数据表!BD123="","",全车数据表!BD123)</f>
        <v>1</v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 t="str">
        <f>IF(全车数据表!BL123="","",全车数据表!BL123)</f>
        <v/>
      </c>
      <c r="AT122" s="99" t="str">
        <f>IF(全车数据表!BM123="","",全车数据表!BM123)</f>
        <v/>
      </c>
      <c r="AU122" s="99" t="str">
        <f>IF(全车数据表!BN123="","",全车数据表!BN123)</f>
        <v/>
      </c>
      <c r="AV122" s="99" t="str">
        <f>IF(全车数据表!BO123="","",全车数据表!BO123)</f>
        <v/>
      </c>
      <c r="AW122" s="99" t="str">
        <f>IF(全车数据表!BP123="","",全车数据表!BP123)</f>
        <v/>
      </c>
      <c r="AX122" s="99" t="str">
        <f>IF(全车数据表!BQ123="","",全车数据表!BQ123)</f>
        <v/>
      </c>
      <c r="AY122" s="99" t="str">
        <f>IF(全车数据表!BR123="","",全车数据表!BR123)</f>
        <v/>
      </c>
      <c r="AZ122" s="99" t="str">
        <f>IF(全车数据表!BS123="","",全车数据表!BS123)</f>
        <v>法拉利 超级快 超快 超速</v>
      </c>
      <c r="BA122" s="102">
        <f>IF(全车数据表!AW123="","",全车数据表!AW123)</f>
        <v>14</v>
      </c>
    </row>
    <row r="123" spans="1:53">
      <c r="A123" s="99">
        <f>全车数据表!A124</f>
        <v>122</v>
      </c>
      <c r="B123" s="99" t="str">
        <f>全车数据表!B124</f>
        <v>Apollo IE</v>
      </c>
      <c r="C123" s="100" t="str">
        <f>全车数据表!E124</f>
        <v>ie</v>
      </c>
      <c r="D123" s="99" t="str">
        <f>IF(全车数据表!D124="","",全车数据表!D124)</f>
        <v>Apollo</v>
      </c>
      <c r="E123" s="100" t="str">
        <f>全车数据表!H124</f>
        <v>2.7</v>
      </c>
      <c r="F123" s="100" t="str">
        <f>全车数据表!C124</f>
        <v>IE</v>
      </c>
      <c r="G123" s="100" t="str">
        <f>全车数据表!F124</f>
        <v>A</v>
      </c>
      <c r="H123" s="99">
        <f>LEN(全车数据表!G124)</f>
        <v>5</v>
      </c>
      <c r="I123" s="99" t="str">
        <f>VLOOKUP(全车数据表!P124,辅助计算!A:B,2,FALSE)</f>
        <v>epic</v>
      </c>
      <c r="J123" s="99">
        <f>全车数据表!Q124</f>
        <v>40</v>
      </c>
      <c r="K123" s="99">
        <f>全车数据表!R124</f>
        <v>33</v>
      </c>
      <c r="L123" s="99">
        <f>全车数据表!S124</f>
        <v>38</v>
      </c>
      <c r="M123" s="99">
        <f>全车数据表!T124</f>
        <v>43</v>
      </c>
      <c r="N123" s="99">
        <f>全车数据表!U124</f>
        <v>48</v>
      </c>
      <c r="O123" s="99">
        <f>全车数据表!V124</f>
        <v>0</v>
      </c>
      <c r="P123" s="99">
        <f>全车数据表!J124</f>
        <v>3946</v>
      </c>
      <c r="Q123" s="99">
        <f>全车数据表!K124</f>
        <v>348</v>
      </c>
      <c r="R123" s="99">
        <f>全车数据表!L124</f>
        <v>84.58</v>
      </c>
      <c r="S123" s="99">
        <f>全车数据表!M124</f>
        <v>72.819999999999993</v>
      </c>
      <c r="T123" s="99">
        <f>全车数据表!N124</f>
        <v>68.900000000000006</v>
      </c>
      <c r="U123" s="99">
        <f>全车数据表!O124</f>
        <v>0</v>
      </c>
      <c r="V123" s="99">
        <f>全车数据表!AK124</f>
        <v>7546400</v>
      </c>
      <c r="W123" s="99">
        <f>全车数据表!AR124</f>
        <v>4080000</v>
      </c>
      <c r="X123" s="99">
        <f>全车数据表!AS124</f>
        <v>11626400</v>
      </c>
      <c r="Y123" s="99">
        <f>全车数据表!AM124</f>
        <v>6</v>
      </c>
      <c r="Z123" s="99">
        <f>全车数据表!AO124</f>
        <v>5</v>
      </c>
      <c r="AA123" s="99">
        <f>全车数据表!AQ124</f>
        <v>3</v>
      </c>
      <c r="AB123" s="99">
        <f>全车数据表!AT124</f>
        <v>362</v>
      </c>
      <c r="AC123" s="99">
        <f>全车数据表!AU124</f>
        <v>0</v>
      </c>
      <c r="AD123" s="99">
        <f>全车数据表!AV124</f>
        <v>475</v>
      </c>
      <c r="AE123" s="99" t="str">
        <f>IF(全车数据表!AX124="","",全车数据表!AX124)</f>
        <v>通行证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>
        <f>IF(全车数据表!BE124="","",全车数据表!BE124)</f>
        <v>1</v>
      </c>
      <c r="AM123" s="99" t="str">
        <f>IF(全车数据表!BF124="","",全车数据表!BF124)</f>
        <v/>
      </c>
      <c r="AN123" s="99">
        <f>IF(全车数据表!BG124="","",全车数据表!BG124)</f>
        <v>1</v>
      </c>
      <c r="AO123" s="99" t="str">
        <f>IF(全车数据表!BH124="","",全车数据表!BH124)</f>
        <v/>
      </c>
      <c r="AP123" s="99" t="str">
        <f>IF(全车数据表!BI124="","",全车数据表!BI124)</f>
        <v/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>
        <f>IF(全车数据表!BM124="","",全车数据表!BM124)</f>
        <v>1</v>
      </c>
      <c r="AU123" s="99" t="str">
        <f>IF(全车数据表!BN124="","",全车数据表!BN124)</f>
        <v>1款</v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 t="str">
        <f>IF(全车数据表!BQ124="","",全车数据表!BQ124)</f>
        <v/>
      </c>
      <c r="AY123" s="99" t="str">
        <f>IF(全车数据表!BR124="","",全车数据表!BR124)</f>
        <v/>
      </c>
      <c r="AZ123" s="99" t="str">
        <f>IF(全车数据表!BS124="","",全车数据表!BS124)</f>
        <v>阿波罗 菠萝</v>
      </c>
      <c r="BA123" s="102" t="str">
        <f>IF(全车数据表!AW124="","",全车数据表!AW124)</f>
        <v/>
      </c>
    </row>
    <row r="124" spans="1:53">
      <c r="A124" s="99">
        <f>全车数据表!A125</f>
        <v>123</v>
      </c>
      <c r="B124" s="99" t="str">
        <f>全车数据表!B125</f>
        <v>Sin R1 550</v>
      </c>
      <c r="C124" s="100" t="str">
        <f>全车数据表!E125</f>
        <v>550</v>
      </c>
      <c r="D124" s="99" t="str">
        <f>IF(全车数据表!D125="","",全车数据表!D125)</f>
        <v>Sin</v>
      </c>
      <c r="E124" s="100" t="str">
        <f>全车数据表!H125</f>
        <v>1.7</v>
      </c>
      <c r="F124" s="100" t="str">
        <f>全车数据表!C125</f>
        <v>SIN</v>
      </c>
      <c r="G124" s="100" t="str">
        <f>全车数据表!F125</f>
        <v>A</v>
      </c>
      <c r="H124" s="99">
        <f>LEN(全车数据表!G125)</f>
        <v>5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18</v>
      </c>
      <c r="L124" s="99">
        <f>全车数据表!S125</f>
        <v>21</v>
      </c>
      <c r="M124" s="99">
        <f>全车数据表!T125</f>
        <v>25</v>
      </c>
      <c r="N124" s="99">
        <f>全车数据表!U125</f>
        <v>36</v>
      </c>
      <c r="O124" s="99">
        <f>全车数据表!V125</f>
        <v>0</v>
      </c>
      <c r="P124" s="99">
        <f>全车数据表!J125</f>
        <v>3950</v>
      </c>
      <c r="Q124" s="99">
        <f>全车数据表!K125</f>
        <v>368.3</v>
      </c>
      <c r="R124" s="99">
        <f>全车数据表!L125</f>
        <v>77.040000000000006</v>
      </c>
      <c r="S124" s="99">
        <f>全车数据表!M125</f>
        <v>45.58</v>
      </c>
      <c r="T124" s="99">
        <f>全车数据表!N125</f>
        <v>74.13</v>
      </c>
      <c r="U124" s="99">
        <f>全车数据表!O125</f>
        <v>7.85</v>
      </c>
      <c r="V124" s="99">
        <f>全车数据表!AK125</f>
        <v>7546400</v>
      </c>
      <c r="W124" s="99">
        <f>全车数据表!AR125</f>
        <v>4080000</v>
      </c>
      <c r="X124" s="99">
        <f>全车数据表!AS125</f>
        <v>11626400</v>
      </c>
      <c r="Y124" s="99">
        <f>全车数据表!AM125</f>
        <v>6</v>
      </c>
      <c r="Z124" s="99">
        <f>全车数据表!AO125</f>
        <v>5</v>
      </c>
      <c r="AA124" s="99">
        <f>全车数据表!AQ125</f>
        <v>3</v>
      </c>
      <c r="AB124" s="99">
        <f>全车数据表!AT125</f>
        <v>383</v>
      </c>
      <c r="AC124" s="99">
        <f>全车数据表!AU125</f>
        <v>0</v>
      </c>
      <c r="AD124" s="99">
        <f>全车数据表!AV125</f>
        <v>509</v>
      </c>
      <c r="AE124" s="99" t="str">
        <f>IF(全车数据表!AX125="","",全车数据表!AX125)</f>
        <v>寻车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>
        <f>IF(全车数据表!BA125="","",全车数据表!BA125)</f>
        <v>1</v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>
        <f>IF(全车数据表!BD125="","",全车数据表!BD125)</f>
        <v>1</v>
      </c>
      <c r="AL124" s="99" t="str">
        <f>IF(全车数据表!BE125="","",全车数据表!BE125)</f>
        <v/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 t="str">
        <f>IF(全车数据表!BM125="","",全车数据表!BM125)</f>
        <v/>
      </c>
      <c r="AU124" s="99" t="str">
        <f>IF(全车数据表!BN125="","",全车数据表!BN125)</f>
        <v/>
      </c>
      <c r="AV124" s="99" t="str">
        <f>IF(全车数据表!BO125="","",全车数据表!BO125)</f>
        <v/>
      </c>
      <c r="AW124" s="99" t="str">
        <f>IF(全车数据表!BP125="","",全车数据表!BP125)</f>
        <v/>
      </c>
      <c r="AX124" s="99" t="str">
        <f>IF(全车数据表!BQ125="","",全车数据表!BQ125)</f>
        <v/>
      </c>
      <c r="AY124" s="99">
        <f>IF(全车数据表!BR125="","",全车数据表!BR125)</f>
        <v>1</v>
      </c>
      <c r="AZ124" s="99" t="str">
        <f>IF(全车数据表!BS125="","",全车数据表!BS125)</f>
        <v/>
      </c>
      <c r="BA124" s="102">
        <f>IF(全车数据表!AW125="","",全车数据表!AW125)</f>
        <v>11</v>
      </c>
    </row>
    <row r="125" spans="1:53">
      <c r="A125" s="99">
        <f>全车数据表!A126</f>
        <v>124</v>
      </c>
      <c r="B125" s="99" t="str">
        <f>全车数据表!B126</f>
        <v>Aston Martin Vantage GT12</v>
      </c>
      <c r="C125" s="100" t="str">
        <f>全车数据表!E126</f>
        <v>gt12</v>
      </c>
      <c r="D125" s="99" t="str">
        <f>IF(全车数据表!D126="","",全车数据表!D126)</f>
        <v>Aston Martin</v>
      </c>
      <c r="E125" s="100" t="str">
        <f>全车数据表!H126</f>
        <v>1.8</v>
      </c>
      <c r="F125" s="100" t="str">
        <f>全车数据表!C126</f>
        <v>GT12</v>
      </c>
      <c r="G125" s="100" t="str">
        <f>全车数据表!F126</f>
        <v>A</v>
      </c>
      <c r="H125" s="99">
        <f>LEN(全车数据表!G126)</f>
        <v>5</v>
      </c>
      <c r="I125" s="99" t="str">
        <f>VLOOKUP(全车数据表!P126,辅助计算!A:B,2,FALSE)</f>
        <v>epic</v>
      </c>
      <c r="J125" s="99">
        <f>全车数据表!Q126</f>
        <v>35</v>
      </c>
      <c r="K125" s="99">
        <f>全车数据表!R126</f>
        <v>15</v>
      </c>
      <c r="L125" s="99">
        <f>全车数据表!S126</f>
        <v>21</v>
      </c>
      <c r="M125" s="99">
        <f>全车数据表!T126</f>
        <v>24</v>
      </c>
      <c r="N125" s="99">
        <f>全车数据表!U126</f>
        <v>36</v>
      </c>
      <c r="O125" s="99">
        <f>全车数据表!V126</f>
        <v>0</v>
      </c>
      <c r="P125" s="99">
        <f>全车数据表!J126</f>
        <v>3958</v>
      </c>
      <c r="Q125" s="99">
        <f>全车数据表!K126</f>
        <v>337.6</v>
      </c>
      <c r="R125" s="99">
        <f>全车数据表!L126</f>
        <v>78.260000000000005</v>
      </c>
      <c r="S125" s="99">
        <f>全车数据表!M126</f>
        <v>86.85</v>
      </c>
      <c r="T125" s="99">
        <f>全车数据表!N126</f>
        <v>80.459999999999994</v>
      </c>
      <c r="U125" s="99">
        <f>全车数据表!O126</f>
        <v>11.13</v>
      </c>
      <c r="V125" s="99">
        <f>全车数据表!AK126</f>
        <v>7546400</v>
      </c>
      <c r="W125" s="99">
        <f>全车数据表!AR126</f>
        <v>4080000</v>
      </c>
      <c r="X125" s="99">
        <f>全车数据表!AS126</f>
        <v>11626400</v>
      </c>
      <c r="Y125" s="99">
        <f>全车数据表!AM126</f>
        <v>6</v>
      </c>
      <c r="Z125" s="99">
        <f>全车数据表!AO126</f>
        <v>5</v>
      </c>
      <c r="AA125" s="99">
        <f>全车数据表!AQ126</f>
        <v>3</v>
      </c>
      <c r="AB125" s="99">
        <f>全车数据表!AT126</f>
        <v>352</v>
      </c>
      <c r="AC125" s="99">
        <f>全车数据表!AU126</f>
        <v>0</v>
      </c>
      <c r="AD125" s="99">
        <f>全车数据表!AV126</f>
        <v>457</v>
      </c>
      <c r="AE125" s="99" t="str">
        <f>IF(全车数据表!AX126="","",全车数据表!AX126)</f>
        <v>旧版寻车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>
        <f>IF(全车数据表!BD126="","",全车数据表!BD126)</f>
        <v>1</v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 t="str">
        <f>IF(全车数据表!BG126="","",全车数据表!BG126)</f>
        <v/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/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>
        <f>IF(全车数据表!BR126="","",全车数据表!BR126)</f>
        <v>1</v>
      </c>
      <c r="AZ125" s="99" t="str">
        <f>IF(全车数据表!BS126="","",全车数据表!BS126)</f>
        <v>阿斯顿马丁</v>
      </c>
      <c r="BA125" s="102">
        <f>IF(全车数据表!AW126="","",全车数据表!AW126)</f>
        <v>15</v>
      </c>
    </row>
    <row r="126" spans="1:53">
      <c r="A126" s="99">
        <f>全车数据表!A127</f>
        <v>125</v>
      </c>
      <c r="B126" s="99" t="str">
        <f>全车数据表!B127</f>
        <v>Lamborghini Aventador J</v>
      </c>
      <c r="C126" s="100" t="str">
        <f>全车数据表!E127</f>
        <v>avj</v>
      </c>
      <c r="D126" s="99" t="str">
        <f>IF(全车数据表!D127="","",全车数据表!D127)</f>
        <v>Lamborghini</v>
      </c>
      <c r="E126" s="100" t="str">
        <f>全车数据表!H127</f>
        <v>1.5</v>
      </c>
      <c r="F126" s="100" t="str">
        <f>全车数据表!C127</f>
        <v>AVJ</v>
      </c>
      <c r="G126" s="100" t="str">
        <f>全车数据表!F127</f>
        <v>A</v>
      </c>
      <c r="H126" s="99">
        <f>LEN(全车数据表!G127)</f>
        <v>6</v>
      </c>
      <c r="I126" s="99" t="str">
        <f>VLOOKUP(全车数据表!P127,辅助计算!A:B,2,FALSE)</f>
        <v>epic</v>
      </c>
      <c r="J126" s="99">
        <f>全车数据表!Q127</f>
        <v>50</v>
      </c>
      <c r="K126" s="99">
        <f>全车数据表!R127</f>
        <v>15</v>
      </c>
      <c r="L126" s="99">
        <f>全车数据表!S127</f>
        <v>18</v>
      </c>
      <c r="M126" s="99">
        <f>全车数据表!T127</f>
        <v>24</v>
      </c>
      <c r="N126" s="99">
        <f>全车数据表!U127</f>
        <v>38</v>
      </c>
      <c r="O126" s="99">
        <f>全车数据表!V127</f>
        <v>45</v>
      </c>
      <c r="P126" s="99">
        <f>全车数据表!J127</f>
        <v>4002</v>
      </c>
      <c r="Q126" s="99">
        <f>全车数据表!K127</f>
        <v>362.9</v>
      </c>
      <c r="R126" s="99">
        <f>全车数据表!L127</f>
        <v>79.83</v>
      </c>
      <c r="S126" s="99">
        <f>全车数据表!M127</f>
        <v>73.099999999999994</v>
      </c>
      <c r="T126" s="99">
        <f>全车数据表!N127</f>
        <v>77.86</v>
      </c>
      <c r="U126" s="99">
        <f>全车数据表!O127</f>
        <v>8.8320000000000007</v>
      </c>
      <c r="V126" s="99">
        <f>全车数据表!AK127</f>
        <v>0</v>
      </c>
      <c r="W126" s="99">
        <f>全车数据表!AR127</f>
        <v>5600000</v>
      </c>
      <c r="X126" s="99">
        <f>全车数据表!AS127</f>
        <v>0</v>
      </c>
      <c r="Y126" s="99">
        <f>全车数据表!AM127</f>
        <v>6</v>
      </c>
      <c r="Z126" s="99">
        <f>全车数据表!AO127</f>
        <v>5</v>
      </c>
      <c r="AA126" s="99">
        <f>全车数据表!AQ127</f>
        <v>4</v>
      </c>
      <c r="AB126" s="99">
        <f>全车数据表!AT127</f>
        <v>378</v>
      </c>
      <c r="AC126" s="99">
        <f>全车数据表!AU127</f>
        <v>0</v>
      </c>
      <c r="AD126" s="99">
        <f>全车数据表!AV127</f>
        <v>502</v>
      </c>
      <c r="AE126" s="99" t="str">
        <f>IF(全车数据表!AX127="","",全车数据表!AX127)</f>
        <v>红币商店</v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>
        <f>IF(全车数据表!BB127="","",全车数据表!BB127)</f>
        <v>1</v>
      </c>
      <c r="AJ126" s="99" t="str">
        <f>IF(全车数据表!BC127="","",全车数据表!BC127)</f>
        <v/>
      </c>
      <c r="AK126" s="99" t="str">
        <f>IF(全车数据表!BD127="","",全车数据表!BD127)</f>
        <v/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 t="str">
        <f>IF(全车数据表!BG127="","",全车数据表!BG127)</f>
        <v/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 t="str">
        <f>IF(全车数据表!BJ127="","",全车数据表!BJ127)</f>
        <v/>
      </c>
      <c r="AR126" s="99" t="str">
        <f>IF(全车数据表!BK127="","",全车数据表!BK127)</f>
        <v/>
      </c>
      <c r="AS126" s="99" t="str">
        <f>IF(全车数据表!BL127="","",全车数据表!BL127)</f>
        <v/>
      </c>
      <c r="AT126" s="99" t="str">
        <f>IF(全车数据表!BM127="","",全车数据表!BM127)</f>
        <v/>
      </c>
      <c r="AU126" s="99" t="str">
        <f>IF(全车数据表!BN127="","",全车数据表!BN127)</f>
        <v>2款</v>
      </c>
      <c r="AV126" s="99" t="str">
        <f>IF(全车数据表!BO127="","",全车数据表!BO127)</f>
        <v/>
      </c>
      <c r="AW126" s="99" t="str">
        <f>IF(全车数据表!BP127="","",全车数据表!BP127)</f>
        <v>无顶</v>
      </c>
      <c r="AX126" s="99" t="str">
        <f>IF(全车数据表!BQ127="","",全车数据表!BQ127)</f>
        <v/>
      </c>
      <c r="AY126" s="99" t="str">
        <f>IF(全车数据表!BR127="","",全车数据表!BR127)</f>
        <v/>
      </c>
      <c r="AZ126" s="99" t="str">
        <f>IF(全车数据表!BS127="","",全车数据表!BS127)</f>
        <v>兰博基尼 红牛</v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Porsche Carrera GT</v>
      </c>
      <c r="C127" s="100" t="str">
        <f>全车数据表!E128</f>
        <v>carrera</v>
      </c>
      <c r="D127" s="99" t="str">
        <f>IF(全车数据表!D128="","",全车数据表!D128)</f>
        <v>Porsche</v>
      </c>
      <c r="E127" s="100" t="str">
        <f>全车数据表!H128</f>
        <v>2.3</v>
      </c>
      <c r="F127" s="100" t="str">
        <f>全车数据表!C128</f>
        <v>卡雷拉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30</v>
      </c>
      <c r="K127" s="99">
        <f>全车数据表!R128</f>
        <v>35</v>
      </c>
      <c r="L127" s="99">
        <f>全车数据表!S128</f>
        <v>40</v>
      </c>
      <c r="M127" s="99">
        <f>全车数据表!T128</f>
        <v>45</v>
      </c>
      <c r="N127" s="99">
        <f>全车数据表!U128</f>
        <v>50</v>
      </c>
      <c r="O127" s="99">
        <f>全车数据表!V128</f>
        <v>0</v>
      </c>
      <c r="P127" s="99">
        <f>全车数据表!J128</f>
        <v>4010</v>
      </c>
      <c r="Q127" s="99">
        <f>全车数据表!K128</f>
        <v>344.7</v>
      </c>
      <c r="R127" s="99">
        <f>全车数据表!L128</f>
        <v>78.59</v>
      </c>
      <c r="S127" s="99">
        <f>全车数据表!M128</f>
        <v>84.59</v>
      </c>
      <c r="T127" s="99">
        <f>全车数据表!N128</f>
        <v>82.64</v>
      </c>
      <c r="U127" s="99">
        <f>全车数据表!O128</f>
        <v>11.3</v>
      </c>
      <c r="V127" s="99">
        <f>全车数据表!AK128</f>
        <v>9752000</v>
      </c>
      <c r="W127" s="99">
        <f>全车数据表!AR128</f>
        <v>4760000</v>
      </c>
      <c r="X127" s="99">
        <f>全车数据表!AS128</f>
        <v>14512000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358</v>
      </c>
      <c r="AC127" s="99">
        <f>全车数据表!AU128</f>
        <v>0</v>
      </c>
      <c r="AD127" s="99">
        <f>全车数据表!AV128</f>
        <v>468</v>
      </c>
      <c r="AE127" s="99" t="str">
        <f>IF(全车数据表!AX128="","",全车数据表!AX128)</f>
        <v>特殊赛事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 t="str">
        <f>IF(全车数据表!BE128="","",全车数据表!BE128)</f>
        <v/>
      </c>
      <c r="AM127" s="99" t="str">
        <f>IF(全车数据表!BF128="","",全车数据表!BF128)</f>
        <v/>
      </c>
      <c r="AN127" s="99">
        <f>IF(全车数据表!BG128="","",全车数据表!BG128)</f>
        <v>1</v>
      </c>
      <c r="AO127" s="99" t="str">
        <f>IF(全车数据表!BH128="","",全车数据表!BH128)</f>
        <v/>
      </c>
      <c r="AP127" s="99">
        <f>IF(全车数据表!BI128="","",全车数据表!BI128)</f>
        <v>1</v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>
        <f>IF(全车数据表!BM128="","",全车数据表!BM128)</f>
        <v>1</v>
      </c>
      <c r="AU127" s="99" t="str">
        <f>IF(全车数据表!BN128="","",全车数据表!BN128)</f>
        <v/>
      </c>
      <c r="AV127" s="99" t="str">
        <f>IF(全车数据表!BO128="","",全车数据表!BO128)</f>
        <v/>
      </c>
      <c r="AW127" s="99" t="str">
        <f>IF(全车数据表!BP128="","",全车数据表!BP128)</f>
        <v/>
      </c>
      <c r="AX127" s="99">
        <f>IF(全车数据表!BQ128="","",全车数据表!BQ128)</f>
        <v>1</v>
      </c>
      <c r="AY127" s="99" t="str">
        <f>IF(全车数据表!BR128="","",全车数据表!BR128)</f>
        <v/>
      </c>
      <c r="AZ127" s="99" t="str">
        <f>IF(全车数据表!BS128="","",全车数据表!BS128)</f>
        <v>保时捷 卡雷拉 cgt</v>
      </c>
      <c r="BA127" s="102" t="str">
        <f>IF(全车数据表!AW128="","",全车数据表!AW128)</f>
        <v/>
      </c>
    </row>
    <row r="128" spans="1:53">
      <c r="A128" s="99">
        <f>全车数据表!A129</f>
        <v>127</v>
      </c>
      <c r="B128" s="99" t="str">
        <f>全车数据表!B129</f>
        <v>Ferrari Enzo Ferrari</v>
      </c>
      <c r="C128" s="100" t="str">
        <f>全车数据表!E129</f>
        <v>enzo</v>
      </c>
      <c r="D128" s="99" t="str">
        <f>IF(全车数据表!D129="","",全车数据表!D129)</f>
        <v>Ferrari</v>
      </c>
      <c r="E128" s="100" t="str">
        <f>全车数据表!H129</f>
        <v>2.6</v>
      </c>
      <c r="F128" s="100" t="str">
        <f>全车数据表!C129</f>
        <v>恩佐</v>
      </c>
      <c r="G128" s="100" t="str">
        <f>全车数据表!F129</f>
        <v>A</v>
      </c>
      <c r="H128" s="99">
        <f>LEN(全车数据表!G129)</f>
        <v>6</v>
      </c>
      <c r="I128" s="99" t="str">
        <f>VLOOKUP(全车数据表!P129,辅助计算!A:B,2,FALSE)</f>
        <v>epic</v>
      </c>
      <c r="J128" s="99">
        <f>全车数据表!Q129</f>
        <v>40</v>
      </c>
      <c r="K128" s="99">
        <f>全车数据表!R129</f>
        <v>30</v>
      </c>
      <c r="L128" s="99">
        <f>全车数据表!S129</f>
        <v>35</v>
      </c>
      <c r="M128" s="99">
        <f>全车数据表!T129</f>
        <v>40</v>
      </c>
      <c r="N128" s="99">
        <f>全车数据表!U129</f>
        <v>50</v>
      </c>
      <c r="O128" s="99">
        <f>全车数据表!V129</f>
        <v>55</v>
      </c>
      <c r="P128" s="99">
        <f>全车数据表!J129</f>
        <v>4014</v>
      </c>
      <c r="Q128" s="99">
        <f>全车数据表!K129</f>
        <v>365.8</v>
      </c>
      <c r="R128" s="99">
        <f>全车数据表!L129</f>
        <v>75.19</v>
      </c>
      <c r="S128" s="99">
        <f>全车数据表!M129</f>
        <v>64.75</v>
      </c>
      <c r="T128" s="99">
        <f>全车数据表!N129</f>
        <v>72.099999999999994</v>
      </c>
      <c r="U128" s="99">
        <f>全车数据表!O129</f>
        <v>0</v>
      </c>
      <c r="V128" s="99">
        <f>全车数据表!AK129</f>
        <v>7664400</v>
      </c>
      <c r="W128" s="99">
        <f>全车数据表!AR129</f>
        <v>5600000</v>
      </c>
      <c r="X128" s="99">
        <f>全车数据表!AS129</f>
        <v>13264400</v>
      </c>
      <c r="Y128" s="99">
        <f>全车数据表!AM129</f>
        <v>6</v>
      </c>
      <c r="Z128" s="99">
        <f>全车数据表!AO129</f>
        <v>5</v>
      </c>
      <c r="AA128" s="99">
        <f>全车数据表!AQ129</f>
        <v>4</v>
      </c>
      <c r="AB128" s="99">
        <f>全车数据表!AT129</f>
        <v>380</v>
      </c>
      <c r="AC128" s="99">
        <f>全车数据表!AU129</f>
        <v>0</v>
      </c>
      <c r="AD128" s="99">
        <f>全车数据表!AV129</f>
        <v>504</v>
      </c>
      <c r="AE128" s="99" t="str">
        <f>IF(全车数据表!AX129="","",全车数据表!AX129)</f>
        <v>通行证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 t="str">
        <f>IF(全车数据表!BC129="","",全车数据表!BC129)</f>
        <v/>
      </c>
      <c r="AK128" s="99" t="str">
        <f>IF(全车数据表!BD129="","",全车数据表!BD129)</f>
        <v/>
      </c>
      <c r="AL128" s="99">
        <f>IF(全车数据表!BE129="","",全车数据表!BE129)</f>
        <v>1</v>
      </c>
      <c r="AM128" s="99" t="str">
        <f>IF(全车数据表!BF129="","",全车数据表!BF129)</f>
        <v/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>
        <f>IF(全车数据表!BM129="","",全车数据表!BM129)</f>
        <v>1</v>
      </c>
      <c r="AU128" s="99" t="str">
        <f>IF(全车数据表!BN129="","",全车数据表!BN129)</f>
        <v/>
      </c>
      <c r="AV128" s="99" t="str">
        <f>IF(全车数据表!BO129="","",全车数据表!BO129)</f>
        <v/>
      </c>
      <c r="AW128" s="99" t="str">
        <f>IF(全车数据表!BP129="","",全车数据表!BP129)</f>
        <v/>
      </c>
      <c r="AX128" s="99" t="str">
        <f>IF(全车数据表!BQ129="","",全车数据表!BQ129)</f>
        <v/>
      </c>
      <c r="AY128" s="99" t="str">
        <f>IF(全车数据表!BR129="","",全车数据表!BR129)</f>
        <v/>
      </c>
      <c r="AZ128" s="99" t="str">
        <f>IF(全车数据表!BS129="","",全车数据表!BS129)</f>
        <v>法拉利 恩佐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Porsche 911 GT3 RS</v>
      </c>
      <c r="C129" s="100" t="str">
        <f>全车数据表!E130</f>
        <v>911gt3</v>
      </c>
      <c r="D129" s="99" t="str">
        <f>IF(全车数据表!D130="","",全车数据表!D130)</f>
        <v>Porsche</v>
      </c>
      <c r="E129" s="100" t="str">
        <f>全车数据表!H130</f>
        <v>2.0</v>
      </c>
      <c r="F129" s="100" t="str">
        <f>全车数据表!C130</f>
        <v>911GT3</v>
      </c>
      <c r="G129" s="100" t="str">
        <f>全车数据表!F130</f>
        <v>A</v>
      </c>
      <c r="H129" s="99">
        <f>LEN(全车数据表!G130)</f>
        <v>6</v>
      </c>
      <c r="I129" s="99" t="str">
        <f>VLOOKUP(全车数据表!P130,辅助计算!A:B,2,FALSE)</f>
        <v>epic</v>
      </c>
      <c r="J129" s="99">
        <f>全车数据表!Q130</f>
        <v>50</v>
      </c>
      <c r="K129" s="99">
        <f>全车数据表!R130</f>
        <v>15</v>
      </c>
      <c r="L129" s="99">
        <f>全车数据表!S130</f>
        <v>18</v>
      </c>
      <c r="M129" s="99">
        <f>全车数据表!T130</f>
        <v>24</v>
      </c>
      <c r="N129" s="99">
        <f>全车数据表!U130</f>
        <v>38</v>
      </c>
      <c r="O129" s="99">
        <f>全车数据表!V130</f>
        <v>45</v>
      </c>
      <c r="P129" s="99">
        <f>全车数据表!J130</f>
        <v>4019</v>
      </c>
      <c r="Q129" s="99">
        <f>全车数据表!K130</f>
        <v>338.9</v>
      </c>
      <c r="R129" s="99">
        <f>全车数据表!L130</f>
        <v>85.84</v>
      </c>
      <c r="S129" s="99">
        <f>全车数据表!M130</f>
        <v>92.97</v>
      </c>
      <c r="T129" s="99">
        <f>全车数据表!N130</f>
        <v>86.39</v>
      </c>
      <c r="U129" s="99">
        <f>全车数据表!O130</f>
        <v>14.23</v>
      </c>
      <c r="V129" s="99">
        <f>全车数据表!AK130</f>
        <v>0</v>
      </c>
      <c r="W129" s="99">
        <f>全车数据表!AR130</f>
        <v>5600000</v>
      </c>
      <c r="X129" s="99">
        <f>全车数据表!AS130</f>
        <v>0</v>
      </c>
      <c r="Y129" s="99">
        <f>全车数据表!AM130</f>
        <v>6</v>
      </c>
      <c r="Z129" s="99">
        <f>全车数据表!AO130</f>
        <v>5</v>
      </c>
      <c r="AA129" s="99">
        <f>全车数据表!AQ130</f>
        <v>4</v>
      </c>
      <c r="AB129" s="99">
        <f>全车数据表!AT130</f>
        <v>353</v>
      </c>
      <c r="AC129" s="99">
        <f>全车数据表!AU130</f>
        <v>0</v>
      </c>
      <c r="AD129" s="99">
        <f>全车数据表!AV130</f>
        <v>459</v>
      </c>
      <c r="AE129" s="99" t="str">
        <f>IF(全车数据表!AX130="","",全车数据表!AX130)</f>
        <v>旧版寻车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 t="str">
        <f>IF(全车数据表!BD130="","",全车数据表!BD130)</f>
        <v/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 t="str">
        <f>IF(全车数据表!BG130="","",全车数据表!BG130)</f>
        <v/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>2款</v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 t="str">
        <f>IF(全车数据表!BQ130="","",全车数据表!BQ130)</f>
        <v/>
      </c>
      <c r="AY129" s="99" t="str">
        <f>IF(全车数据表!BR130="","",全车数据表!BR130)</f>
        <v/>
      </c>
      <c r="AZ129" s="99" t="str">
        <f>IF(全车数据表!BS130="","",全车数据表!BS130)</f>
        <v>保时捷 绿蛙</v>
      </c>
      <c r="BA129" s="102" t="str">
        <f>IF(全车数据表!AW130="","",全车数据表!AW130)</f>
        <v/>
      </c>
    </row>
    <row r="130" spans="1:53">
      <c r="A130" s="99">
        <f>全车数据表!A131</f>
        <v>129</v>
      </c>
      <c r="B130" s="99" t="str">
        <f>全车数据表!B131</f>
        <v>TechRules AT96 Track Version🔑</v>
      </c>
      <c r="C130" s="100" t="str">
        <f>全车数据表!E131</f>
        <v>at96</v>
      </c>
      <c r="D130" s="99" t="str">
        <f>IF(全车数据表!D131="","",全车数据表!D131)</f>
        <v>TechRules</v>
      </c>
      <c r="E130" s="100" t="str">
        <f>全车数据表!H131</f>
        <v>2.2</v>
      </c>
      <c r="F130" s="100" t="str">
        <f>全车数据表!C131</f>
        <v>腾风</v>
      </c>
      <c r="G130" s="100" t="str">
        <f>全车数据表!F131</f>
        <v>A</v>
      </c>
      <c r="H130" s="99">
        <f>LEN(全车数据表!G131)</f>
        <v>6</v>
      </c>
      <c r="I130" s="99" t="str">
        <f>VLOOKUP(全车数据表!P131,辅助计算!A:B,2,FALSE)</f>
        <v>epic</v>
      </c>
      <c r="J130" s="99" t="str">
        <f>全车数据表!Q131</f>
        <v>🔑</v>
      </c>
      <c r="K130" s="99">
        <f>全车数据表!R131</f>
        <v>30</v>
      </c>
      <c r="L130" s="99">
        <f>全车数据表!S131</f>
        <v>40</v>
      </c>
      <c r="M130" s="99">
        <f>全车数据表!T131</f>
        <v>50</v>
      </c>
      <c r="N130" s="99">
        <f>全车数据表!U131</f>
        <v>65</v>
      </c>
      <c r="O130" s="99">
        <f>全车数据表!V131</f>
        <v>80</v>
      </c>
      <c r="P130" s="99">
        <f>全车数据表!J131</f>
        <v>4020</v>
      </c>
      <c r="Q130" s="99">
        <f>全车数据表!K131</f>
        <v>364.6</v>
      </c>
      <c r="R130" s="99">
        <f>全车数据表!L131</f>
        <v>85.53</v>
      </c>
      <c r="S130" s="99">
        <f>全车数据表!M131</f>
        <v>75.739999999999995</v>
      </c>
      <c r="T130" s="99">
        <f>全车数据表!N131</f>
        <v>69.650000000000006</v>
      </c>
      <c r="U130" s="99">
        <f>全车数据表!O131</f>
        <v>7.13</v>
      </c>
      <c r="V130" s="99">
        <f>全车数据表!AK131</f>
        <v>0</v>
      </c>
      <c r="W130" s="99">
        <f>全车数据表!AR131</f>
        <v>5600000</v>
      </c>
      <c r="X130" s="99">
        <f>全车数据表!AS131</f>
        <v>0</v>
      </c>
      <c r="Y130" s="99">
        <f>全车数据表!AM131</f>
        <v>6</v>
      </c>
      <c r="Z130" s="99">
        <f>全车数据表!AO131</f>
        <v>5</v>
      </c>
      <c r="AA130" s="99">
        <f>全车数据表!AQ131</f>
        <v>4</v>
      </c>
      <c r="AB130" s="99">
        <f>全车数据表!AT131</f>
        <v>379</v>
      </c>
      <c r="AC130" s="99">
        <f>全车数据表!AU131</f>
        <v>0</v>
      </c>
      <c r="AD130" s="99">
        <f>全车数据表!AV131</f>
        <v>503</v>
      </c>
      <c r="AE130" s="99" t="str">
        <f>IF(全车数据表!AX131="","",全车数据表!AX131)</f>
        <v>大奖赛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 t="str">
        <f>IF(全车数据表!BD131="","",全车数据表!BD131)</f>
        <v/>
      </c>
      <c r="AL130" s="99" t="str">
        <f>IF(全车数据表!BE131="","",全车数据表!BE131)</f>
        <v/>
      </c>
      <c r="AM130" s="99" t="str">
        <f>IF(全车数据表!BF131="","",全车数据表!BF131)</f>
        <v/>
      </c>
      <c r="AN130" s="99" t="str">
        <f>IF(全车数据表!BG131="","",全车数据表!BG131)</f>
        <v/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>
        <f>IF(全车数据表!BJ131="","",全车数据表!BJ131)</f>
        <v>1</v>
      </c>
      <c r="AR130" s="99" t="str">
        <f>IF(全车数据表!BK131="","",全车数据表!BK131)</f>
        <v/>
      </c>
      <c r="AS130" s="99">
        <f>IF(全车数据表!BL131="","",全车数据表!BL131)</f>
        <v>1</v>
      </c>
      <c r="AT130" s="99">
        <f>IF(全车数据表!BM131="","",全车数据表!BM131)</f>
        <v>1</v>
      </c>
      <c r="AU130" s="99" t="str">
        <f>IF(全车数据表!BN131="","",全车数据表!BN131)</f>
        <v>3款</v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>
        <f>IF(全车数据表!BQ131="","",全车数据表!BQ131)</f>
        <v>1</v>
      </c>
      <c r="AY130" s="99" t="str">
        <f>IF(全车数据表!BR131="","",全车数据表!BR131)</f>
        <v/>
      </c>
      <c r="AZ130" s="99" t="str">
        <f>IF(全车数据表!BS131="","",全车数据表!BS131)</f>
        <v>腾风 泰克鲁斯</v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McLaren Senna GTR</v>
      </c>
      <c r="C131" s="100" t="str">
        <f>全车数据表!E132</f>
        <v>sennagtr</v>
      </c>
      <c r="D131" s="99" t="str">
        <f>IF(全车数据表!D132="","",全车数据表!D132)</f>
        <v>McLaren</v>
      </c>
      <c r="E131" s="100" t="str">
        <f>全车数据表!H132</f>
        <v>3.4</v>
      </c>
      <c r="F131" s="100" t="str">
        <f>全车数据表!C132</f>
        <v>塞纳GTR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33</v>
      </c>
      <c r="L131" s="99">
        <f>全车数据表!S132</f>
        <v>38</v>
      </c>
      <c r="M131" s="99">
        <f>全车数据表!T132</f>
        <v>43</v>
      </c>
      <c r="N131" s="99">
        <f>全车数据表!U132</f>
        <v>48</v>
      </c>
      <c r="O131" s="99">
        <f>全车数据表!V132</f>
        <v>0</v>
      </c>
      <c r="P131" s="99">
        <f>全车数据表!J132</f>
        <v>4025</v>
      </c>
      <c r="Q131" s="99">
        <f>全车数据表!K132</f>
        <v>357.9</v>
      </c>
      <c r="R131" s="99">
        <f>全车数据表!L132</f>
        <v>82</v>
      </c>
      <c r="S131" s="99">
        <f>全车数据表!M132</f>
        <v>60.85</v>
      </c>
      <c r="T131" s="99">
        <f>全车数据表!N132</f>
        <v>77.62</v>
      </c>
      <c r="U131" s="99">
        <f>全车数据表!O132</f>
        <v>0</v>
      </c>
      <c r="V131" s="99">
        <f>全车数据表!AK132</f>
        <v>9752000</v>
      </c>
      <c r="W131" s="99">
        <f>全车数据表!AR132</f>
        <v>4760000</v>
      </c>
      <c r="X131" s="99">
        <f>全车数据表!AS132</f>
        <v>14512000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372</v>
      </c>
      <c r="AC131" s="99">
        <f>全车数据表!AU132</f>
        <v>0</v>
      </c>
      <c r="AD131" s="99">
        <f>全车数据表!AV132</f>
        <v>492</v>
      </c>
      <c r="AE131" s="99" t="str">
        <f>IF(全车数据表!AX132="","",全车数据表!AX132)</f>
        <v>特殊赛事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 t="str">
        <f>IF(全车数据表!BA132="","",全车数据表!BA132)</f>
        <v/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 t="str">
        <f>IF(全车数据表!BD132="","",全车数据表!BD132)</f>
        <v/>
      </c>
      <c r="AL131" s="99" t="str">
        <f>IF(全车数据表!BE132="","",全车数据表!BE132)</f>
        <v/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>
        <f>IF(全车数据表!BI132="","",全车数据表!BI132)</f>
        <v>1</v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 t="str">
        <f>IF(全车数据表!BM132="","",全车数据表!BM132)</f>
        <v/>
      </c>
      <c r="AU131" s="99" t="str">
        <f>IF(全车数据表!BN132="","",全车数据表!BN132)</f>
        <v>1款</v>
      </c>
      <c r="AV131" s="99" t="str">
        <f>IF(全车数据表!BO132="","",全车数据表!BO132)</f>
        <v/>
      </c>
      <c r="AW131" s="99" t="str">
        <f>IF(全车数据表!BP132="","",全车数据表!BP132)</f>
        <v/>
      </c>
      <c r="AX131" s="99" t="str">
        <f>IF(全车数据表!BQ132="","",全车数据表!BQ132)</f>
        <v/>
      </c>
      <c r="AY131" s="99" t="str">
        <f>IF(全车数据表!BR132="","",全车数据表!BR132)</f>
        <v/>
      </c>
      <c r="AZ131" s="99" t="str">
        <f>IF(全车数据表!BS132="","",全车数据表!BS132)</f>
        <v>迈凯伦塞纳</v>
      </c>
      <c r="BA131" s="102" t="str">
        <f>IF(全车数据表!AW132="","",全车数据表!AW132)</f>
        <v/>
      </c>
    </row>
    <row r="132" spans="1:53">
      <c r="A132" s="99">
        <f>全车数据表!A133</f>
        <v>131</v>
      </c>
      <c r="B132" s="99" t="str">
        <f>全车数据表!B133</f>
        <v>Peugeot Onyx</v>
      </c>
      <c r="C132" s="100" t="str">
        <f>全车数据表!E133</f>
        <v>onyx</v>
      </c>
      <c r="D132" s="99" t="str">
        <f>IF(全车数据表!D133="","",全车数据表!D133)</f>
        <v>Peugeot</v>
      </c>
      <c r="E132" s="100" t="str">
        <f>全车数据表!H133</f>
        <v>2.7</v>
      </c>
      <c r="F132" s="100" t="str">
        <f>全车数据表!C133</f>
        <v>标致</v>
      </c>
      <c r="G132" s="100" t="str">
        <f>全车数据表!F133</f>
        <v>A</v>
      </c>
      <c r="H132" s="99">
        <f>LEN(全车数据表!G133)</f>
        <v>6</v>
      </c>
      <c r="I132" s="99" t="str">
        <f>VLOOKUP(全车数据表!P133,辅助计算!A:B,2,FALSE)</f>
        <v>epic</v>
      </c>
      <c r="J132" s="99">
        <f>全车数据表!Q133</f>
        <v>33</v>
      </c>
      <c r="K132" s="99">
        <f>全车数据表!R133</f>
        <v>31</v>
      </c>
      <c r="L132" s="99">
        <f>全车数据表!S133</f>
        <v>33</v>
      </c>
      <c r="M132" s="99">
        <f>全车数据表!T133</f>
        <v>35</v>
      </c>
      <c r="N132" s="99">
        <f>全车数据表!U133</f>
        <v>38</v>
      </c>
      <c r="O132" s="99">
        <f>全车数据表!V133</f>
        <v>42</v>
      </c>
      <c r="P132" s="99">
        <f>全车数据表!J133</f>
        <v>4026</v>
      </c>
      <c r="Q132" s="99">
        <f>全车数据表!K133</f>
        <v>365.6</v>
      </c>
      <c r="R132" s="99">
        <f>全车数据表!L133</f>
        <v>81.94</v>
      </c>
      <c r="S132" s="99">
        <f>全车数据表!M133</f>
        <v>84.83</v>
      </c>
      <c r="T132" s="99">
        <f>全车数据表!N133</f>
        <v>59.59</v>
      </c>
      <c r="U132" s="99">
        <f>全车数据表!O133</f>
        <v>0</v>
      </c>
      <c r="V132" s="99">
        <f>全车数据表!AK133</f>
        <v>9752400</v>
      </c>
      <c r="W132" s="99">
        <f>全车数据表!AR133</f>
        <v>5600000</v>
      </c>
      <c r="X132" s="99">
        <f>全车数据表!AS133</f>
        <v>15352400</v>
      </c>
      <c r="Y132" s="99">
        <f>全车数据表!AM133</f>
        <v>6</v>
      </c>
      <c r="Z132" s="99">
        <f>全车数据表!AO133</f>
        <v>5</v>
      </c>
      <c r="AA132" s="99">
        <f>全车数据表!AQ133</f>
        <v>4</v>
      </c>
      <c r="AB132" s="99">
        <f>全车数据表!AT133</f>
        <v>380</v>
      </c>
      <c r="AC132" s="99">
        <f>全车数据表!AU133</f>
        <v>0</v>
      </c>
      <c r="AD132" s="99">
        <f>全车数据表!AV133</f>
        <v>504</v>
      </c>
      <c r="AE132" s="99" t="str">
        <f>IF(全车数据表!AX133="","",全车数据表!AX133)</f>
        <v>惊艳亮相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 t="str">
        <f>IF(全车数据表!BC133="","",全车数据表!BC133)</f>
        <v/>
      </c>
      <c r="AK132" s="99" t="str">
        <f>IF(全车数据表!BD133="","",全车数据表!BD133)</f>
        <v/>
      </c>
      <c r="AL132" s="99" t="str">
        <f>IF(全车数据表!BE133="","",全车数据表!BE133)</f>
        <v/>
      </c>
      <c r="AM132" s="99">
        <f>IF(全车数据表!BF133="","",全车数据表!BF133)</f>
        <v>1</v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 t="str">
        <f>IF(全车数据表!BJ133="","",全车数据表!BJ133)</f>
        <v/>
      </c>
      <c r="AR132" s="99" t="str">
        <f>IF(全车数据表!BK133="","",全车数据表!BK133)</f>
        <v/>
      </c>
      <c r="AS132" s="99" t="str">
        <f>IF(全车数据表!BL133="","",全车数据表!BL133)</f>
        <v/>
      </c>
      <c r="AT132" s="99" t="str">
        <f>IF(全车数据表!BM133="","",全车数据表!BM133)</f>
        <v/>
      </c>
      <c r="AU132" s="99" t="str">
        <f>IF(全车数据表!BN133="","",全车数据表!BN133)</f>
        <v>1款</v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 t="str">
        <f>IF(全车数据表!BR133="","",全车数据表!BR133)</f>
        <v/>
      </c>
      <c r="AZ132" s="99" t="str">
        <f>IF(全车数据表!BS133="","",全车数据表!BS133)</f>
        <v>标致 大狮子</v>
      </c>
      <c r="BA132" s="102" t="str">
        <f>IF(全车数据表!AW133="","",全车数据表!AW133)</f>
        <v/>
      </c>
    </row>
    <row r="133" spans="1:53">
      <c r="A133" s="99">
        <f>全车数据表!A134</f>
        <v>132</v>
      </c>
      <c r="B133" s="99" t="str">
        <f>全车数据表!B134</f>
        <v>Chevrolet Corvette ZR1</v>
      </c>
      <c r="C133" s="100" t="str">
        <f>全车数据表!E134</f>
        <v>zr1</v>
      </c>
      <c r="D133" s="99" t="str">
        <f>IF(全车数据表!D134="","",全车数据表!D134)</f>
        <v>Chevrolet Corvette</v>
      </c>
      <c r="E133" s="100" t="str">
        <f>全车数据表!H134</f>
        <v>2.1</v>
      </c>
      <c r="F133" s="100" t="str">
        <f>全车数据表!C134</f>
        <v>大五菱</v>
      </c>
      <c r="G133" s="100" t="str">
        <f>全车数据表!F134</f>
        <v>A</v>
      </c>
      <c r="H133" s="99">
        <f>LEN(全车数据表!G134)</f>
        <v>6</v>
      </c>
      <c r="I133" s="99" t="str">
        <f>VLOOKUP(全车数据表!P134,辅助计算!A:B,2,FALSE)</f>
        <v>epic</v>
      </c>
      <c r="J133" s="99">
        <f>全车数据表!Q134</f>
        <v>50</v>
      </c>
      <c r="K133" s="99">
        <f>全车数据表!R134</f>
        <v>15</v>
      </c>
      <c r="L133" s="99">
        <f>全车数据表!S134</f>
        <v>18</v>
      </c>
      <c r="M133" s="99">
        <f>全车数据表!T134</f>
        <v>24</v>
      </c>
      <c r="N133" s="99">
        <f>全车数据表!U134</f>
        <v>38</v>
      </c>
      <c r="O133" s="99">
        <f>全车数据表!V134</f>
        <v>45</v>
      </c>
      <c r="P133" s="99">
        <f>全车数据表!J134</f>
        <v>4031</v>
      </c>
      <c r="Q133" s="99">
        <f>全车数据表!K134</f>
        <v>355.4</v>
      </c>
      <c r="R133" s="99">
        <f>全车数据表!L134</f>
        <v>82.03</v>
      </c>
      <c r="S133" s="99">
        <f>全车数据表!M134</f>
        <v>60.09</v>
      </c>
      <c r="T133" s="99">
        <f>全车数据表!N134</f>
        <v>76.33</v>
      </c>
      <c r="U133" s="99">
        <f>全车数据表!O134</f>
        <v>8.8000000000000007</v>
      </c>
      <c r="V133" s="99">
        <f>全车数据表!AK134</f>
        <v>9752400</v>
      </c>
      <c r="W133" s="99">
        <f>全车数据表!AR134</f>
        <v>5600000</v>
      </c>
      <c r="X133" s="99">
        <f>全车数据表!AS134</f>
        <v>15352400</v>
      </c>
      <c r="Y133" s="99">
        <f>全车数据表!AM134</f>
        <v>6</v>
      </c>
      <c r="Z133" s="99">
        <f>全车数据表!AO134</f>
        <v>5</v>
      </c>
      <c r="AA133" s="99">
        <f>全车数据表!AQ134</f>
        <v>4</v>
      </c>
      <c r="AB133" s="99">
        <f>全车数据表!AT134</f>
        <v>370</v>
      </c>
      <c r="AC133" s="99">
        <f>全车数据表!AU134</f>
        <v>0</v>
      </c>
      <c r="AD133" s="99">
        <f>全车数据表!AV134</f>
        <v>487</v>
      </c>
      <c r="AE133" s="99" t="str">
        <f>IF(全车数据表!AX134="","",全车数据表!AX134)</f>
        <v>旧版寻车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 t="str">
        <f>IF(全车数据表!BB134="","",全车数据表!BB134)</f>
        <v/>
      </c>
      <c r="AJ133" s="99" t="str">
        <f>IF(全车数据表!BC134="","",全车数据表!BC134)</f>
        <v/>
      </c>
      <c r="AK133" s="99" t="str">
        <f>IF(全车数据表!BD134="","",全车数据表!BD134)</f>
        <v/>
      </c>
      <c r="AL133" s="99" t="str">
        <f>IF(全车数据表!BE134="","",全车数据表!BE134)</f>
        <v/>
      </c>
      <c r="AM133" s="99" t="str">
        <f>IF(全车数据表!BF134="","",全车数据表!BF134)</f>
        <v/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/>
      </c>
      <c r="AV133" s="99" t="str">
        <f>IF(全车数据表!BO134="","",全车数据表!BO134)</f>
        <v/>
      </c>
      <c r="AW133" s="99" t="str">
        <f>IF(全车数据表!BP134="","",全车数据表!BP134)</f>
        <v/>
      </c>
      <c r="AX133" s="99">
        <f>IF(全车数据表!BQ134="","",全车数据表!BQ134)</f>
        <v>1</v>
      </c>
      <c r="AY133" s="99" t="str">
        <f>IF(全车数据表!BR134="","",全车数据表!BR134)</f>
        <v/>
      </c>
      <c r="AZ133" s="99" t="str">
        <f>IF(全车数据表!BS134="","",全车数据表!BS134)</f>
        <v>雪佛兰 克尔维特</v>
      </c>
      <c r="BA133" s="102" t="str">
        <f>IF(全车数据表!AW134="","",全车数据表!AW134)</f>
        <v/>
      </c>
    </row>
    <row r="134" spans="1:53">
      <c r="A134" s="99">
        <f>全车数据表!A135</f>
        <v>133</v>
      </c>
      <c r="B134" s="99" t="str">
        <f>全车数据表!B135</f>
        <v>Lamborghini Essenza SCV12🔑</v>
      </c>
      <c r="C134" s="100" t="str">
        <f>全车数据表!E135</f>
        <v>scv12</v>
      </c>
      <c r="D134" s="99" t="str">
        <f>IF(全车数据表!D135="","",全车数据表!D135)</f>
        <v>Lamborghini</v>
      </c>
      <c r="E134" s="100" t="str">
        <f>全车数据表!H135</f>
        <v>2.9</v>
      </c>
      <c r="F134" s="100" t="str">
        <f>全车数据表!C135</f>
        <v>SCV12</v>
      </c>
      <c r="G134" s="100" t="str">
        <f>全车数据表!F135</f>
        <v>A</v>
      </c>
      <c r="H134" s="99">
        <f>LEN(全车数据表!G135)</f>
        <v>5</v>
      </c>
      <c r="I134" s="99" t="str">
        <f>VLOOKUP(全车数据表!P135,辅助计算!A:B,2,FALSE)</f>
        <v>epic</v>
      </c>
      <c r="J134" s="99" t="str">
        <f>全车数据表!Q135</f>
        <v>🔑</v>
      </c>
      <c r="K134" s="99">
        <f>全车数据表!R135</f>
        <v>30</v>
      </c>
      <c r="L134" s="99">
        <f>全车数据表!S135</f>
        <v>38</v>
      </c>
      <c r="M134" s="99">
        <f>全车数据表!T135</f>
        <v>55</v>
      </c>
      <c r="N134" s="99">
        <f>全车数据表!U135</f>
        <v>77</v>
      </c>
      <c r="O134" s="99">
        <f>全车数据表!V135</f>
        <v>0</v>
      </c>
      <c r="P134" s="99">
        <f>全车数据表!J135</f>
        <v>4036</v>
      </c>
      <c r="Q134" s="99">
        <f>全车数据表!K135</f>
        <v>340.1</v>
      </c>
      <c r="R134" s="99">
        <f>全车数据表!L135</f>
        <v>85.03</v>
      </c>
      <c r="S134" s="99">
        <f>全车数据表!M135</f>
        <v>75.44</v>
      </c>
      <c r="T134" s="99">
        <f>全车数据表!N135</f>
        <v>74.52</v>
      </c>
      <c r="U134" s="99">
        <f>全车数据表!O135</f>
        <v>0</v>
      </c>
      <c r="V134" s="99">
        <f>全车数据表!AK135</f>
        <v>0</v>
      </c>
      <c r="W134" s="99">
        <f>全车数据表!AR135</f>
        <v>4760000</v>
      </c>
      <c r="X134" s="99">
        <f>全车数据表!AS135</f>
        <v>0</v>
      </c>
      <c r="Y134" s="99">
        <f>全车数据表!AM135</f>
        <v>6</v>
      </c>
      <c r="Z134" s="99">
        <f>全车数据表!AO135</f>
        <v>5</v>
      </c>
      <c r="AA134" s="99">
        <f>全车数据表!AQ135</f>
        <v>3</v>
      </c>
      <c r="AB134" s="99">
        <f>全车数据表!AT135</f>
        <v>354</v>
      </c>
      <c r="AC134" s="99">
        <f>全车数据表!AU135</f>
        <v>0</v>
      </c>
      <c r="AD134" s="99">
        <f>全车数据表!AV135</f>
        <v>461</v>
      </c>
      <c r="AE134" s="99" t="str">
        <f>IF(全车数据表!AX135="","",全车数据表!AX135)</f>
        <v>大奖赛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 t="str">
        <f>IF(全车数据表!BE135="","",全车数据表!BE135)</f>
        <v/>
      </c>
      <c r="AM134" s="99" t="str">
        <f>IF(全车数据表!BF135="","",全车数据表!BF135)</f>
        <v/>
      </c>
      <c r="AN134" s="99" t="str">
        <f>IF(全车数据表!BG135="","",全车数据表!BG135)</f>
        <v/>
      </c>
      <c r="AO134" s="99" t="str">
        <f>IF(全车数据表!BH135="","",全车数据表!BH135)</f>
        <v/>
      </c>
      <c r="AP134" s="99" t="str">
        <f>IF(全车数据表!BI135="","",全车数据表!BI135)</f>
        <v/>
      </c>
      <c r="AQ134" s="99">
        <f>IF(全车数据表!BJ135="","",全车数据表!BJ135)</f>
        <v>1</v>
      </c>
      <c r="AR134" s="99" t="str">
        <f>IF(全车数据表!BK135="","",全车数据表!BK135)</f>
        <v/>
      </c>
      <c r="AS134" s="99">
        <f>IF(全车数据表!BL135="","",全车数据表!BL135)</f>
        <v>1</v>
      </c>
      <c r="AT134" s="99">
        <f>IF(全车数据表!BM135="","",全车数据表!BM135)</f>
        <v>1</v>
      </c>
      <c r="AU134" s="99" t="str">
        <f>IF(全车数据表!BN135="","",全车数据表!BN135)</f>
        <v/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 t="str">
        <f>IF(全车数据表!BQ135="","",全车数据表!BQ135)</f>
        <v/>
      </c>
      <c r="AY134" s="99" t="str">
        <f>IF(全车数据表!BR135="","",全车数据表!BR135)</f>
        <v/>
      </c>
      <c r="AZ134" s="99" t="str">
        <f>IF(全车数据表!BS135="","",全车数据表!BS135)</f>
        <v>兰博基尼</v>
      </c>
      <c r="BA134" s="102" t="str">
        <f>IF(全车数据表!AW135="","",全车数据表!AW135)</f>
        <v/>
      </c>
    </row>
    <row r="135" spans="1:53">
      <c r="A135" s="99">
        <f>全车数据表!A136</f>
        <v>134</v>
      </c>
      <c r="B135" s="99" t="str">
        <f>全车数据表!B136</f>
        <v>Puritalia Berlinetta</v>
      </c>
      <c r="C135" s="100" t="str">
        <f>全车数据表!E136</f>
        <v>berlinetta</v>
      </c>
      <c r="D135" s="99" t="str">
        <f>IF(全车数据表!D136="","",全车数据表!D136)</f>
        <v>Puritalia</v>
      </c>
      <c r="E135" s="100" t="str">
        <f>全车数据表!H136</f>
        <v>3.5</v>
      </c>
      <c r="F135" s="100" t="str">
        <f>全车数据表!C136</f>
        <v>Berlinetta</v>
      </c>
      <c r="G135" s="100" t="str">
        <f>全车数据表!F136</f>
        <v>A</v>
      </c>
      <c r="H135" s="99">
        <f>LEN(全车数据表!G136)</f>
        <v>5</v>
      </c>
      <c r="I135" s="99" t="str">
        <f>VLOOKUP(全车数据表!P136,辅助计算!A:B,2,FALSE)</f>
        <v>epic</v>
      </c>
      <c r="J135" s="99">
        <f>全车数据表!Q136</f>
        <v>40</v>
      </c>
      <c r="K135" s="99">
        <f>全车数据表!R136</f>
        <v>38</v>
      </c>
      <c r="L135" s="99">
        <f>全车数据表!S136</f>
        <v>42</v>
      </c>
      <c r="M135" s="99">
        <f>全车数据表!T136</f>
        <v>48</v>
      </c>
      <c r="N135" s="99">
        <f>全车数据表!U136</f>
        <v>60</v>
      </c>
      <c r="O135" s="99">
        <f>全车数据表!V136</f>
        <v>0</v>
      </c>
      <c r="P135" s="99">
        <f>全车数据表!J136</f>
        <v>4061</v>
      </c>
      <c r="Q135" s="99">
        <f>全车数据表!K136</f>
        <v>348.8</v>
      </c>
      <c r="R135" s="99">
        <f>全车数据表!L136</f>
        <v>83.35</v>
      </c>
      <c r="S135" s="99">
        <f>全车数据表!M136</f>
        <v>82.35</v>
      </c>
      <c r="T135" s="99">
        <f>全车数据表!N136</f>
        <v>69.25</v>
      </c>
      <c r="U135" s="99">
        <f>全车数据表!O136</f>
        <v>0</v>
      </c>
      <c r="V135" s="99">
        <f>全车数据表!AK136</f>
        <v>9752000</v>
      </c>
      <c r="W135" s="99">
        <f>全车数据表!AR136</f>
        <v>4760000</v>
      </c>
      <c r="X135" s="99">
        <f>全车数据表!AS136</f>
        <v>14512000</v>
      </c>
      <c r="Y135" s="99">
        <f>全车数据表!AM136</f>
        <v>6</v>
      </c>
      <c r="Z135" s="99">
        <f>全车数据表!AO136</f>
        <v>5</v>
      </c>
      <c r="AA135" s="99">
        <f>全车数据表!AQ136</f>
        <v>3</v>
      </c>
      <c r="AB135" s="99">
        <f>全车数据表!AT136</f>
        <v>361</v>
      </c>
      <c r="AC135" s="99">
        <f>全车数据表!AU136</f>
        <v>0</v>
      </c>
      <c r="AD135" s="99">
        <f>全车数据表!AV136</f>
        <v>473</v>
      </c>
      <c r="AE135" s="99" t="str">
        <f>IF(全车数据表!AX136="","",全车数据表!AX136)</f>
        <v>通行证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 t="str">
        <f>IF(全车数据表!BA136="","",全车数据表!BA136)</f>
        <v/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 t="str">
        <f>IF(全车数据表!BD136="","",全车数据表!BD136)</f>
        <v/>
      </c>
      <c r="AL135" s="99">
        <f>IF(全车数据表!BE136="","",全车数据表!BE136)</f>
        <v>1</v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 t="str">
        <f>IF(全车数据表!BJ136="","",全车数据表!BJ136)</f>
        <v/>
      </c>
      <c r="AR135" s="99" t="str">
        <f>IF(全车数据表!BK136="","",全车数据表!BK136)</f>
        <v/>
      </c>
      <c r="AS135" s="99" t="str">
        <f>IF(全车数据表!BL136="","",全车数据表!BL136)</f>
        <v/>
      </c>
      <c r="AT135" s="99">
        <f>IF(全车数据表!BM136="","",全车数据表!BM136)</f>
        <v>1</v>
      </c>
      <c r="AU135" s="99" t="str">
        <f>IF(全车数据表!BN136="","",全车数据表!BN136)</f>
        <v>1款</v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 t="str">
        <f>IF(全车数据表!BR136="","",全车数据表!BR136)</f>
        <v/>
      </c>
      <c r="AZ135" s="99" t="str">
        <f>IF(全车数据表!BS136="","",全车数据表!BS136)</f>
        <v/>
      </c>
      <c r="BA135" s="102" t="str">
        <f>IF(全车数据表!AW136="","",全车数据表!AW136)</f>
        <v/>
      </c>
    </row>
    <row r="136" spans="1:53">
      <c r="A136" s="99">
        <f>全车数据表!A137</f>
        <v>135</v>
      </c>
      <c r="B136" s="99" t="str">
        <f>全车数据表!B137</f>
        <v>Lamborghini SC18🔑</v>
      </c>
      <c r="C136" s="100" t="str">
        <f>全车数据表!E137</f>
        <v>sc18</v>
      </c>
      <c r="D136" s="99" t="str">
        <f>IF(全车数据表!D137="","",全车数据表!D137)</f>
        <v>Lamborghini</v>
      </c>
      <c r="E136" s="100" t="str">
        <f>全车数据表!H137</f>
        <v>2.4</v>
      </c>
      <c r="F136" s="100" t="str">
        <f>全车数据表!C137</f>
        <v>SC18</v>
      </c>
      <c r="G136" s="100" t="str">
        <f>全车数据表!F137</f>
        <v>A</v>
      </c>
      <c r="H136" s="99">
        <f>LEN(全车数据表!G137)</f>
        <v>6</v>
      </c>
      <c r="I136" s="99" t="str">
        <f>VLOOKUP(全车数据表!P137,辅助计算!A:B,2,FALSE)</f>
        <v>epic</v>
      </c>
      <c r="J136" s="99" t="str">
        <f>全车数据表!Q137</f>
        <v>🔑</v>
      </c>
      <c r="K136" s="99">
        <f>全车数据表!R137</f>
        <v>30</v>
      </c>
      <c r="L136" s="99">
        <f>全车数据表!S137</f>
        <v>40</v>
      </c>
      <c r="M136" s="99">
        <f>全车数据表!T137</f>
        <v>50</v>
      </c>
      <c r="N136" s="99">
        <f>全车数据表!U137</f>
        <v>65</v>
      </c>
      <c r="O136" s="99">
        <f>全车数据表!V137</f>
        <v>80</v>
      </c>
      <c r="P136" s="99">
        <f>全车数据表!J137</f>
        <v>4079</v>
      </c>
      <c r="Q136" s="99">
        <f>全车数据表!K137</f>
        <v>355.6</v>
      </c>
      <c r="R136" s="99">
        <f>全车数据表!L137</f>
        <v>81.99</v>
      </c>
      <c r="S136" s="99">
        <f>全车数据表!M137</f>
        <v>64.05</v>
      </c>
      <c r="T136" s="99">
        <f>全车数据表!N137</f>
        <v>82.46</v>
      </c>
      <c r="U136" s="99">
        <f>全车数据表!O137</f>
        <v>0</v>
      </c>
      <c r="V136" s="99">
        <f>全车数据表!AK137</f>
        <v>0</v>
      </c>
      <c r="W136" s="99">
        <f>全车数据表!AR137</f>
        <v>5600000</v>
      </c>
      <c r="X136" s="99">
        <f>全车数据表!AS137</f>
        <v>0</v>
      </c>
      <c r="Y136" s="99">
        <f>全车数据表!AM137</f>
        <v>6</v>
      </c>
      <c r="Z136" s="99">
        <f>全车数据表!AO137</f>
        <v>5</v>
      </c>
      <c r="AA136" s="99">
        <f>全车数据表!AQ137</f>
        <v>4</v>
      </c>
      <c r="AB136" s="99">
        <f>全车数据表!AT137</f>
        <v>370</v>
      </c>
      <c r="AC136" s="99">
        <f>全车数据表!AU137</f>
        <v>0</v>
      </c>
      <c r="AD136" s="99">
        <f>全车数据表!AV137</f>
        <v>487</v>
      </c>
      <c r="AE136" s="99" t="str">
        <f>IF(全车数据表!AX137="","",全车数据表!AX137)</f>
        <v>大奖赛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 t="str">
        <f>IF(全车数据表!BD137="","",全车数据表!BD137)</f>
        <v/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 t="str">
        <f>IF(全车数据表!BI137="","",全车数据表!BI137)</f>
        <v/>
      </c>
      <c r="AQ136" s="99">
        <f>IF(全车数据表!BJ137="","",全车数据表!BJ137)</f>
        <v>1</v>
      </c>
      <c r="AR136" s="99" t="str">
        <f>IF(全车数据表!BK137="","",全车数据表!BK137)</f>
        <v/>
      </c>
      <c r="AS136" s="99">
        <f>IF(全车数据表!BL137="","",全车数据表!BL137)</f>
        <v>1</v>
      </c>
      <c r="AT136" s="99">
        <f>IF(全车数据表!BM137="","",全车数据表!BM137)</f>
        <v>1</v>
      </c>
      <c r="AU136" s="99" t="str">
        <f>IF(全车数据表!BN137="","",全车数据表!BN137)</f>
        <v/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 t="str">
        <f>IF(全车数据表!BQ137="","",全车数据表!BQ137)</f>
        <v/>
      </c>
      <c r="AY136" s="99" t="str">
        <f>IF(全车数据表!BR137="","",全车数据表!BR137)</f>
        <v/>
      </c>
      <c r="AZ136" s="99" t="str">
        <f>IF(全车数据表!BS137="","",全车数据表!BS137)</f>
        <v>兰博基尼 四川</v>
      </c>
      <c r="BA136" s="102" t="str">
        <f>IF(全车数据表!AW137="","",全车数据表!AW137)</f>
        <v/>
      </c>
    </row>
    <row r="137" spans="1:53">
      <c r="A137" s="99">
        <f>全车数据表!A138</f>
        <v>136</v>
      </c>
      <c r="B137" s="99" t="str">
        <f>全车数据表!B138</f>
        <v>Lamborghini Aventador SVJ Roadster</v>
      </c>
      <c r="C137" s="100" t="str">
        <f>全车数据表!E138</f>
        <v>svj</v>
      </c>
      <c r="D137" s="99" t="str">
        <f>IF(全车数据表!D138="","",全车数据表!D138)</f>
        <v>Lamborghini</v>
      </c>
      <c r="E137" s="100" t="str">
        <f>全车数据表!H138</f>
        <v>3.2</v>
      </c>
      <c r="F137" s="100" t="str">
        <f>全车数据表!C138</f>
        <v>SVJ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>
        <f>全车数据表!Q138</f>
        <v>70</v>
      </c>
      <c r="K137" s="99">
        <f>全车数据表!R138</f>
        <v>23</v>
      </c>
      <c r="L137" s="99">
        <f>全车数据表!S138</f>
        <v>27</v>
      </c>
      <c r="M137" s="99">
        <f>全车数据表!T138</f>
        <v>36</v>
      </c>
      <c r="N137" s="99">
        <f>全车数据表!U138</f>
        <v>52</v>
      </c>
      <c r="O137" s="99">
        <f>全车数据表!V138</f>
        <v>59</v>
      </c>
      <c r="P137" s="99">
        <f>全车数据表!J138</f>
        <v>4080</v>
      </c>
      <c r="Q137" s="99">
        <f>全车数据表!K138</f>
        <v>364.8</v>
      </c>
      <c r="R137" s="99">
        <f>全车数据表!L138</f>
        <v>81.09</v>
      </c>
      <c r="S137" s="99">
        <f>全车数据表!M138</f>
        <v>73.75</v>
      </c>
      <c r="T137" s="99">
        <f>全车数据表!N138</f>
        <v>73.930000000000007</v>
      </c>
      <c r="U137" s="99">
        <f>全车数据表!O138</f>
        <v>0</v>
      </c>
      <c r="V137" s="99">
        <f>全车数据表!AK138</f>
        <v>0</v>
      </c>
      <c r="W137" s="99">
        <f>全车数据表!AR138</f>
        <v>5600000</v>
      </c>
      <c r="X137" s="99">
        <f>全车数据表!AS138</f>
        <v>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379</v>
      </c>
      <c r="AC137" s="99">
        <f>全车数据表!AU138</f>
        <v>0</v>
      </c>
      <c r="AD137" s="99">
        <f>全车数据表!AV138</f>
        <v>503</v>
      </c>
      <c r="AE137" s="99" t="str">
        <f>IF(全车数据表!AX138="","",全车数据表!AX138)</f>
        <v>惊艳亮相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 t="str">
        <f>IF(全车数据表!BB138="","",全车数据表!BB138)</f>
        <v/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>
        <f>IF(全车数据表!BF138="","",全车数据表!BF138)</f>
        <v>1</v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 t="str">
        <f>IF(全车数据表!BJ138="","",全车数据表!BJ138)</f>
        <v/>
      </c>
      <c r="AR137" s="99" t="str">
        <f>IF(全车数据表!BK138="","",全车数据表!BK138)</f>
        <v/>
      </c>
      <c r="AS137" s="99" t="str">
        <f>IF(全车数据表!BL138="","",全车数据表!BL138)</f>
        <v/>
      </c>
      <c r="AT137" s="99" t="str">
        <f>IF(全车数据表!BM138="","",全车数据表!BM138)</f>
        <v/>
      </c>
      <c r="AU137" s="99" t="str">
        <f>IF(全车数据表!BN138="","",全车数据表!BN138)</f>
        <v>1款</v>
      </c>
      <c r="AV137" s="99" t="str">
        <f>IF(全车数据表!BO138="","",全车数据表!BO138)</f>
        <v/>
      </c>
      <c r="AW137" s="99" t="str">
        <f>IF(全车数据表!BP138="","",全车数据表!BP138)</f>
        <v>无顶</v>
      </c>
      <c r="AX137" s="99" t="str">
        <f>IF(全车数据表!BQ138="","",全车数据表!BQ138)</f>
        <v/>
      </c>
      <c r="AY137" s="99" t="str">
        <f>IF(全车数据表!BR138="","",全车数据表!BR138)</f>
        <v/>
      </c>
      <c r="AZ137" s="99" t="str">
        <f>IF(全车数据表!BS138="","",全车数据表!BS138)</f>
        <v>兰博基尼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Ferrari 488 GTB Challenge EVO🔑</v>
      </c>
      <c r="C138" s="100" t="str">
        <f>全车数据表!E139</f>
        <v>488gtbevo</v>
      </c>
      <c r="D138" s="99" t="str">
        <f>IF(全车数据表!D139="","",全车数据表!D139)</f>
        <v>Ferrari</v>
      </c>
      <c r="E138" s="100" t="str">
        <f>全车数据表!H139</f>
        <v>2.6</v>
      </c>
      <c r="F138" s="100" t="str">
        <f>全车数据表!C139</f>
        <v>488EVO</v>
      </c>
      <c r="G138" s="100" t="str">
        <f>全车数据表!F139</f>
        <v>A</v>
      </c>
      <c r="H138" s="99">
        <f>LEN(全车数据表!G139)</f>
        <v>6</v>
      </c>
      <c r="I138" s="99" t="str">
        <f>VLOOKUP(全车数据表!P139,辅助计算!A:B,2,FALSE)</f>
        <v>epic</v>
      </c>
      <c r="J138" s="99" t="str">
        <f>全车数据表!Q139</f>
        <v>🔑</v>
      </c>
      <c r="K138" s="99">
        <f>全车数据表!R139</f>
        <v>30</v>
      </c>
      <c r="L138" s="99">
        <f>全车数据表!S139</f>
        <v>35</v>
      </c>
      <c r="M138" s="99">
        <f>全车数据表!T139</f>
        <v>45</v>
      </c>
      <c r="N138" s="99">
        <f>全车数据表!U139</f>
        <v>55</v>
      </c>
      <c r="O138" s="99">
        <f>全车数据表!V139</f>
        <v>85</v>
      </c>
      <c r="P138" s="99">
        <f>全车数据表!J139</f>
        <v>4095</v>
      </c>
      <c r="Q138" s="99">
        <f>全车数据表!K139</f>
        <v>347.5</v>
      </c>
      <c r="R138" s="99">
        <f>全车数据表!L139</f>
        <v>82.63</v>
      </c>
      <c r="S138" s="99">
        <f>全车数据表!M139</f>
        <v>76.760000000000005</v>
      </c>
      <c r="T138" s="99">
        <f>全车数据表!N139</f>
        <v>76.650000000000006</v>
      </c>
      <c r="U138" s="99">
        <f>全车数据表!O139</f>
        <v>8.8699999999999992</v>
      </c>
      <c r="V138" s="99">
        <f>全车数据表!AK139</f>
        <v>0</v>
      </c>
      <c r="W138" s="99">
        <f>全车数据表!AR139</f>
        <v>5600000</v>
      </c>
      <c r="X138" s="99">
        <f>全车数据表!AS139</f>
        <v>0</v>
      </c>
      <c r="Y138" s="99">
        <f>全车数据表!AM139</f>
        <v>6</v>
      </c>
      <c r="Z138" s="99">
        <f>全车数据表!AO139</f>
        <v>5</v>
      </c>
      <c r="AA138" s="99">
        <f>全车数据表!AQ139</f>
        <v>4</v>
      </c>
      <c r="AB138" s="99">
        <f>全车数据表!AT139</f>
        <v>362</v>
      </c>
      <c r="AC138" s="99">
        <f>全车数据表!AU139</f>
        <v>0</v>
      </c>
      <c r="AD138" s="99">
        <f>全车数据表!AV139</f>
        <v>474</v>
      </c>
      <c r="AE138" s="99" t="str">
        <f>IF(全车数据表!AX139="","",全车数据表!AX139)</f>
        <v>大奖赛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>
        <f>IF(全车数据表!BF139="","",全车数据表!BF139)</f>
        <v>1</v>
      </c>
      <c r="AN138" s="99" t="str">
        <f>IF(全车数据表!BG139="","",全车数据表!BG139)</f>
        <v/>
      </c>
      <c r="AO138" s="99" t="str">
        <f>IF(全车数据表!BH139="","",全车数据表!BH139)</f>
        <v/>
      </c>
      <c r="AP138" s="99" t="str">
        <f>IF(全车数据表!BI139="","",全车数据表!BI139)</f>
        <v/>
      </c>
      <c r="AQ138" s="99">
        <f>IF(全车数据表!BJ139="","",全车数据表!BJ139)</f>
        <v>1</v>
      </c>
      <c r="AR138" s="99" t="str">
        <f>IF(全车数据表!BK139="","",全车数据表!BK139)</f>
        <v/>
      </c>
      <c r="AS138" s="99">
        <f>IF(全车数据表!BL139="","",全车数据表!BL139)</f>
        <v>1</v>
      </c>
      <c r="AT138" s="99">
        <f>IF(全车数据表!BM139="","",全车数据表!BM139)</f>
        <v>1</v>
      </c>
      <c r="AU138" s="99" t="str">
        <f>IF(全车数据表!BN139="","",全车数据表!BN139)</f>
        <v/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 t="str">
        <f>IF(全车数据表!BQ139="","",全车数据表!BQ139)</f>
        <v/>
      </c>
      <c r="AY138" s="99" t="str">
        <f>IF(全车数据表!BR139="","",全车数据表!BR139)</f>
        <v/>
      </c>
      <c r="AZ138" s="99" t="str">
        <f>IF(全车数据表!BS139="","",全车数据表!BS139)</f>
        <v>法拉利</v>
      </c>
      <c r="BA138" s="102">
        <f>IF(全车数据表!AW139="","",全车数据表!AW139)</f>
        <v>1</v>
      </c>
    </row>
    <row r="139" spans="1:53">
      <c r="A139" s="99">
        <f>全车数据表!A140</f>
        <v>138</v>
      </c>
      <c r="B139" s="99" t="str">
        <f>全车数据表!B140</f>
        <v>Raesr Tachyon Speed🔑</v>
      </c>
      <c r="C139" s="100" t="str">
        <f>全车数据表!E140</f>
        <v>tachyon</v>
      </c>
      <c r="D139" s="99" t="str">
        <f>IF(全车数据表!D140="","",全车数据表!D140)</f>
        <v>Raesr</v>
      </c>
      <c r="E139" s="100" t="str">
        <f>全车数据表!H140</f>
        <v>3.1</v>
      </c>
      <c r="F139" s="100" t="str">
        <f>全车数据表!C140</f>
        <v>超光速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 t="str">
        <f>全车数据表!Q140</f>
        <v>🔑</v>
      </c>
      <c r="K139" s="99">
        <f>全车数据表!R140</f>
        <v>38</v>
      </c>
      <c r="L139" s="99">
        <f>全车数据表!S140</f>
        <v>48</v>
      </c>
      <c r="M139" s="99">
        <f>全车数据表!T140</f>
        <v>57</v>
      </c>
      <c r="N139" s="99">
        <f>全车数据表!U140</f>
        <v>66</v>
      </c>
      <c r="O139" s="99">
        <f>全车数据表!V140</f>
        <v>80</v>
      </c>
      <c r="P139" s="99">
        <f>全车数据表!J140</f>
        <v>4095</v>
      </c>
      <c r="Q139" s="99">
        <f>全车数据表!K140</f>
        <v>400.5</v>
      </c>
      <c r="R139" s="99">
        <f>全车数据表!L140</f>
        <v>77.88</v>
      </c>
      <c r="S139" s="99">
        <f>全车数据表!M140</f>
        <v>53.38</v>
      </c>
      <c r="T139" s="99">
        <f>全车数据表!N140</f>
        <v>59.79</v>
      </c>
      <c r="U139" s="99">
        <f>全车数据表!O140</f>
        <v>0</v>
      </c>
      <c r="V139" s="99">
        <f>全车数据表!AK140</f>
        <v>9752400</v>
      </c>
      <c r="W139" s="99">
        <f>全车数据表!AR140</f>
        <v>5600000</v>
      </c>
      <c r="X139" s="99">
        <f>全车数据表!AS140</f>
        <v>15352400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416</v>
      </c>
      <c r="AC139" s="99">
        <f>全车数据表!AU140</f>
        <v>0</v>
      </c>
      <c r="AD139" s="99">
        <f>全车数据表!AV140</f>
        <v>555</v>
      </c>
      <c r="AE139" s="99" t="str">
        <f>IF(全车数据表!AX140="","",全车数据表!AX140)</f>
        <v>大奖赛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 t="str">
        <f>IF(全车数据表!BE140="","",全车数据表!BE140)</f>
        <v/>
      </c>
      <c r="AM139" s="99" t="str">
        <f>IF(全车数据表!BF140="","",全车数据表!BF140)</f>
        <v/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>
        <f>IF(全车数据表!BJ140="","",全车数据表!BJ140)</f>
        <v>1</v>
      </c>
      <c r="AR139" s="99" t="str">
        <f>IF(全车数据表!BK140="","",全车数据表!BK140)</f>
        <v/>
      </c>
      <c r="AS139" s="99">
        <f>IF(全车数据表!BL140="","",全车数据表!BL140)</f>
        <v>1</v>
      </c>
      <c r="AT139" s="99">
        <f>IF(全车数据表!BM140="","",全车数据表!BM140)</f>
        <v>1</v>
      </c>
      <c r="AU139" s="99" t="str">
        <f>IF(全车数据表!BN140="","",全车数据表!BN140)</f>
        <v>1款</v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光子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Aston Martin Valhalla Concept Car</v>
      </c>
      <c r="C140" s="100" t="str">
        <f>全车数据表!E141</f>
        <v>valhalla</v>
      </c>
      <c r="D140" s="99" t="str">
        <f>IF(全车数据表!D141="","",全车数据表!D141)</f>
        <v>Aston Martin</v>
      </c>
      <c r="E140" s="100" t="str">
        <f>全车数据表!H141</f>
        <v>2.5</v>
      </c>
      <c r="F140" s="100" t="str">
        <f>全车数据表!C141</f>
        <v>英灵殿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50</v>
      </c>
      <c r="K140" s="99">
        <f>全车数据表!R141</f>
        <v>15</v>
      </c>
      <c r="L140" s="99">
        <f>全车数据表!S141</f>
        <v>18</v>
      </c>
      <c r="M140" s="99">
        <f>全车数据表!T141</f>
        <v>24</v>
      </c>
      <c r="N140" s="99">
        <f>全车数据表!U141</f>
        <v>38</v>
      </c>
      <c r="O140" s="99">
        <f>全车数据表!V141</f>
        <v>45</v>
      </c>
      <c r="P140" s="99">
        <f>全车数据表!J141</f>
        <v>4098</v>
      </c>
      <c r="Q140" s="99">
        <f>全车数据表!K141</f>
        <v>362.4</v>
      </c>
      <c r="R140" s="99">
        <f>全车数据表!L141</f>
        <v>82.25</v>
      </c>
      <c r="S140" s="99">
        <f>全车数据表!M141</f>
        <v>81.760000000000005</v>
      </c>
      <c r="T140" s="99">
        <f>全车数据表!N141</f>
        <v>59.55</v>
      </c>
      <c r="U140" s="99">
        <f>全车数据表!O141</f>
        <v>0</v>
      </c>
      <c r="V140" s="99">
        <f>全车数据表!AK141</f>
        <v>9752400</v>
      </c>
      <c r="W140" s="99">
        <f>全车数据表!AR141</f>
        <v>5600000</v>
      </c>
      <c r="X140" s="99">
        <f>全车数据表!AS141</f>
        <v>15352400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377</v>
      </c>
      <c r="AC140" s="99">
        <f>全车数据表!AU141</f>
        <v>0</v>
      </c>
      <c r="AD140" s="99">
        <f>全车数据表!AV141</f>
        <v>499</v>
      </c>
      <c r="AE140" s="99" t="str">
        <f>IF(全车数据表!AX141="","",全车数据表!AX141)</f>
        <v>特殊赛事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>
        <f>IF(全车数据表!BI141="","",全车数据表!BI141)</f>
        <v>1</v>
      </c>
      <c r="AQ140" s="99" t="str">
        <f>IF(全车数据表!BJ141="","",全车数据表!BJ141)</f>
        <v/>
      </c>
      <c r="AR140" s="99" t="str">
        <f>IF(全车数据表!BK141="","",全车数据表!BK141)</f>
        <v/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/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>
        <f>IF(全车数据表!BQ141="","",全车数据表!BQ141)</f>
        <v>1</v>
      </c>
      <c r="AY140" s="99" t="str">
        <f>IF(全车数据表!BR141="","",全车数据表!BR141)</f>
        <v/>
      </c>
      <c r="AZ140" s="99" t="str">
        <f>IF(全车数据表!BS141="","",全车数据表!BS141)</f>
        <v>阿斯顿马丁 英灵殿 瓦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 xml:space="preserve">Citroen GT by Citroen
</v>
      </c>
      <c r="C141" s="100" t="str">
        <f>全车数据表!E142</f>
        <v>citroengt</v>
      </c>
      <c r="D141" s="99" t="str">
        <f>IF(全车数据表!D142="","",全车数据表!D142)</f>
        <v>Citroen</v>
      </c>
      <c r="E141" s="100" t="str">
        <f>全车数据表!H142</f>
        <v>2.7</v>
      </c>
      <c r="F141" s="100" t="str">
        <f>全车数据表!C142</f>
        <v>雪铁龙GT</v>
      </c>
      <c r="G141" s="100" t="str">
        <f>全车数据表!F142</f>
        <v>A</v>
      </c>
      <c r="H141" s="99">
        <f>LEN(全车数据表!G142)</f>
        <v>6</v>
      </c>
      <c r="I141" s="99" t="str">
        <f>VLOOKUP(全车数据表!P142,辅助计算!A:B,2,FALSE)</f>
        <v>epic</v>
      </c>
      <c r="J141" s="99">
        <f>全车数据表!Q142</f>
        <v>40</v>
      </c>
      <c r="K141" s="99">
        <f>全车数据表!R142</f>
        <v>30</v>
      </c>
      <c r="L141" s="99">
        <f>全车数据表!S142</f>
        <v>35</v>
      </c>
      <c r="M141" s="99">
        <f>全车数据表!T142</f>
        <v>40</v>
      </c>
      <c r="N141" s="99">
        <f>全车数据表!U142</f>
        <v>50</v>
      </c>
      <c r="O141" s="99">
        <f>全车数据表!V142</f>
        <v>55</v>
      </c>
      <c r="P141" s="99">
        <f>全车数据表!J142</f>
        <v>4099</v>
      </c>
      <c r="Q141" s="99">
        <f>全车数据表!K142</f>
        <v>383.5</v>
      </c>
      <c r="R141" s="99">
        <f>全车数据表!L142</f>
        <v>76.540000000000006</v>
      </c>
      <c r="S141" s="99">
        <f>全车数据表!M142</f>
        <v>64.63</v>
      </c>
      <c r="T141" s="99">
        <f>全车数据表!N142</f>
        <v>67.23</v>
      </c>
      <c r="U141" s="99">
        <f>全车数据表!O142</f>
        <v>0</v>
      </c>
      <c r="V141" s="99">
        <f>全车数据表!AK142</f>
        <v>9752400</v>
      </c>
      <c r="W141" s="99">
        <f>全车数据表!AR142</f>
        <v>5600000</v>
      </c>
      <c r="X141" s="99">
        <f>全车数据表!AS142</f>
        <v>15352400</v>
      </c>
      <c r="Y141" s="99">
        <f>全车数据表!AM142</f>
        <v>6</v>
      </c>
      <c r="Z141" s="99">
        <f>全车数据表!AO142</f>
        <v>5</v>
      </c>
      <c r="AA141" s="99">
        <f>全车数据表!AQ142</f>
        <v>4</v>
      </c>
      <c r="AB141" s="99">
        <f>全车数据表!AT142</f>
        <v>399</v>
      </c>
      <c r="AC141" s="99">
        <f>全车数据表!AU142</f>
        <v>0</v>
      </c>
      <c r="AD141" s="99">
        <f>全车数据表!AV142</f>
        <v>536</v>
      </c>
      <c r="AE141" s="99" t="str">
        <f>IF(全车数据表!AX142="","",全车数据表!AX142)</f>
        <v>联会赛事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 t="str">
        <f>IF(全车数据表!BJ142="","",全车数据表!BJ142)</f>
        <v/>
      </c>
      <c r="AR141" s="99">
        <f>IF(全车数据表!BK142="","",全车数据表!BK142)</f>
        <v>1</v>
      </c>
      <c r="AS141" s="99" t="str">
        <f>IF(全车数据表!BL142="","",全车数据表!BL142)</f>
        <v/>
      </c>
      <c r="AT141" s="99" t="str">
        <f>IF(全车数据表!BM142="","",全车数据表!BM142)</f>
        <v/>
      </c>
      <c r="AU141" s="99" t="str">
        <f>IF(全车数据表!BN142="","",全车数据表!BN142)</f>
        <v>1款</v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 t="str">
        <f>IF(全车数据表!BQ142="","",全车数据表!BQ142)</f>
        <v/>
      </c>
      <c r="AY141" s="99" t="str">
        <f>IF(全车数据表!BR142="","",全车数据表!BR142)</f>
        <v/>
      </c>
      <c r="AZ141" s="99" t="str">
        <f>IF(全车数据表!BS142="","",全车数据表!BS142)</f>
        <v>雪铁龙</v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Nissan GTR-50 Italdesign</v>
      </c>
      <c r="C142" s="100" t="str">
        <f>全车数据表!E143</f>
        <v>gtr-50</v>
      </c>
      <c r="D142" s="99" t="str">
        <f>IF(全车数据表!D143="","",全车数据表!D143)</f>
        <v>Nissan</v>
      </c>
      <c r="E142" s="100" t="str">
        <f>全车数据表!H143</f>
        <v>3.3</v>
      </c>
      <c r="F142" s="100" t="str">
        <f>全车数据表!C143</f>
        <v>GTR-50</v>
      </c>
      <c r="G142" s="100" t="str">
        <f>全车数据表!F143</f>
        <v>A</v>
      </c>
      <c r="H142" s="99">
        <f>LEN(全车数据表!G143)</f>
        <v>5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33</v>
      </c>
      <c r="L142" s="99">
        <f>全车数据表!S143</f>
        <v>38</v>
      </c>
      <c r="M142" s="99">
        <f>全车数据表!T143</f>
        <v>43</v>
      </c>
      <c r="N142" s="99">
        <f>全车数据表!U143</f>
        <v>48</v>
      </c>
      <c r="O142" s="99">
        <f>全车数据表!V143</f>
        <v>0</v>
      </c>
      <c r="P142" s="99">
        <f>全车数据表!J143</f>
        <v>4127</v>
      </c>
      <c r="Q142" s="99">
        <f>全车数据表!K143</f>
        <v>349.2</v>
      </c>
      <c r="R142" s="99">
        <f>全车数据表!L143</f>
        <v>86.24</v>
      </c>
      <c r="S142" s="99">
        <f>全车数据表!M143</f>
        <v>73.5</v>
      </c>
      <c r="T142" s="99">
        <f>全车数据表!N143</f>
        <v>64.28</v>
      </c>
      <c r="U142" s="99">
        <f>全车数据表!O143</f>
        <v>0</v>
      </c>
      <c r="V142" s="99">
        <f>全车数据表!AK143</f>
        <v>0</v>
      </c>
      <c r="W142" s="99">
        <f>全车数据表!AR143</f>
        <v>4760000</v>
      </c>
      <c r="X142" s="99">
        <f>全车数据表!AS143</f>
        <v>0</v>
      </c>
      <c r="Y142" s="99">
        <f>全车数据表!AM143</f>
        <v>6</v>
      </c>
      <c r="Z142" s="99">
        <f>全车数据表!AO143</f>
        <v>5</v>
      </c>
      <c r="AA142" s="99">
        <f>全车数据表!AQ143</f>
        <v>3</v>
      </c>
      <c r="AB142" s="99">
        <f>全车数据表!AT143</f>
        <v>363</v>
      </c>
      <c r="AC142" s="99">
        <f>全车数据表!AU143</f>
        <v>0</v>
      </c>
      <c r="AD142" s="99">
        <f>全车数据表!AV143</f>
        <v>476</v>
      </c>
      <c r="AE142" s="99" t="str">
        <f>IF(全车数据表!AX143="","",全车数据表!AX143)</f>
        <v>联会赛事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 t="str">
        <f>IF(全车数据表!BE143="","",全车数据表!BE143)</f>
        <v/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 t="str">
        <f>IF(全车数据表!BI143="","",全车数据表!BI143)</f>
        <v/>
      </c>
      <c r="AQ142" s="99" t="str">
        <f>IF(全车数据表!BJ143="","",全车数据表!BJ143)</f>
        <v/>
      </c>
      <c r="AR142" s="99">
        <f>IF(全车数据表!BK143="","",全车数据表!BK143)</f>
        <v>1</v>
      </c>
      <c r="AS142" s="99" t="str">
        <f>IF(全车数据表!BL143="","",全车数据表!BL143)</f>
        <v/>
      </c>
      <c r="AT142" s="99" t="str">
        <f>IF(全车数据表!BM143="","",全车数据表!BM143)</f>
        <v/>
      </c>
      <c r="AU142" s="99" t="str">
        <f>IF(全车数据表!BN143="","",全车数据表!BN143)</f>
        <v>1款</v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>日产</v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Pagani Zonda R🔑</v>
      </c>
      <c r="C143" s="100" t="str">
        <f>全车数据表!E144</f>
        <v>zondar</v>
      </c>
      <c r="D143" s="99" t="str">
        <f>IF(全车数据表!D144="","",全车数据表!D144)</f>
        <v>Pagani</v>
      </c>
      <c r="E143" s="100" t="str">
        <f>全车数据表!H144</f>
        <v>3.3</v>
      </c>
      <c r="F143" s="100" t="str">
        <f>全车数据表!C144</f>
        <v>风之子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 t="str">
        <f>全车数据表!Q144</f>
        <v>🔑</v>
      </c>
      <c r="K143" s="99">
        <f>全车数据表!R144</f>
        <v>30</v>
      </c>
      <c r="L143" s="99">
        <f>全车数据表!S144</f>
        <v>35</v>
      </c>
      <c r="M143" s="99">
        <f>全车数据表!T144</f>
        <v>45</v>
      </c>
      <c r="N143" s="99">
        <f>全车数据表!U144</f>
        <v>55</v>
      </c>
      <c r="O143" s="99">
        <f>全车数据表!V144</f>
        <v>85</v>
      </c>
      <c r="P143" s="99">
        <f>全车数据表!J144</f>
        <v>4164</v>
      </c>
      <c r="Q143" s="99">
        <f>全车数据表!K144</f>
        <v>368.3</v>
      </c>
      <c r="R143" s="99">
        <f>全车数据表!L144</f>
        <v>84.54</v>
      </c>
      <c r="S143" s="99">
        <f>全车数据表!M144</f>
        <v>57.29</v>
      </c>
      <c r="T143" s="99">
        <f>全车数据表!N144</f>
        <v>67.540000000000006</v>
      </c>
      <c r="U143" s="99">
        <f>全车数据表!O144</f>
        <v>0</v>
      </c>
      <c r="V143" s="99">
        <f>全车数据表!AK144</f>
        <v>9752400</v>
      </c>
      <c r="W143" s="99">
        <f>全车数据表!AR144</f>
        <v>5600000</v>
      </c>
      <c r="X143" s="99">
        <f>全车数据表!AS144</f>
        <v>15352400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383</v>
      </c>
      <c r="AC143" s="99">
        <f>全车数据表!AU144</f>
        <v>0</v>
      </c>
      <c r="AD143" s="99">
        <f>全车数据表!AV144</f>
        <v>509</v>
      </c>
      <c r="AE143" s="99" t="str">
        <f>IF(全车数据表!AX144="","",全车数据表!AX144)</f>
        <v>大奖赛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 t="str">
        <f>IF(全车数据表!BF144="","",全车数据表!BF144)</f>
        <v/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 t="str">
        <f>IF(全车数据表!BI144="","",全车数据表!BI144)</f>
        <v/>
      </c>
      <c r="AQ143" s="99">
        <f>IF(全车数据表!BJ144="","",全车数据表!BJ144)</f>
        <v>1</v>
      </c>
      <c r="AR143" s="99" t="str">
        <f>IF(全车数据表!BK144="","",全车数据表!BK144)</f>
        <v/>
      </c>
      <c r="AS143" s="99">
        <f>IF(全车数据表!BL144="","",全车数据表!BL144)</f>
        <v>1</v>
      </c>
      <c r="AT143" s="99">
        <f>IF(全车数据表!BM144="","",全车数据表!BM144)</f>
        <v>1</v>
      </c>
      <c r="AU143" s="99" t="str">
        <f>IF(全车数据表!BN144="","",全车数据表!BN144)</f>
        <v/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 t="str">
        <f>IF(全车数据表!BQ144="","",全车数据表!BQ144)</f>
        <v/>
      </c>
      <c r="AY143" s="99" t="str">
        <f>IF(全车数据表!BR144="","",全车数据表!BR144)</f>
        <v/>
      </c>
      <c r="AZ143" s="99" t="str">
        <f>IF(全车数据表!BS144="","",全车数据表!BS144)</f>
        <v>帕加尼 风之子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Peugeot 9x8</v>
      </c>
      <c r="C144" s="100" t="str">
        <f>全车数据表!E145</f>
        <v>9x8</v>
      </c>
      <c r="D144" s="99" t="str">
        <f>IF(全车数据表!D145="","",全车数据表!D145)</f>
        <v>Peugeot</v>
      </c>
      <c r="E144" s="100" t="str">
        <f>全车数据表!H145</f>
        <v>3.9</v>
      </c>
      <c r="F144" s="100" t="str">
        <f>全车数据表!C145</f>
        <v>9x8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40</v>
      </c>
      <c r="K144" s="99">
        <f>全车数据表!R145</f>
        <v>45</v>
      </c>
      <c r="L144" s="99">
        <f>全车数据表!S145</f>
        <v>45</v>
      </c>
      <c r="M144" s="99">
        <f>全车数据表!T145</f>
        <v>48</v>
      </c>
      <c r="N144" s="99">
        <f>全车数据表!U145</f>
        <v>50</v>
      </c>
      <c r="O144" s="99">
        <f>全车数据表!V145</f>
        <v>52</v>
      </c>
      <c r="P144" s="99">
        <f>全车数据表!J145</f>
        <v>4172</v>
      </c>
      <c r="Q144" s="99">
        <f>全车数据表!K145</f>
        <v>344.3</v>
      </c>
      <c r="R144" s="99">
        <f>全车数据表!L145</f>
        <v>90.03</v>
      </c>
      <c r="S144" s="99">
        <f>全车数据表!M145</f>
        <v>94.15</v>
      </c>
      <c r="T144" s="99">
        <f>全车数据表!N145</f>
        <v>69.94</v>
      </c>
      <c r="U144" s="99">
        <f>全车数据表!O145</f>
        <v>0</v>
      </c>
      <c r="V144" s="99">
        <f>全车数据表!AK145</f>
        <v>0</v>
      </c>
      <c r="W144" s="99">
        <f>全车数据表!AR145</f>
        <v>8960000</v>
      </c>
      <c r="X144" s="99">
        <f>全车数据表!AS145</f>
        <v>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358</v>
      </c>
      <c r="AC144" s="99">
        <f>全车数据表!AU145</f>
        <v>0</v>
      </c>
      <c r="AD144" s="99">
        <f>全车数据表!AV145</f>
        <v>468</v>
      </c>
      <c r="AE144" s="99" t="str">
        <f>IF(全车数据表!AX145="","",全车数据表!AX145)</f>
        <v>联会赛事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 t="str">
        <f>IF(全车数据表!BE145="","",全车数据表!BE145)</f>
        <v/>
      </c>
      <c r="AM144" s="99" t="str">
        <f>IF(全车数据表!BF145="","",全车数据表!BF145)</f>
        <v/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>
        <f>IF(全车数据表!BK145="","",全车数据表!BK145)</f>
        <v>1</v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/>
      </c>
      <c r="AV144" s="99" t="str">
        <f>IF(全车数据表!BO145="","",全车数据表!BO145)</f>
        <v/>
      </c>
      <c r="AW144" s="99" t="str">
        <f>IF(全车数据表!BP145="","",全车数据表!BP145)</f>
        <v/>
      </c>
      <c r="AX144" s="99" t="str">
        <f>IF(全车数据表!BQ145="","",全车数据表!BQ145)</f>
        <v/>
      </c>
      <c r="AY144" s="99" t="str">
        <f>IF(全车数据表!BR145="","",全车数据表!BR145)</f>
        <v/>
      </c>
      <c r="AZ144" s="99" t="str">
        <f>IF(全车数据表!BS145="","",全车数据表!BS145)</f>
        <v>标致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Glickenhaus 007S🔑</v>
      </c>
      <c r="C145" s="100" t="str">
        <f>全车数据表!E146</f>
        <v>007s</v>
      </c>
      <c r="D145" s="99" t="str">
        <f>IF(全车数据表!D146="","",全车数据表!D146)</f>
        <v>SCG</v>
      </c>
      <c r="E145" s="100" t="str">
        <f>全车数据表!H146</f>
        <v>3.3</v>
      </c>
      <c r="F145" s="100" t="str">
        <f>全车数据表!C146</f>
        <v>007S</v>
      </c>
      <c r="G145" s="100" t="str">
        <f>全车数据表!F146</f>
        <v>A</v>
      </c>
      <c r="H145" s="99">
        <f>LEN(全车数据表!G146)</f>
        <v>6</v>
      </c>
      <c r="I145" s="99" t="str">
        <f>VLOOKUP(全车数据表!P146,辅助计算!A:B,2,FALSE)</f>
        <v>epic</v>
      </c>
      <c r="J145" s="99" t="str">
        <f>全车数据表!Q146</f>
        <v>🔑</v>
      </c>
      <c r="K145" s="99">
        <f>全车数据表!R146</f>
        <v>30</v>
      </c>
      <c r="L145" s="99">
        <f>全车数据表!S146</f>
        <v>35</v>
      </c>
      <c r="M145" s="99">
        <f>全车数据表!T146</f>
        <v>45</v>
      </c>
      <c r="N145" s="99">
        <f>全车数据表!U146</f>
        <v>55</v>
      </c>
      <c r="O145" s="99">
        <f>全车数据表!V146</f>
        <v>85</v>
      </c>
      <c r="P145" s="99">
        <f>全车数据表!J146</f>
        <v>4192</v>
      </c>
      <c r="Q145" s="99">
        <f>全车数据表!K146</f>
        <v>358.6</v>
      </c>
      <c r="R145" s="99">
        <f>全车数据表!L146</f>
        <v>89.33</v>
      </c>
      <c r="S145" s="99">
        <f>全车数据表!M146</f>
        <v>82.63</v>
      </c>
      <c r="T145" s="99">
        <f>全车数据表!N146</f>
        <v>55.24</v>
      </c>
      <c r="U145" s="99">
        <f>全车数据表!O146</f>
        <v>0</v>
      </c>
      <c r="V145" s="99">
        <f>全车数据表!AK146</f>
        <v>0</v>
      </c>
      <c r="W145" s="99">
        <f>全车数据表!AR146</f>
        <v>5600000</v>
      </c>
      <c r="X145" s="99">
        <f>全车数据表!AS146</f>
        <v>0</v>
      </c>
      <c r="Y145" s="99">
        <f>全车数据表!AM146</f>
        <v>6</v>
      </c>
      <c r="Z145" s="99">
        <f>全车数据表!AO146</f>
        <v>5</v>
      </c>
      <c r="AA145" s="99">
        <f>全车数据表!AQ146</f>
        <v>4</v>
      </c>
      <c r="AB145" s="99">
        <f>全车数据表!AT146</f>
        <v>373</v>
      </c>
      <c r="AC145" s="99">
        <f>全车数据表!AU146</f>
        <v>0</v>
      </c>
      <c r="AD145" s="99">
        <f>全车数据表!AV146</f>
        <v>493</v>
      </c>
      <c r="AE145" s="99" t="str">
        <f>IF(全车数据表!AX146="","",全车数据表!AX146)</f>
        <v>大奖赛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 t="str">
        <f>IF(全车数据表!BF146="","",全车数据表!BF146)</f>
        <v/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>
        <f>IF(全车数据表!BJ146="","",全车数据表!BJ146)</f>
        <v>1</v>
      </c>
      <c r="AR145" s="99" t="str">
        <f>IF(全车数据表!BK146="","",全车数据表!BK146)</f>
        <v/>
      </c>
      <c r="AS145" s="99">
        <f>IF(全车数据表!BL146="","",全车数据表!BL146)</f>
        <v>1</v>
      </c>
      <c r="AT145" s="99">
        <f>IF(全车数据表!BM146="","",全车数据表!BM146)</f>
        <v>1</v>
      </c>
      <c r="AU145" s="99" t="str">
        <f>IF(全车数据表!BN146="","",全车数据表!BN146)</f>
        <v>1款</v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/>
      </c>
      <c r="BA145" s="102" t="str">
        <f>IF(全车数据表!AW146="","",全车数据表!AW146)</f>
        <v/>
      </c>
    </row>
    <row r="146" spans="1:53">
      <c r="A146" s="99">
        <f>全车数据表!A147</f>
        <v>145</v>
      </c>
      <c r="B146" s="99" t="str">
        <f>全车数据表!B147</f>
        <v>Aston Martin Victor</v>
      </c>
      <c r="C146" s="100" t="str">
        <f>全车数据表!E147</f>
        <v>victor</v>
      </c>
      <c r="D146" s="99" t="str">
        <f>IF(全车数据表!D147="","",全车数据表!D147)</f>
        <v>Aston Martin</v>
      </c>
      <c r="E146" s="100" t="str">
        <f>全车数据表!H147</f>
        <v>3.0</v>
      </c>
      <c r="F146" s="100" t="str">
        <f>全车数据表!C147</f>
        <v>Victor</v>
      </c>
      <c r="G146" s="100" t="str">
        <f>全车数据表!F147</f>
        <v>A</v>
      </c>
      <c r="H146" s="99">
        <f>LEN(全车数据表!G147)</f>
        <v>6</v>
      </c>
      <c r="I146" s="99" t="str">
        <f>VLOOKUP(全车数据表!P147,辅助计算!A:B,2,FALSE)</f>
        <v>epic</v>
      </c>
      <c r="J146" s="99">
        <f>全车数据表!Q147</f>
        <v>40</v>
      </c>
      <c r="K146" s="99">
        <f>全车数据表!R147</f>
        <v>30</v>
      </c>
      <c r="L146" s="99">
        <f>全车数据表!S147</f>
        <v>35</v>
      </c>
      <c r="M146" s="99">
        <f>全车数据表!T147</f>
        <v>40</v>
      </c>
      <c r="N146" s="99">
        <f>全车数据表!U147</f>
        <v>50</v>
      </c>
      <c r="O146" s="99">
        <f>全车数据表!V147</f>
        <v>55</v>
      </c>
      <c r="P146" s="99">
        <f>全车数据表!J147</f>
        <v>4251</v>
      </c>
      <c r="Q146" s="99">
        <f>全车数据表!K147</f>
        <v>371.8</v>
      </c>
      <c r="R146" s="99">
        <f>全车数据表!L147</f>
        <v>78.34</v>
      </c>
      <c r="S146" s="99">
        <f>全车数据表!M147</f>
        <v>76.86</v>
      </c>
      <c r="T146" s="99">
        <f>全车数据表!N147</f>
        <v>69.599999999999994</v>
      </c>
      <c r="U146" s="99">
        <f>全车数据表!O147</f>
        <v>0</v>
      </c>
      <c r="V146" s="99">
        <f>全车数据表!AK147</f>
        <v>12248200</v>
      </c>
      <c r="W146" s="99">
        <f>全车数据表!AR147</f>
        <v>7200000</v>
      </c>
      <c r="X146" s="99">
        <f>全车数据表!AS147</f>
        <v>19448200</v>
      </c>
      <c r="Y146" s="99">
        <f>全车数据表!AM147</f>
        <v>6</v>
      </c>
      <c r="Z146" s="99">
        <f>全车数据表!AO147</f>
        <v>5</v>
      </c>
      <c r="AA146" s="99">
        <f>全车数据表!AQ147</f>
        <v>4</v>
      </c>
      <c r="AB146" s="99">
        <f>全车数据表!AT147</f>
        <v>387</v>
      </c>
      <c r="AC146" s="99">
        <f>全车数据表!AU147</f>
        <v>0</v>
      </c>
      <c r="AD146" s="99">
        <f>全车数据表!AV147</f>
        <v>517</v>
      </c>
      <c r="AE146" s="99" t="str">
        <f>IF(全车数据表!AX147="","",全车数据表!AX147)</f>
        <v>通行证</v>
      </c>
      <c r="AF146" s="99" t="str">
        <f>IF(全车数据表!AY147="","",全车数据表!AY147)</f>
        <v/>
      </c>
      <c r="AG146" s="99" t="str">
        <f>IF(全车数据表!AZ147="","",全车数据表!AZ147)</f>
        <v/>
      </c>
      <c r="AH146" s="99" t="str">
        <f>IF(全车数据表!BA147="","",全车数据表!BA147)</f>
        <v/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>
        <f>IF(全车数据表!BE147="","",全车数据表!BE147)</f>
        <v>1</v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 t="str">
        <f>IF(全车数据表!BJ147="","",全车数据表!BJ147)</f>
        <v/>
      </c>
      <c r="AR146" s="99" t="str">
        <f>IF(全车数据表!BK147="","",全车数据表!BK147)</f>
        <v/>
      </c>
      <c r="AS146" s="99" t="str">
        <f>IF(全车数据表!BL147="","",全车数据表!BL147)</f>
        <v/>
      </c>
      <c r="AT146" s="99">
        <f>IF(全车数据表!BM147="","",全车数据表!BM147)</f>
        <v>1</v>
      </c>
      <c r="AU146" s="99" t="str">
        <f>IF(全车数据表!BN147="","",全车数据表!BN147)</f>
        <v/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 t="str">
        <f>IF(全车数据表!BR147="","",全车数据表!BR147)</f>
        <v/>
      </c>
      <c r="AZ146" s="99" t="str">
        <f>IF(全车数据表!BS147="","",全车数据表!BS147)</f>
        <v>阿斯顿马丁 维克多</v>
      </c>
      <c r="BA146" s="102" t="str">
        <f>IF(全车数据表!AW147="","",全车数据表!AW147)</f>
        <v/>
      </c>
    </row>
    <row r="147" spans="1:53">
      <c r="A147" s="99">
        <f>全车数据表!A148</f>
        <v>146</v>
      </c>
      <c r="B147" s="99" t="str">
        <f>全车数据表!B148</f>
        <v>Pagani Huayra R</v>
      </c>
      <c r="C147" s="100" t="str">
        <f>全车数据表!E148</f>
        <v>huayrar</v>
      </c>
      <c r="D147" s="99" t="str">
        <f>IF(全车数据表!D148="","",全车数据表!D148)</f>
        <v>Pagani</v>
      </c>
      <c r="E147" s="100" t="str">
        <f>全车数据表!H148</f>
        <v>3.6</v>
      </c>
      <c r="F147" s="100" t="str">
        <f>全车数据表!C148</f>
        <v>Huayra R</v>
      </c>
      <c r="G147" s="100" t="str">
        <f>全车数据表!F148</f>
        <v>A</v>
      </c>
      <c r="H147" s="99">
        <f>LEN(全车数据表!G148)</f>
        <v>6</v>
      </c>
      <c r="I147" s="99" t="str">
        <f>VLOOKUP(全车数据表!P148,辅助计算!A:B,2,FALSE)</f>
        <v>epic</v>
      </c>
      <c r="J147" s="99">
        <f>全车数据表!Q148</f>
        <v>40</v>
      </c>
      <c r="K147" s="99">
        <f>全车数据表!R148</f>
        <v>30</v>
      </c>
      <c r="L147" s="99">
        <f>全车数据表!S148</f>
        <v>35</v>
      </c>
      <c r="M147" s="99">
        <f>全车数据表!T148</f>
        <v>40</v>
      </c>
      <c r="N147" s="99">
        <f>全车数据表!U148</f>
        <v>50</v>
      </c>
      <c r="O147" s="99">
        <f>全车数据表!V148</f>
        <v>55</v>
      </c>
      <c r="P147" s="99">
        <f>全车数据表!J148</f>
        <v>4259</v>
      </c>
      <c r="Q147" s="99">
        <f>全车数据表!K148</f>
        <v>376.4</v>
      </c>
      <c r="R147" s="99">
        <f>全车数据表!L148</f>
        <v>83.04</v>
      </c>
      <c r="S147" s="99">
        <f>全车数据表!M148</f>
        <v>58.21</v>
      </c>
      <c r="T147" s="99">
        <f>全车数据表!N148</f>
        <v>64.11</v>
      </c>
      <c r="U147" s="99">
        <f>全车数据表!O148</f>
        <v>0</v>
      </c>
      <c r="V147" s="99">
        <f>全车数据表!AK148</f>
        <v>12248200</v>
      </c>
      <c r="W147" s="99">
        <f>全车数据表!AR148</f>
        <v>7200000</v>
      </c>
      <c r="X147" s="99">
        <f>全车数据表!AS148</f>
        <v>19448200</v>
      </c>
      <c r="Y147" s="99">
        <f>全车数据表!AM148</f>
        <v>6</v>
      </c>
      <c r="Z147" s="99">
        <f>全车数据表!AO148</f>
        <v>5</v>
      </c>
      <c r="AA147" s="99">
        <f>全车数据表!AQ148</f>
        <v>4</v>
      </c>
      <c r="AB147" s="99">
        <f>全车数据表!AT148</f>
        <v>391</v>
      </c>
      <c r="AC147" s="99">
        <f>全车数据表!AU148</f>
        <v>0</v>
      </c>
      <c r="AD147" s="99">
        <f>全车数据表!AV148</f>
        <v>523</v>
      </c>
      <c r="AE147" s="99" t="str">
        <f>IF(全车数据表!AX148="","",全车数据表!AX148)</f>
        <v>特殊赛事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 t="str">
        <f>IF(全车数据表!BA148="","",全车数据表!BA148)</f>
        <v/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>
        <f>IF(全车数据表!BI148="","",全车数据表!BI148)</f>
        <v>1</v>
      </c>
      <c r="AQ147" s="99" t="str">
        <f>IF(全车数据表!BJ148="","",全车数据表!BJ148)</f>
        <v/>
      </c>
      <c r="AR147" s="99" t="str">
        <f>IF(全车数据表!BK148="","",全车数据表!BK148)</f>
        <v/>
      </c>
      <c r="AS147" s="99" t="str">
        <f>IF(全车数据表!BL148="","",全车数据表!BL148)</f>
        <v/>
      </c>
      <c r="AT147" s="99" t="str">
        <f>IF(全车数据表!BM148="","",全车数据表!BM148)</f>
        <v/>
      </c>
      <c r="AU147" s="99" t="str">
        <f>IF(全车数据表!BN148="","",全车数据表!BN148)</f>
        <v>1款</v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>
        <f>IF(全车数据表!BQ148="","",全车数据表!BQ148)</f>
        <v>1</v>
      </c>
      <c r="AY147" s="99" t="str">
        <f>IF(全车数据表!BR148="","",全车数据表!BR148)</f>
        <v/>
      </c>
      <c r="AZ147" s="99" t="str">
        <f>IF(全车数据表!BS148="","",全车数据表!BS148)</f>
        <v>帕加尼</v>
      </c>
      <c r="BA147" s="102" t="str">
        <f>IF(全车数据表!AW148="","",全车数据表!AW148)</f>
        <v/>
      </c>
    </row>
    <row r="148" spans="1:53">
      <c r="A148" s="99">
        <f>全车数据表!A149</f>
        <v>147</v>
      </c>
      <c r="B148" s="99" t="str">
        <f>全车数据表!B149</f>
        <v>Mclaren 650S GT3</v>
      </c>
      <c r="C148" s="100" t="str">
        <f>全车数据表!E149</f>
        <v>650s</v>
      </c>
      <c r="D148" s="99" t="str">
        <f>IF(全车数据表!D149="","",全车数据表!D149)</f>
        <v>McLaren</v>
      </c>
      <c r="E148" s="100" t="str">
        <f>全车数据表!H149</f>
        <v>3.9</v>
      </c>
      <c r="F148" s="100" t="str">
        <f>全车数据表!C149</f>
        <v>650S</v>
      </c>
      <c r="G148" s="100" t="str">
        <f>全车数据表!F149</f>
        <v>A</v>
      </c>
      <c r="H148" s="99">
        <f>LEN(全车数据表!G149)</f>
        <v>6</v>
      </c>
      <c r="I148" s="99" t="str">
        <f>VLOOKUP(全车数据表!P149,辅助计算!A:B,2,FALSE)</f>
        <v>epic</v>
      </c>
      <c r="J148" s="99">
        <f>全车数据表!Q149</f>
        <v>40</v>
      </c>
      <c r="K148" s="99">
        <f>全车数据表!R149</f>
        <v>45</v>
      </c>
      <c r="L148" s="99">
        <f>全车数据表!S149</f>
        <v>45</v>
      </c>
      <c r="M148" s="99">
        <f>全车数据表!T149</f>
        <v>48</v>
      </c>
      <c r="N148" s="99">
        <f>全车数据表!U149</f>
        <v>50</v>
      </c>
      <c r="O148" s="99">
        <f>全车数据表!V149</f>
        <v>52</v>
      </c>
      <c r="P148" s="99">
        <f>全车数据表!J149</f>
        <v>4266</v>
      </c>
      <c r="Q148" s="99">
        <f>全车数据表!K149</f>
        <v>357</v>
      </c>
      <c r="R148" s="99">
        <f>全车数据表!L149</f>
        <v>84.34</v>
      </c>
      <c r="S148" s="99">
        <f>全车数据表!M149</f>
        <v>85.82</v>
      </c>
      <c r="T148" s="99">
        <f>全车数据表!N149</f>
        <v>78.22</v>
      </c>
      <c r="U148" s="99">
        <f>全车数据表!O149</f>
        <v>0</v>
      </c>
      <c r="V148" s="99">
        <f>全车数据表!AK149</f>
        <v>24500200</v>
      </c>
      <c r="W148" s="99">
        <f>全车数据表!AR149</f>
        <v>9360000</v>
      </c>
      <c r="X148" s="99">
        <f>全车数据表!AS149</f>
        <v>33860200</v>
      </c>
      <c r="Y148" s="99">
        <f>全车数据表!AM149</f>
        <v>6</v>
      </c>
      <c r="Z148" s="99">
        <f>全车数据表!AO149</f>
        <v>5</v>
      </c>
      <c r="AA148" s="99">
        <f>全车数据表!AQ149</f>
        <v>4</v>
      </c>
      <c r="AB148" s="99">
        <f>全车数据表!AT149</f>
        <v>371</v>
      </c>
      <c r="AC148" s="99">
        <f>全车数据表!AU149</f>
        <v>0</v>
      </c>
      <c r="AD148" s="99">
        <f>全车数据表!AV149</f>
        <v>490</v>
      </c>
      <c r="AE148" s="99" t="str">
        <f>IF(全车数据表!AX149="","",全车数据表!AX149)</f>
        <v>通行证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 t="str">
        <f>IF(全车数据表!BA149="","",全车数据表!BA149)</f>
        <v/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>
        <f>IF(全车数据表!BE149="","",全车数据表!BE149)</f>
        <v>1</v>
      </c>
      <c r="AM148" s="99" t="str">
        <f>IF(全车数据表!BF149="","",全车数据表!BF149)</f>
        <v/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 t="str">
        <f>IF(全车数据表!BK149="","",全车数据表!BK149)</f>
        <v/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/>
      </c>
      <c r="AV148" s="99" t="str">
        <f>IF(全车数据表!BO149="","",全车数据表!BO149)</f>
        <v/>
      </c>
      <c r="AW148" s="99" t="str">
        <f>IF(全车数据表!BP149="","",全车数据表!BP149)</f>
        <v/>
      </c>
      <c r="AX148" s="99" t="str">
        <f>IF(全车数据表!BQ149="","",全车数据表!BQ149)</f>
        <v/>
      </c>
      <c r="AY148" s="99" t="str">
        <f>IF(全车数据表!BR149="","",全车数据表!BR149)</f>
        <v/>
      </c>
      <c r="AZ148" s="99" t="str">
        <f>IF(全车数据表!BS149="","",全车数据表!BS149)</f>
        <v>迈凯伦</v>
      </c>
      <c r="BA148" s="102" t="str">
        <f>IF(全车数据表!AW149="","",全车数据表!AW149)</f>
        <v/>
      </c>
    </row>
    <row r="149" spans="1:53">
      <c r="A149" s="99">
        <f>全车数据表!A150</f>
        <v>148</v>
      </c>
      <c r="B149" s="99" t="str">
        <f>全车数据表!B150</f>
        <v>Security Interceptor</v>
      </c>
      <c r="C149" s="100" t="str">
        <f>全车数据表!E150</f>
        <v>interceptor</v>
      </c>
      <c r="D149" s="99" t="str">
        <f>IF(全车数据表!D150="","",全车数据表!D150)</f>
        <v>Security</v>
      </c>
      <c r="E149" s="100" t="str">
        <f>全车数据表!H150</f>
        <v>3.6</v>
      </c>
      <c r="F149" s="100" t="str">
        <f>全车数据表!C150</f>
        <v>拦路虎</v>
      </c>
      <c r="G149" s="100" t="str">
        <f>全车数据表!F150</f>
        <v>A</v>
      </c>
      <c r="H149" s="99">
        <f>LEN(全车数据表!G150)</f>
        <v>6</v>
      </c>
      <c r="I149" s="99" t="str">
        <f>VLOOKUP(全车数据表!P150,辅助计算!A:B,2,FALSE)</f>
        <v>epic</v>
      </c>
      <c r="J149" s="99" t="str">
        <f>全车数据表!Q150</f>
        <v>?</v>
      </c>
      <c r="K149" s="99" t="str">
        <f>全车数据表!R150</f>
        <v>?</v>
      </c>
      <c r="L149" s="99" t="str">
        <f>全车数据表!S150</f>
        <v>?</v>
      </c>
      <c r="M149" s="99" t="str">
        <f>全车数据表!T150</f>
        <v>?</v>
      </c>
      <c r="N149" s="99" t="str">
        <f>全车数据表!U150</f>
        <v>?</v>
      </c>
      <c r="O149" s="99" t="str">
        <f>全车数据表!V150</f>
        <v>?</v>
      </c>
      <c r="P149" s="99">
        <f>全车数据表!J150</f>
        <v>4305</v>
      </c>
      <c r="Q149" s="99">
        <f>全车数据表!K150</f>
        <v>361.1</v>
      </c>
      <c r="R149" s="99">
        <f>全车数据表!L150</f>
        <v>83.2</v>
      </c>
      <c r="S149" s="99">
        <f>全车数据表!M150</f>
        <v>78.8</v>
      </c>
      <c r="T149" s="99">
        <f>全车数据表!N150</f>
        <v>45.56</v>
      </c>
      <c r="U149" s="99">
        <f>全车数据表!O150</f>
        <v>0</v>
      </c>
      <c r="V149" s="99">
        <f>全车数据表!AK150</f>
        <v>0</v>
      </c>
      <c r="W149" s="99">
        <f>全车数据表!AR150</f>
        <v>0</v>
      </c>
      <c r="X149" s="99">
        <f>全车数据表!AS150</f>
        <v>0</v>
      </c>
      <c r="Y149" s="99">
        <f>全车数据表!AM150</f>
        <v>0</v>
      </c>
      <c r="Z149" s="99">
        <f>全车数据表!AO150</f>
        <v>0</v>
      </c>
      <c r="AA149" s="99">
        <f>全车数据表!AQ150</f>
        <v>0</v>
      </c>
      <c r="AB149" s="99">
        <f>全车数据表!AT150</f>
        <v>0</v>
      </c>
      <c r="AC149" s="99">
        <f>全车数据表!AU150</f>
        <v>0</v>
      </c>
      <c r="AD149" s="99">
        <f>全车数据表!AV150</f>
        <v>0</v>
      </c>
      <c r="AE149" s="99" t="str">
        <f>IF(全车数据表!AX150="","",全车数据表!AX150)</f>
        <v>联会赛事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 t="str">
        <f>IF(全车数据表!BF150="","",全车数据表!BF150)</f>
        <v/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 t="str">
        <f>IF(全车数据表!BJ150="","",全车数据表!BJ150)</f>
        <v/>
      </c>
      <c r="AR149" s="99">
        <f>IF(全车数据表!BK150="","",全车数据表!BK150)</f>
        <v>1</v>
      </c>
      <c r="AS149" s="99" t="str">
        <f>IF(全车数据表!BL150="","",全车数据表!BL150)</f>
        <v/>
      </c>
      <c r="AT149" s="99" t="str">
        <f>IF(全车数据表!BM150="","",全车数据表!BM150)</f>
        <v/>
      </c>
      <c r="AU149" s="99" t="str">
        <f>IF(全车数据表!BN150="","",全车数据表!BN150)</f>
        <v/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 t="str">
        <f>IF(全车数据表!BQ150="","",全车数据表!BQ150)</f>
        <v/>
      </c>
      <c r="AY149" s="99" t="str">
        <f>IF(全车数据表!BR150="","",全车数据表!BR150)</f>
        <v/>
      </c>
      <c r="AZ149" s="99" t="str">
        <f>IF(全车数据表!BS150="","",全车数据表!BS150)</f>
        <v/>
      </c>
      <c r="BA149" s="102" t="str">
        <f>IF(全车数据表!AW150="","",全车数据表!AW150)</f>
        <v/>
      </c>
    </row>
    <row r="150" spans="1:53">
      <c r="A150" s="99">
        <f>全车数据表!A151</f>
        <v>149</v>
      </c>
      <c r="B150" s="99" t="str">
        <f>全车数据表!B151</f>
        <v>Jaguar XJR-9</v>
      </c>
      <c r="C150" s="100" t="str">
        <f>全车数据表!E151</f>
        <v>xjr</v>
      </c>
      <c r="D150" s="99" t="str">
        <f>IF(全车数据表!D151="","",全车数据表!D151)</f>
        <v>Jaguar</v>
      </c>
      <c r="E150" s="100" t="str">
        <f>全车数据表!H151</f>
        <v>4.1</v>
      </c>
      <c r="F150" s="100" t="str">
        <f>全车数据表!C151</f>
        <v>XJR-9</v>
      </c>
      <c r="G150" s="100" t="str">
        <f>全车数据表!F151</f>
        <v>A</v>
      </c>
      <c r="H150" s="99">
        <f>LEN(全车数据表!G151)</f>
        <v>6</v>
      </c>
      <c r="I150" s="99" t="str">
        <f>VLOOKUP(全车数据表!P151,辅助计算!A:B,2,FALSE)</f>
        <v>epic</v>
      </c>
      <c r="J150" s="99">
        <f>全车数据表!Q151</f>
        <v>40</v>
      </c>
      <c r="K150" s="99" t="str">
        <f>全车数据表!R151</f>
        <v>?</v>
      </c>
      <c r="L150" s="99" t="str">
        <f>全车数据表!S151</f>
        <v>?</v>
      </c>
      <c r="M150" s="99" t="str">
        <f>全车数据表!T151</f>
        <v>?</v>
      </c>
      <c r="N150" s="99" t="str">
        <f>全车数据表!U151</f>
        <v>?</v>
      </c>
      <c r="O150" s="99" t="str">
        <f>全车数据表!V151</f>
        <v>?</v>
      </c>
      <c r="P150" s="99">
        <f>全车数据表!J151</f>
        <v>4438</v>
      </c>
      <c r="Q150" s="99">
        <f>全车数据表!K151</f>
        <v>401</v>
      </c>
      <c r="R150" s="99">
        <f>全车数据表!L151</f>
        <v>72.48</v>
      </c>
      <c r="S150" s="99">
        <f>全车数据表!M151</f>
        <v>59.35</v>
      </c>
      <c r="T150" s="99">
        <f>全车数据表!N151</f>
        <v>84.99</v>
      </c>
      <c r="U150" s="99">
        <f>全车数据表!O151</f>
        <v>0</v>
      </c>
      <c r="V150" s="99">
        <f>全车数据表!AK151</f>
        <v>0</v>
      </c>
      <c r="W150" s="99">
        <f>全车数据表!AR151</f>
        <v>0</v>
      </c>
      <c r="X150" s="99">
        <f>全车数据表!AS151</f>
        <v>0</v>
      </c>
      <c r="Y150" s="99">
        <f>全车数据表!AM151</f>
        <v>0</v>
      </c>
      <c r="Z150" s="99">
        <f>全车数据表!AO151</f>
        <v>0</v>
      </c>
      <c r="AA150" s="99">
        <f>全车数据表!AQ151</f>
        <v>0</v>
      </c>
      <c r="AB150" s="99">
        <f>全车数据表!AT151</f>
        <v>0</v>
      </c>
      <c r="AC150" s="99">
        <f>全车数据表!AU151</f>
        <v>0</v>
      </c>
      <c r="AD150" s="99">
        <f>全车数据表!AV151</f>
        <v>0</v>
      </c>
      <c r="AE150" s="99" t="str">
        <f>IF(全车数据表!AX151="","",全车数据表!AX151)</f>
        <v>特殊赛事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 t="str">
        <f>IF(全车数据表!BJ151="","",全车数据表!BJ151)</f>
        <v/>
      </c>
      <c r="AR150" s="99" t="str">
        <f>IF(全车数据表!BK151="","",全车数据表!BK151)</f>
        <v/>
      </c>
      <c r="AS150" s="99" t="str">
        <f>IF(全车数据表!BL151="","",全车数据表!BL151)</f>
        <v/>
      </c>
      <c r="AT150" s="99" t="str">
        <f>IF(全车数据表!BM151="","",全车数据表!BM151)</f>
        <v/>
      </c>
      <c r="AU150" s="99" t="str">
        <f>IF(全车数据表!BN151="","",全车数据表!BN151)</f>
        <v/>
      </c>
      <c r="AV150" s="99" t="str">
        <f>IF(全车数据表!BO151="","",全车数据表!BO151)</f>
        <v/>
      </c>
      <c r="AW150" s="99" t="str">
        <f>IF(全车数据表!BP151="","",全车数据表!BP151)</f>
        <v/>
      </c>
      <c r="AX150" s="99" t="str">
        <f>IF(全车数据表!BQ151="","",全车数据表!BQ151)</f>
        <v/>
      </c>
      <c r="AY150" s="99" t="str">
        <f>IF(全车数据表!BR151="","",全车数据表!BR151)</f>
        <v/>
      </c>
      <c r="AZ150" s="99" t="str">
        <f>IF(全车数据表!BS151="","",全车数据表!BS151)</f>
        <v>捷豹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>Icona Vulcano Titanium</v>
      </c>
      <c r="C151" s="100" t="str">
        <f>全车数据表!E152</f>
        <v>vulcano</v>
      </c>
      <c r="D151" s="99" t="str">
        <f>IF(全车数据表!D152="","",全车数据表!D152)</f>
        <v>Icona</v>
      </c>
      <c r="E151" s="100" t="str">
        <f>全车数据表!H152</f>
        <v>1.3</v>
      </c>
      <c r="F151" s="100" t="str">
        <f>全车数据表!C152</f>
        <v>火山</v>
      </c>
      <c r="G151" s="100" t="str">
        <f>全车数据表!F152</f>
        <v>S</v>
      </c>
      <c r="H151" s="99">
        <f>LEN(全车数据表!G152)</f>
        <v>5</v>
      </c>
      <c r="I151" s="99" t="str">
        <f>VLOOKUP(全车数据表!P152,辅助计算!A:B,2,FALSE)</f>
        <v>epic</v>
      </c>
      <c r="J151" s="99">
        <f>全车数据表!Q152</f>
        <v>40</v>
      </c>
      <c r="K151" s="99">
        <f>全车数据表!R152</f>
        <v>18</v>
      </c>
      <c r="L151" s="99">
        <f>全车数据表!S152</f>
        <v>21</v>
      </c>
      <c r="M151" s="99">
        <f>全车数据表!T152</f>
        <v>25</v>
      </c>
      <c r="N151" s="99">
        <f>全车数据表!U152</f>
        <v>39</v>
      </c>
      <c r="O151" s="99">
        <f>全车数据表!V152</f>
        <v>0</v>
      </c>
      <c r="P151" s="99">
        <f>全车数据表!J152</f>
        <v>3957</v>
      </c>
      <c r="Q151" s="99">
        <f>全车数据表!K152</f>
        <v>381.7</v>
      </c>
      <c r="R151" s="99">
        <f>全车数据表!L152</f>
        <v>81.38</v>
      </c>
      <c r="S151" s="99">
        <f>全车数据表!M152</f>
        <v>43.38</v>
      </c>
      <c r="T151" s="99">
        <f>全车数据表!N152</f>
        <v>65.89</v>
      </c>
      <c r="U151" s="99">
        <f>全车数据表!O152</f>
        <v>6.3</v>
      </c>
      <c r="V151" s="99">
        <f>全车数据表!AK152</f>
        <v>7546400</v>
      </c>
      <c r="W151" s="99">
        <f>全车数据表!AR152</f>
        <v>4200000</v>
      </c>
      <c r="X151" s="99">
        <f>全车数据表!AS152</f>
        <v>11746400</v>
      </c>
      <c r="Y151" s="99">
        <f>全车数据表!AM152</f>
        <v>7</v>
      </c>
      <c r="Z151" s="99">
        <f>全车数据表!AO152</f>
        <v>5</v>
      </c>
      <c r="AA151" s="99">
        <f>全车数据表!AQ152</f>
        <v>3</v>
      </c>
      <c r="AB151" s="99">
        <f>全车数据表!AT152</f>
        <v>397</v>
      </c>
      <c r="AC151" s="99">
        <f>全车数据表!AU152</f>
        <v>0</v>
      </c>
      <c r="AD151" s="99">
        <f>全车数据表!AV152</f>
        <v>533</v>
      </c>
      <c r="AE151" s="99" t="str">
        <f>IF(全车数据表!AX152="","",全车数据表!AX152)</f>
        <v>级别杯</v>
      </c>
      <c r="AF151" s="99">
        <f>IF(全车数据表!AY152="","",全车数据表!AY152)</f>
        <v>1</v>
      </c>
      <c r="AG151" s="99" t="str">
        <f>IF(全车数据表!AZ152="","",全车数据表!AZ152)</f>
        <v/>
      </c>
      <c r="AH151" s="99">
        <f>IF(全车数据表!BA152="","",全车数据表!BA152)</f>
        <v>1</v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 t="str">
        <f>IF(全车数据表!BI152="","",全车数据表!BI152)</f>
        <v/>
      </c>
      <c r="AQ151" s="99" t="str">
        <f>IF(全车数据表!BJ152="","",全车数据表!BJ152)</f>
        <v/>
      </c>
      <c r="AR151" s="99" t="str">
        <f>IF(全车数据表!BK152="","",全车数据表!BK152)</f>
        <v/>
      </c>
      <c r="AS151" s="99" t="str">
        <f>IF(全车数据表!BL152="","",全车数据表!BL152)</f>
        <v/>
      </c>
      <c r="AT151" s="99" t="str">
        <f>IF(全车数据表!BM152="","",全车数据表!BM152)</f>
        <v/>
      </c>
      <c r="AU151" s="99" t="str">
        <f>IF(全车数据表!BN152="","",全车数据表!BN152)</f>
        <v>3款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 t="str">
        <f>IF(全车数据表!BQ152="","",全车数据表!BQ152)</f>
        <v/>
      </c>
      <c r="AY151" s="99">
        <f>IF(全车数据表!BR152="","",全车数据表!BR152)</f>
        <v>1</v>
      </c>
      <c r="AZ151" s="99" t="str">
        <f>IF(全车数据表!BS152="","",全车数据表!BS152)</f>
        <v>火山</v>
      </c>
      <c r="BA151" s="102">
        <f>IF(全车数据表!AW152="","",全车数据表!AW152)</f>
        <v>13</v>
      </c>
    </row>
    <row r="152" spans="1:53">
      <c r="A152" s="99">
        <f>全车数据表!A153</f>
        <v>151</v>
      </c>
      <c r="B152" s="99" t="str">
        <f>全车数据表!B153</f>
        <v>W Motors Lykan HyperSport</v>
      </c>
      <c r="C152" s="100" t="str">
        <f>全车数据表!E153</f>
        <v>lykan</v>
      </c>
      <c r="D152" s="99" t="str">
        <f>IF(全车数据表!D153="","",全车数据表!D153)</f>
        <v>W Motors</v>
      </c>
      <c r="E152" s="100" t="str">
        <f>全车数据表!H153</f>
        <v>1.3</v>
      </c>
      <c r="F152" s="100" t="str">
        <f>全车数据表!C153</f>
        <v>狼崽</v>
      </c>
      <c r="G152" s="100" t="str">
        <f>全车数据表!F153</f>
        <v>S</v>
      </c>
      <c r="H152" s="99">
        <f>LEN(全车数据表!G153)</f>
        <v>5</v>
      </c>
      <c r="I152" s="99" t="str">
        <f>VLOOKUP(全车数据表!P153,辅助计算!A:B,2,FALSE)</f>
        <v>epic</v>
      </c>
      <c r="J152" s="99">
        <f>全车数据表!Q153</f>
        <v>40</v>
      </c>
      <c r="K152" s="99">
        <f>全车数据表!R153</f>
        <v>18</v>
      </c>
      <c r="L152" s="99">
        <f>全车数据表!S153</f>
        <v>21</v>
      </c>
      <c r="M152" s="99">
        <f>全车数据表!T153</f>
        <v>25</v>
      </c>
      <c r="N152" s="99">
        <f>全车数据表!U153</f>
        <v>39</v>
      </c>
      <c r="O152" s="99">
        <f>全车数据表!V153</f>
        <v>0</v>
      </c>
      <c r="P152" s="99">
        <f>全车数据表!J153</f>
        <v>4083</v>
      </c>
      <c r="Q152" s="99">
        <f>全车数据表!K153</f>
        <v>407.6</v>
      </c>
      <c r="R152" s="99">
        <f>全车数据表!L153</f>
        <v>80.48</v>
      </c>
      <c r="S152" s="99">
        <f>全车数据表!M153</f>
        <v>40.97</v>
      </c>
      <c r="T152" s="99">
        <f>全车数据表!N153</f>
        <v>58.26</v>
      </c>
      <c r="U152" s="99">
        <f>全车数据表!O153</f>
        <v>5.25</v>
      </c>
      <c r="V152" s="99">
        <f>全车数据表!AK153</f>
        <v>9752000</v>
      </c>
      <c r="W152" s="99">
        <f>全车数据表!AR153</f>
        <v>4900000</v>
      </c>
      <c r="X152" s="99">
        <f>全车数据表!AS153</f>
        <v>14652000</v>
      </c>
      <c r="Y152" s="99">
        <f>全车数据表!AM153</f>
        <v>7</v>
      </c>
      <c r="Z152" s="99">
        <f>全车数据表!AO153</f>
        <v>5</v>
      </c>
      <c r="AA152" s="99">
        <f>全车数据表!AQ153</f>
        <v>3</v>
      </c>
      <c r="AB152" s="99">
        <f>全车数据表!AT153</f>
        <v>425</v>
      </c>
      <c r="AC152" s="99">
        <f>全车数据表!AU153</f>
        <v>0</v>
      </c>
      <c r="AD152" s="99">
        <f>全车数据表!AV153</f>
        <v>560</v>
      </c>
      <c r="AE152" s="99" t="str">
        <f>IF(全车数据表!AX153="","",全车数据表!AX153)</f>
        <v>级别杯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>
        <f>IF(全车数据表!BA153="","",全车数据表!BA153)</f>
        <v>1</v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 t="str">
        <f>IF(全车数据表!BJ153="","",全车数据表!BJ153)</f>
        <v/>
      </c>
      <c r="AR152" s="99" t="str">
        <f>IF(全车数据表!BK153="","",全车数据表!BK153)</f>
        <v/>
      </c>
      <c r="AS152" s="99" t="str">
        <f>IF(全车数据表!BL153="","",全车数据表!BL153)</f>
        <v/>
      </c>
      <c r="AT152" s="99" t="str">
        <f>IF(全车数据表!BM153="","",全车数据表!BM153)</f>
        <v/>
      </c>
      <c r="AU152" s="99" t="str">
        <f>IF(全车数据表!BN153="","",全车数据表!BN153)</f>
        <v>2款</v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>
        <f>IF(全车数据表!BQ153="","",全车数据表!BQ153)</f>
        <v>1</v>
      </c>
      <c r="AY152" s="99">
        <f>IF(全车数据表!BR153="","",全车数据表!BR153)</f>
        <v>1</v>
      </c>
      <c r="AZ152" s="99" t="str">
        <f>IF(全车数据表!BS153="","",全车数据表!BS153)</f>
        <v>狼崽 莱肯</v>
      </c>
      <c r="BA152" s="102">
        <f>IF(全车数据表!AW153="","",全车数据表!AW153)</f>
        <v>1</v>
      </c>
    </row>
    <row r="153" spans="1:53">
      <c r="A153" s="99">
        <f>全车数据表!A154</f>
        <v>152</v>
      </c>
      <c r="B153" s="99" t="str">
        <f>全车数据表!B154</f>
        <v>Porsche 918 Spyder</v>
      </c>
      <c r="C153" s="100" t="str">
        <f>全车数据表!E154</f>
        <v>918</v>
      </c>
      <c r="D153" s="99" t="str">
        <f>IF(全车数据表!D154="","",全车数据表!D154)</f>
        <v>Porsche</v>
      </c>
      <c r="E153" s="100" t="str">
        <f>全车数据表!H154</f>
        <v>1.4</v>
      </c>
      <c r="F153" s="100" t="str">
        <f>全车数据表!C154</f>
        <v>918</v>
      </c>
      <c r="G153" s="100" t="str">
        <f>全车数据表!F154</f>
        <v>S</v>
      </c>
      <c r="H153" s="99">
        <f>LEN(全车数据表!G154)</f>
        <v>5</v>
      </c>
      <c r="I153" s="99" t="str">
        <f>VLOOKUP(全车数据表!P154,辅助计算!A:B,2,FALSE)</f>
        <v>epic</v>
      </c>
      <c r="J153" s="99">
        <f>全车数据表!Q154</f>
        <v>40</v>
      </c>
      <c r="K153" s="99">
        <f>全车数据表!R154</f>
        <v>18</v>
      </c>
      <c r="L153" s="99">
        <f>全车数据表!S154</f>
        <v>21</v>
      </c>
      <c r="M153" s="99">
        <f>全车数据表!T154</f>
        <v>25</v>
      </c>
      <c r="N153" s="99">
        <f>全车数据表!U154</f>
        <v>39</v>
      </c>
      <c r="O153" s="99">
        <f>全车数据表!V154</f>
        <v>0</v>
      </c>
      <c r="P153" s="99">
        <f>全车数据表!J154</f>
        <v>4114</v>
      </c>
      <c r="Q153" s="99">
        <f>全车数据表!K154</f>
        <v>362.4</v>
      </c>
      <c r="R153" s="99">
        <f>全车数据表!L154</f>
        <v>83.02</v>
      </c>
      <c r="S153" s="99">
        <f>全车数据表!M154</f>
        <v>51.8</v>
      </c>
      <c r="T153" s="99">
        <f>全车数据表!N154</f>
        <v>79.97</v>
      </c>
      <c r="U153" s="99">
        <f>全车数据表!O154</f>
        <v>9.4830000000000005</v>
      </c>
      <c r="V153" s="99">
        <f>全车数据表!AK154</f>
        <v>0</v>
      </c>
      <c r="W153" s="99">
        <f>全车数据表!AR154</f>
        <v>4900000</v>
      </c>
      <c r="X153" s="99">
        <f>全车数据表!AS154</f>
        <v>4900000</v>
      </c>
      <c r="Y153" s="99">
        <f>全车数据表!AM154</f>
        <v>7</v>
      </c>
      <c r="Z153" s="99">
        <f>全车数据表!AO154</f>
        <v>5</v>
      </c>
      <c r="AA153" s="99">
        <f>全车数据表!AQ154</f>
        <v>3</v>
      </c>
      <c r="AB153" s="99">
        <f>全车数据表!AT154</f>
        <v>377</v>
      </c>
      <c r="AC153" s="99">
        <f>全车数据表!AU154</f>
        <v>0</v>
      </c>
      <c r="AD153" s="99">
        <f>全车数据表!AV154</f>
        <v>499</v>
      </c>
      <c r="AE153" s="99" t="str">
        <f>IF(全车数据表!AX154="","",全车数据表!AX154)</f>
        <v>旧版会员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>
        <f>IF(全车数据表!BA154="","",全车数据表!BA154)</f>
        <v>1</v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 t="str">
        <f>IF(全车数据表!BJ154="","",全车数据表!BJ154)</f>
        <v/>
      </c>
      <c r="AR153" s="99" t="str">
        <f>IF(全车数据表!BK154="","",全车数据表!BK154)</f>
        <v/>
      </c>
      <c r="AS153" s="99" t="str">
        <f>IF(全车数据表!BL154="","",全车数据表!BL154)</f>
        <v/>
      </c>
      <c r="AT153" s="99" t="str">
        <f>IF(全车数据表!BM154="","",全车数据表!BM154)</f>
        <v/>
      </c>
      <c r="AU153" s="99" t="str">
        <f>IF(全车数据表!BN154="","",全车数据表!BN154)</f>
        <v>老虎贴纸</v>
      </c>
      <c r="AV153" s="99">
        <f>IF(全车数据表!BO154="","",全车数据表!BO154)</f>
        <v>1</v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>
        <f>IF(全车数据表!BR154="","",全车数据表!BR154)</f>
        <v>1</v>
      </c>
      <c r="AZ153" s="99" t="str">
        <f>IF(全车数据表!BS154="","",全车数据表!BS154)</f>
        <v>保时捷</v>
      </c>
      <c r="BA153" s="102">
        <f>IF(全车数据表!AW154="","",全车数据表!AW154)</f>
        <v>1</v>
      </c>
    </row>
    <row r="154" spans="1:53">
      <c r="A154" s="99">
        <f>全车数据表!A155</f>
        <v>153</v>
      </c>
      <c r="B154" s="99" t="str">
        <f>全车数据表!B155</f>
        <v>Vanda Electrics Dendrobium</v>
      </c>
      <c r="C154" s="100" t="str">
        <f>全车数据表!E155</f>
        <v>vanda</v>
      </c>
      <c r="D154" s="99" t="str">
        <f>IF(全车数据表!D155="","",全车数据表!D155)</f>
        <v>Vanda Electrics</v>
      </c>
      <c r="E154" s="100" t="str">
        <f>全车数据表!H155</f>
        <v>2.2</v>
      </c>
      <c r="F154" s="100" t="str">
        <f>全车数据表!C155</f>
        <v>万达</v>
      </c>
      <c r="G154" s="100" t="str">
        <f>全车数据表!F155</f>
        <v>S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30</v>
      </c>
      <c r="K154" s="99">
        <f>全车数据表!R155</f>
        <v>30</v>
      </c>
      <c r="L154" s="99">
        <f>全车数据表!S155</f>
        <v>30</v>
      </c>
      <c r="M154" s="99">
        <f>全车数据表!T155</f>
        <v>35</v>
      </c>
      <c r="N154" s="99">
        <f>全车数据表!U155</f>
        <v>35</v>
      </c>
      <c r="O154" s="99">
        <f>全车数据表!V155</f>
        <v>40</v>
      </c>
      <c r="P154" s="99">
        <f>全车数据表!J155</f>
        <v>4124</v>
      </c>
      <c r="Q154" s="99">
        <f>全车数据表!K155</f>
        <v>339.9</v>
      </c>
      <c r="R154" s="99">
        <f>全车数据表!L155</f>
        <v>86.24</v>
      </c>
      <c r="S154" s="99">
        <f>全车数据表!M155</f>
        <v>95.92</v>
      </c>
      <c r="T154" s="99">
        <f>全车数据表!N155</f>
        <v>84.9</v>
      </c>
      <c r="U154" s="99">
        <f>全车数据表!O155</f>
        <v>13.23</v>
      </c>
      <c r="V154" s="99">
        <f>全车数据表!AK155</f>
        <v>9752400</v>
      </c>
      <c r="W154" s="99">
        <f>全车数据表!AR155</f>
        <v>5740000</v>
      </c>
      <c r="X154" s="99">
        <f>全车数据表!AS155</f>
        <v>15492400</v>
      </c>
      <c r="Y154" s="99">
        <f>全车数据表!AM155</f>
        <v>7</v>
      </c>
      <c r="Z154" s="99">
        <f>全车数据表!AO155</f>
        <v>5</v>
      </c>
      <c r="AA154" s="99">
        <f>全车数据表!AQ155</f>
        <v>4</v>
      </c>
      <c r="AB154" s="99">
        <f>全车数据表!AT155</f>
        <v>354</v>
      </c>
      <c r="AC154" s="99">
        <f>全车数据表!AU155</f>
        <v>363</v>
      </c>
      <c r="AD154" s="99">
        <f>全车数据表!AV155</f>
        <v>474</v>
      </c>
      <c r="AE154" s="99" t="str">
        <f>IF(全车数据表!AX155="","",全车数据表!AX155)</f>
        <v>旧版挑战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 t="str">
        <f>IF(全车数据表!BE155="","",全车数据表!BE155)</f>
        <v/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 t="str">
        <f>IF(全车数据表!BK155="","",全车数据表!BK155)</f>
        <v/>
      </c>
      <c r="AS154" s="99" t="str">
        <f>IF(全车数据表!BL155="","",全车数据表!BL155)</f>
        <v/>
      </c>
      <c r="AT154" s="99" t="str">
        <f>IF(全车数据表!BM155="","",全车数据表!BM155)</f>
        <v/>
      </c>
      <c r="AU154" s="99" t="str">
        <f>IF(全车数据表!BN155="","",全车数据表!BN155)</f>
        <v>1款</v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>
        <f>IF(全车数据表!BQ155="","",全车数据表!BQ155)</f>
        <v>1</v>
      </c>
      <c r="AY154" s="99" t="str">
        <f>IF(全车数据表!BR155="","",全车数据表!BR155)</f>
        <v/>
      </c>
      <c r="AZ154" s="99" t="str">
        <f>IF(全车数据表!BS155="","",全车数据表!BS155)</f>
        <v>万达</v>
      </c>
      <c r="BA154" s="102" t="str">
        <f>IF(全车数据表!AW155="","",全车数据表!AW155)</f>
        <v/>
      </c>
    </row>
    <row r="155" spans="1:53">
      <c r="A155" s="99">
        <f>全车数据表!A156</f>
        <v>154</v>
      </c>
      <c r="B155" s="99" t="str">
        <f>全车数据表!B156</f>
        <v>McLaren 570S Spider</v>
      </c>
      <c r="C155" s="100" t="str">
        <f>全车数据表!E156</f>
        <v>570</v>
      </c>
      <c r="D155" s="99" t="str">
        <f>IF(全车数据表!D156="","",全车数据表!D156)</f>
        <v>McLaren</v>
      </c>
      <c r="E155" s="100" t="str">
        <f>全车数据表!H156</f>
        <v>1.5</v>
      </c>
      <c r="F155" s="100" t="str">
        <f>全车数据表!C156</f>
        <v>570</v>
      </c>
      <c r="G155" s="100" t="str">
        <f>全车数据表!F156</f>
        <v>S</v>
      </c>
      <c r="H155" s="99">
        <f>LEN(全车数据表!G156)</f>
        <v>6</v>
      </c>
      <c r="I155" s="99" t="str">
        <f>VLOOKUP(全车数据表!P156,辅助计算!A:B,2,FALSE)</f>
        <v>epic</v>
      </c>
      <c r="J155" s="99">
        <f>全车数据表!Q156</f>
        <v>30</v>
      </c>
      <c r="K155" s="99">
        <f>全车数据表!R156</f>
        <v>30</v>
      </c>
      <c r="L155" s="99">
        <f>全车数据表!S156</f>
        <v>30</v>
      </c>
      <c r="M155" s="99">
        <f>全车数据表!T156</f>
        <v>35</v>
      </c>
      <c r="N155" s="99">
        <f>全车数据表!U156</f>
        <v>35</v>
      </c>
      <c r="O155" s="99">
        <f>全车数据表!V156</f>
        <v>40</v>
      </c>
      <c r="P155" s="99">
        <f>全车数据表!J156</f>
        <v>4135</v>
      </c>
      <c r="Q155" s="99">
        <f>全车数据表!K156</f>
        <v>377.2</v>
      </c>
      <c r="R155" s="99">
        <f>全车数据表!L156</f>
        <v>79.23</v>
      </c>
      <c r="S155" s="99">
        <f>全车数据表!M156</f>
        <v>66.06</v>
      </c>
      <c r="T155" s="99">
        <f>全车数据表!N156</f>
        <v>64.75</v>
      </c>
      <c r="U155" s="99">
        <f>全车数据表!O156</f>
        <v>6.2</v>
      </c>
      <c r="V155" s="99">
        <f>全车数据表!AK156</f>
        <v>9752400</v>
      </c>
      <c r="W155" s="99">
        <f>全车数据表!AR156</f>
        <v>5740000</v>
      </c>
      <c r="X155" s="99">
        <f>全车数据表!AS156</f>
        <v>15492400</v>
      </c>
      <c r="Y155" s="99">
        <f>全车数据表!AM156</f>
        <v>7</v>
      </c>
      <c r="Z155" s="99">
        <f>全车数据表!AO156</f>
        <v>5</v>
      </c>
      <c r="AA155" s="99">
        <f>全车数据表!AQ156</f>
        <v>4</v>
      </c>
      <c r="AB155" s="99">
        <f>全车数据表!AT156</f>
        <v>393</v>
      </c>
      <c r="AC155" s="99">
        <f>全车数据表!AU156</f>
        <v>0</v>
      </c>
      <c r="AD155" s="99">
        <f>全车数据表!AV156</f>
        <v>526</v>
      </c>
      <c r="AE155" s="99" t="str">
        <f>IF(全车数据表!AX156="","",全车数据表!AX156)</f>
        <v>旧版会员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 t="str">
        <f>IF(全车数据表!BI156="","",全车数据表!BI156)</f>
        <v/>
      </c>
      <c r="AQ155" s="99" t="str">
        <f>IF(全车数据表!BJ156="","",全车数据表!BJ156)</f>
        <v/>
      </c>
      <c r="AR155" s="99" t="str">
        <f>IF(全车数据表!BK156="","",全车数据表!BK156)</f>
        <v/>
      </c>
      <c r="AS155" s="99" t="str">
        <f>IF(全车数据表!BL156="","",全车数据表!BL156)</f>
        <v/>
      </c>
      <c r="AT155" s="99">
        <f>IF(全车数据表!BM156="","",全车数据表!BM156)</f>
        <v>1</v>
      </c>
      <c r="AU155" s="99" t="str">
        <f>IF(全车数据表!BN156="","",全车数据表!BN156)</f>
        <v/>
      </c>
      <c r="AV155" s="99" t="str">
        <f>IF(全车数据表!BO156="","",全车数据表!BO156)</f>
        <v/>
      </c>
      <c r="AW155" s="99" t="str">
        <f>IF(全车数据表!BP156="","",全车数据表!BP156)</f>
        <v>可开合</v>
      </c>
      <c r="AX155" s="99">
        <f>IF(全车数据表!BQ156="","",全车数据表!BQ156)</f>
        <v>1</v>
      </c>
      <c r="AY155" s="99">
        <f>IF(全车数据表!BR156="","",全车数据表!BR156)</f>
        <v>1</v>
      </c>
      <c r="AZ155" s="99" t="str">
        <f>IF(全车数据表!BS156="","",全车数据表!BS156)</f>
        <v>迈凯伦</v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Lamborghini Veneno</v>
      </c>
      <c r="C156" s="100" t="str">
        <f>全车数据表!E157</f>
        <v>veneno</v>
      </c>
      <c r="D156" s="99" t="str">
        <f>IF(全车数据表!D157="","",全车数据表!D157)</f>
        <v>Lamborghini</v>
      </c>
      <c r="E156" s="100" t="str">
        <f>全车数据表!H157</f>
        <v>2.4</v>
      </c>
      <c r="F156" s="100" t="str">
        <f>全车数据表!C157</f>
        <v>毒药</v>
      </c>
      <c r="G156" s="100" t="str">
        <f>全车数据表!F157</f>
        <v>S</v>
      </c>
      <c r="H156" s="99">
        <f>LEN(全车数据表!G157)</f>
        <v>6</v>
      </c>
      <c r="I156" s="99" t="str">
        <f>VLOOKUP(全车数据表!P157,辅助计算!A:B,2,FALSE)</f>
        <v>epic</v>
      </c>
      <c r="J156" s="99">
        <f>全车数据表!Q157</f>
        <v>30</v>
      </c>
      <c r="K156" s="99">
        <f>全车数据表!R157</f>
        <v>30</v>
      </c>
      <c r="L156" s="99">
        <f>全车数据表!S157</f>
        <v>30</v>
      </c>
      <c r="M156" s="99">
        <f>全车数据表!T157</f>
        <v>35</v>
      </c>
      <c r="N156" s="99">
        <f>全车数据表!U157</f>
        <v>35</v>
      </c>
      <c r="O156" s="99">
        <f>全车数据表!V157</f>
        <v>40</v>
      </c>
      <c r="P156" s="99">
        <f>全车数据表!J157</f>
        <v>4142</v>
      </c>
      <c r="Q156" s="99">
        <f>全车数据表!K157</f>
        <v>370</v>
      </c>
      <c r="R156" s="99">
        <f>全车数据表!L157</f>
        <v>81.16</v>
      </c>
      <c r="S156" s="99">
        <f>全车数据表!M157</f>
        <v>62.42</v>
      </c>
      <c r="T156" s="99">
        <f>全车数据表!N157</f>
        <v>78.819999999999993</v>
      </c>
      <c r="U156" s="99">
        <f>全车数据表!O157</f>
        <v>0</v>
      </c>
      <c r="V156" s="99">
        <f>全车数据表!AK157</f>
        <v>9752400</v>
      </c>
      <c r="W156" s="99">
        <f>全车数据表!AR157</f>
        <v>5740000</v>
      </c>
      <c r="X156" s="99">
        <f>全车数据表!AS157</f>
        <v>15492400</v>
      </c>
      <c r="Y156" s="99">
        <f>全车数据表!AM157</f>
        <v>7</v>
      </c>
      <c r="Z156" s="99">
        <f>全车数据表!AO157</f>
        <v>5</v>
      </c>
      <c r="AA156" s="99">
        <f>全车数据表!AQ157</f>
        <v>4</v>
      </c>
      <c r="AB156" s="99">
        <f>全车数据表!AT157</f>
        <v>387</v>
      </c>
      <c r="AC156" s="99">
        <f>全车数据表!AU157</f>
        <v>0</v>
      </c>
      <c r="AD156" s="99">
        <f>全车数据表!AV157</f>
        <v>516</v>
      </c>
      <c r="AE156" s="99" t="str">
        <f>IF(全车数据表!AX157="","",全车数据表!AX157)</f>
        <v>特殊赛事</v>
      </c>
      <c r="AF156" s="99">
        <f>IF(全车数据表!AY157="","",全车数据表!AY157)</f>
        <v>1</v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 t="str">
        <f>IF(全车数据表!BE157="","",全车数据表!BE157)</f>
        <v/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>
        <f>IF(全车数据表!BI157="","",全车数据表!BI157)</f>
        <v>1</v>
      </c>
      <c r="AQ156" s="99" t="str">
        <f>IF(全车数据表!BJ157="","",全车数据表!BJ157)</f>
        <v/>
      </c>
      <c r="AR156" s="99" t="str">
        <f>IF(全车数据表!BK157="","",全车数据表!BK157)</f>
        <v/>
      </c>
      <c r="AS156" s="99" t="str">
        <f>IF(全车数据表!BL157="","",全车数据表!BL157)</f>
        <v/>
      </c>
      <c r="AT156" s="99">
        <f>IF(全车数据表!BM157="","",全车数据表!BM157)</f>
        <v>1</v>
      </c>
      <c r="AU156" s="99" t="str">
        <f>IF(全车数据表!BN157="","",全车数据表!BN157)</f>
        <v>2款</v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>
        <f>IF(全车数据表!BQ157="","",全车数据表!BQ157)</f>
        <v>1</v>
      </c>
      <c r="AY156" s="99" t="str">
        <f>IF(全车数据表!BR157="","",全车数据表!BR157)</f>
        <v/>
      </c>
      <c r="AZ156" s="99" t="str">
        <f>IF(全车数据表!BS157="","",全车数据表!BS157)</f>
        <v>兰博基尼 毒药</v>
      </c>
      <c r="BA156" s="102">
        <f>IF(全车数据表!AW157="","",全车数据表!AW157)</f>
        <v>1</v>
      </c>
    </row>
    <row r="157" spans="1:53">
      <c r="A157" s="99">
        <f>全车数据表!A158</f>
        <v>156</v>
      </c>
      <c r="B157" s="99" t="str">
        <f>全车数据表!B158</f>
        <v>Zenvo TSR-S🔑</v>
      </c>
      <c r="C157" s="100" t="str">
        <f>全车数据表!E158</f>
        <v>tsr-s</v>
      </c>
      <c r="D157" s="99" t="str">
        <f>IF(全车数据表!D158="","",全车数据表!D158)</f>
        <v>Zenvo</v>
      </c>
      <c r="E157" s="100" t="str">
        <f>全车数据表!H158</f>
        <v>3.0</v>
      </c>
      <c r="F157" s="100" t="str">
        <f>全车数据表!C158</f>
        <v>TSR-S</v>
      </c>
      <c r="G157" s="100" t="str">
        <f>全车数据表!F158</f>
        <v>S</v>
      </c>
      <c r="H157" s="99">
        <f>LEN(全车数据表!G158)</f>
        <v>6</v>
      </c>
      <c r="I157" s="99" t="str">
        <f>VLOOKUP(全车数据表!P158,辅助计算!A:B,2,FALSE)</f>
        <v>epic</v>
      </c>
      <c r="J157" s="99" t="str">
        <f>全车数据表!Q158</f>
        <v>🔑</v>
      </c>
      <c r="K157" s="99">
        <f>全车数据表!R158</f>
        <v>30</v>
      </c>
      <c r="L157" s="99">
        <f>全车数据表!S158</f>
        <v>35</v>
      </c>
      <c r="M157" s="99">
        <f>全车数据表!T158</f>
        <v>45</v>
      </c>
      <c r="N157" s="99">
        <f>全车数据表!U158</f>
        <v>55</v>
      </c>
      <c r="O157" s="99">
        <f>全车数据表!V158</f>
        <v>85</v>
      </c>
      <c r="P157" s="99">
        <f>全车数据表!J158</f>
        <v>4159</v>
      </c>
      <c r="Q157" s="99">
        <f>全车数据表!K158</f>
        <v>342.8</v>
      </c>
      <c r="R157" s="99">
        <f>全车数据表!L158</f>
        <v>85.32</v>
      </c>
      <c r="S157" s="99">
        <f>全车数据表!M158</f>
        <v>82.72</v>
      </c>
      <c r="T157" s="99">
        <f>全车数据表!N158</f>
        <v>67.33</v>
      </c>
      <c r="U157" s="99">
        <f>全车数据表!O158</f>
        <v>0</v>
      </c>
      <c r="V157" s="99">
        <f>全车数据表!AK158</f>
        <v>9752400</v>
      </c>
      <c r="W157" s="99">
        <f>全车数据表!AR158</f>
        <v>5740000</v>
      </c>
      <c r="X157" s="99">
        <f>全车数据表!AS158</f>
        <v>15492400</v>
      </c>
      <c r="Y157" s="99">
        <f>全车数据表!AM158</f>
        <v>7</v>
      </c>
      <c r="Z157" s="99">
        <f>全车数据表!AO158</f>
        <v>5</v>
      </c>
      <c r="AA157" s="99">
        <f>全车数据表!AQ158</f>
        <v>4</v>
      </c>
      <c r="AB157" s="99">
        <f>全车数据表!AT158</f>
        <v>357</v>
      </c>
      <c r="AC157" s="99">
        <f>全车数据表!AU158</f>
        <v>366</v>
      </c>
      <c r="AD157" s="99">
        <f>全车数据表!AV158</f>
        <v>479</v>
      </c>
      <c r="AE157" s="99" t="str">
        <f>IF(全车数据表!AX158="","",全车数据表!AX158)</f>
        <v>大奖赛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>
        <f>IF(全车数据表!BJ158="","",全车数据表!BJ158)</f>
        <v>1</v>
      </c>
      <c r="AR157" s="99" t="str">
        <f>IF(全车数据表!BK158="","",全车数据表!BK158)</f>
        <v/>
      </c>
      <c r="AS157" s="99">
        <f>IF(全车数据表!BL158="","",全车数据表!BL158)</f>
        <v>1</v>
      </c>
      <c r="AT157" s="99" t="str">
        <f>IF(全车数据表!BM158="","",全车数据表!BM158)</f>
        <v/>
      </c>
      <c r="AU157" s="99" t="str">
        <f>IF(全车数据表!BN158="","",全车数据表!BN158)</f>
        <v>1款</v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>小自燃 摇摆</v>
      </c>
      <c r="BA157" s="102">
        <f>IF(全车数据表!AW158="","",全车数据表!AW158)</f>
        <v>14</v>
      </c>
    </row>
    <row r="158" spans="1:53">
      <c r="A158" s="99">
        <f>全车数据表!A159</f>
        <v>157</v>
      </c>
      <c r="B158" s="99" t="str">
        <f>全车数据表!B159</f>
        <v>Jaguar XJ220 TWR🔑</v>
      </c>
      <c r="C158" s="100" t="str">
        <f>全车数据表!E159</f>
        <v>xj220</v>
      </c>
      <c r="D158" s="99" t="str">
        <f>IF(全车数据表!D159="","",全车数据表!D159)</f>
        <v>Jaguar</v>
      </c>
      <c r="E158" s="100" t="str">
        <f>全车数据表!H159</f>
        <v>3.4</v>
      </c>
      <c r="F158" s="100" t="str">
        <f>全车数据表!C159</f>
        <v>XJ220</v>
      </c>
      <c r="G158" s="100" t="str">
        <f>全车数据表!F159</f>
        <v>S</v>
      </c>
      <c r="H158" s="99">
        <f>LEN(全车数据表!G159)</f>
        <v>6</v>
      </c>
      <c r="I158" s="99" t="str">
        <f>VLOOKUP(全车数据表!P159,辅助计算!A:B,2,FALSE)</f>
        <v>epic</v>
      </c>
      <c r="J158" s="99" t="str">
        <f>全车数据表!Q159</f>
        <v>🔑</v>
      </c>
      <c r="K158" s="99">
        <f>全车数据表!R159</f>
        <v>30</v>
      </c>
      <c r="L158" s="99">
        <f>全车数据表!S159</f>
        <v>35</v>
      </c>
      <c r="M158" s="99">
        <f>全车数据表!T159</f>
        <v>45</v>
      </c>
      <c r="N158" s="99">
        <f>全车数据表!U159</f>
        <v>55</v>
      </c>
      <c r="O158" s="99">
        <f>全车数据表!V159</f>
        <v>85</v>
      </c>
      <c r="P158" s="99">
        <f>全车数据表!J159</f>
        <v>4175</v>
      </c>
      <c r="Q158" s="99">
        <f>全车数据表!K159</f>
        <v>383</v>
      </c>
      <c r="R158" s="99">
        <f>全车数据表!L159</f>
        <v>75.19</v>
      </c>
      <c r="S158" s="99">
        <f>全车数据表!M159</f>
        <v>60.59</v>
      </c>
      <c r="T158" s="99">
        <f>全车数据表!N159</f>
        <v>82.2</v>
      </c>
      <c r="U158" s="99">
        <f>全车数据表!O159</f>
        <v>0</v>
      </c>
      <c r="V158" s="99">
        <f>全车数据表!AK159</f>
        <v>9752400</v>
      </c>
      <c r="W158" s="99">
        <f>全车数据表!AR159</f>
        <v>5740000</v>
      </c>
      <c r="X158" s="99">
        <f>全车数据表!AS159</f>
        <v>15492400</v>
      </c>
      <c r="Y158" s="99">
        <f>全车数据表!AM159</f>
        <v>7</v>
      </c>
      <c r="Z158" s="99">
        <f>全车数据表!AO159</f>
        <v>5</v>
      </c>
      <c r="AA158" s="99">
        <f>全车数据表!AQ159</f>
        <v>4</v>
      </c>
      <c r="AB158" s="99">
        <f>全车数据表!AT159</f>
        <v>398</v>
      </c>
      <c r="AC158" s="99">
        <f>全车数据表!AU159</f>
        <v>0</v>
      </c>
      <c r="AD158" s="99">
        <f>全车数据表!AV159</f>
        <v>535</v>
      </c>
      <c r="AE158" s="99" t="str">
        <f>IF(全车数据表!AX159="","",全车数据表!AX159)</f>
        <v>大奖赛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 t="str">
        <f>IF(全车数据表!BE159="","",全车数据表!BE159)</f>
        <v/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>
        <f>IF(全车数据表!BJ159="","",全车数据表!BJ159)</f>
        <v>1</v>
      </c>
      <c r="AR158" s="99" t="str">
        <f>IF(全车数据表!BK159="","",全车数据表!BK159)</f>
        <v/>
      </c>
      <c r="AS158" s="99">
        <f>IF(全车数据表!BL159="","",全车数据表!BL159)</f>
        <v>1</v>
      </c>
      <c r="AT158" s="99">
        <f>IF(全车数据表!BM159="","",全车数据表!BM159)</f>
        <v>1</v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/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捷豹</v>
      </c>
      <c r="BA158" s="102">
        <f>IF(全车数据表!AW159="","",全车数据表!AW159)</f>
        <v>16</v>
      </c>
    </row>
    <row r="159" spans="1:53">
      <c r="A159" s="99">
        <f>全车数据表!A160</f>
        <v>158</v>
      </c>
      <c r="B159" s="99" t="str">
        <f>全车数据表!B160</f>
        <v>Lamborghini Egoista</v>
      </c>
      <c r="C159" s="100" t="str">
        <f>全车数据表!E160</f>
        <v>egoista</v>
      </c>
      <c r="D159" s="99" t="str">
        <f>IF(全车数据表!D160="","",全车数据表!D160)</f>
        <v>Lamborghini</v>
      </c>
      <c r="E159" s="100" t="str">
        <f>全车数据表!H160</f>
        <v>1.4</v>
      </c>
      <c r="F159" s="100" t="str">
        <f>全车数据表!C160</f>
        <v>自私</v>
      </c>
      <c r="G159" s="100" t="str">
        <f>全车数据表!F160</f>
        <v>S</v>
      </c>
      <c r="H159" s="99">
        <f>LEN(全车数据表!G160)</f>
        <v>6</v>
      </c>
      <c r="I159" s="99" t="str">
        <f>VLOOKUP(全车数据表!P160,辅助计算!A:B,2,FALSE)</f>
        <v>epic</v>
      </c>
      <c r="J159" s="99">
        <f>全车数据表!Q160</f>
        <v>60</v>
      </c>
      <c r="K159" s="99">
        <f>全车数据表!R160</f>
        <v>15</v>
      </c>
      <c r="L159" s="99">
        <f>全车数据表!S160</f>
        <v>18</v>
      </c>
      <c r="M159" s="99">
        <f>全车数据表!T160</f>
        <v>25</v>
      </c>
      <c r="N159" s="99">
        <f>全车数据表!U160</f>
        <v>38</v>
      </c>
      <c r="O159" s="99">
        <f>全车数据表!V160</f>
        <v>48</v>
      </c>
      <c r="P159" s="99">
        <f>全车数据表!J160</f>
        <v>4213</v>
      </c>
      <c r="Q159" s="99">
        <f>全车数据表!K160</f>
        <v>366.1</v>
      </c>
      <c r="R159" s="99">
        <f>全车数据表!L160</f>
        <v>84.48</v>
      </c>
      <c r="S159" s="99">
        <f>全车数据表!M160</f>
        <v>61.54</v>
      </c>
      <c r="T159" s="99">
        <f>全车数据表!N160</f>
        <v>72.02</v>
      </c>
      <c r="U159" s="99">
        <f>全车数据表!O160</f>
        <v>7.516</v>
      </c>
      <c r="V159" s="99">
        <f>全车数据表!AK160</f>
        <v>12248200</v>
      </c>
      <c r="W159" s="99">
        <f>全车数据表!AR160</f>
        <v>7380000</v>
      </c>
      <c r="X159" s="99">
        <f>全车数据表!AS160</f>
        <v>19628200</v>
      </c>
      <c r="Y159" s="99">
        <f>全车数据表!AM160</f>
        <v>7</v>
      </c>
      <c r="Z159" s="99">
        <f>全车数据表!AO160</f>
        <v>5</v>
      </c>
      <c r="AA159" s="99">
        <f>全车数据表!AQ160</f>
        <v>4</v>
      </c>
      <c r="AB159" s="99">
        <f>全车数据表!AT160</f>
        <v>381</v>
      </c>
      <c r="AC159" s="99">
        <f>全车数据表!AU160</f>
        <v>0</v>
      </c>
      <c r="AD159" s="99">
        <f>全车数据表!AV160</f>
        <v>506</v>
      </c>
      <c r="AE159" s="99" t="str">
        <f>IF(全车数据表!AX160="","",全车数据表!AX160)</f>
        <v>旧版会员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 t="str">
        <f>IF(全车数据表!BI160="","",全车数据表!BI160)</f>
        <v/>
      </c>
      <c r="AQ159" s="99" t="str">
        <f>IF(全车数据表!BJ160="","",全车数据表!BJ160)</f>
        <v/>
      </c>
      <c r="AR159" s="99" t="str">
        <f>IF(全车数据表!BK160="","",全车数据表!BK160)</f>
        <v/>
      </c>
      <c r="AS159" s="99" t="str">
        <f>IF(全车数据表!BL160="","",全车数据表!BL160)</f>
        <v/>
      </c>
      <c r="AT159" s="99">
        <f>IF(全车数据表!BM160="","",全车数据表!BM160)</f>
        <v>1</v>
      </c>
      <c r="AU159" s="99" t="str">
        <f>IF(全车数据表!BN160="","",全车数据表!BN160)</f>
        <v/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 t="str">
        <f>IF(全车数据表!BQ160="","",全车数据表!BQ160)</f>
        <v/>
      </c>
      <c r="AY159" s="99">
        <f>IF(全车数据表!BR160="","",全车数据表!BR160)</f>
        <v>1</v>
      </c>
      <c r="AZ159" s="99" t="str">
        <f>IF(全车数据表!BS160="","",全车数据表!BS160)</f>
        <v>兰博基尼 自私</v>
      </c>
      <c r="BA159" s="102">
        <f>IF(全车数据表!AW160="","",全车数据表!AW160)</f>
        <v>17</v>
      </c>
    </row>
    <row r="160" spans="1:53">
      <c r="A160" s="99">
        <f>全车数据表!A161</f>
        <v>159</v>
      </c>
      <c r="B160" s="99" t="str">
        <f>全车数据表!B161</f>
        <v>Chrysler ME412</v>
      </c>
      <c r="C160" s="100" t="str">
        <f>全车数据表!E161</f>
        <v>me412</v>
      </c>
      <c r="D160" s="99" t="str">
        <f>IF(全车数据表!D161="","",全车数据表!D161)</f>
        <v>Chrysler</v>
      </c>
      <c r="E160" s="100" t="str">
        <f>全车数据表!H161</f>
        <v>3.9</v>
      </c>
      <c r="F160" s="100" t="str">
        <f>全车数据表!C161</f>
        <v>ME412</v>
      </c>
      <c r="G160" s="100" t="str">
        <f>全车数据表!F161</f>
        <v>S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40</v>
      </c>
      <c r="K160" s="99">
        <f>全车数据表!R161</f>
        <v>45</v>
      </c>
      <c r="L160" s="99">
        <f>全车数据表!S161</f>
        <v>55</v>
      </c>
      <c r="M160" s="99">
        <f>全车数据表!T161</f>
        <v>48</v>
      </c>
      <c r="N160" s="99">
        <f>全车数据表!U161</f>
        <v>56</v>
      </c>
      <c r="O160" s="99">
        <f>全车数据表!V161</f>
        <v>56</v>
      </c>
      <c r="P160" s="99">
        <f>全车数据表!J161</f>
        <v>4241</v>
      </c>
      <c r="Q160" s="99">
        <f>全车数据表!K161</f>
        <v>399.1</v>
      </c>
      <c r="R160" s="99">
        <f>全车数据表!L161</f>
        <v>74.900000000000006</v>
      </c>
      <c r="S160" s="99">
        <f>全车数据表!M161</f>
        <v>66.52</v>
      </c>
      <c r="T160" s="99">
        <f>全车数据表!N161</f>
        <v>63.39</v>
      </c>
      <c r="U160" s="99">
        <f>全车数据表!O161</f>
        <v>0</v>
      </c>
      <c r="V160" s="99">
        <f>全车数据表!AK161</f>
        <v>0</v>
      </c>
      <c r="W160" s="99">
        <f>全车数据表!AR161</f>
        <v>11070000</v>
      </c>
      <c r="X160" s="99">
        <f>全车数据表!AS161</f>
        <v>0</v>
      </c>
      <c r="Y160" s="99">
        <f>全车数据表!AM161</f>
        <v>7</v>
      </c>
      <c r="Z160" s="99">
        <f>全车数据表!AO161</f>
        <v>5</v>
      </c>
      <c r="AA160" s="99">
        <f>全车数据表!AQ161</f>
        <v>4</v>
      </c>
      <c r="AB160" s="99">
        <f>全车数据表!AT161</f>
        <v>415</v>
      </c>
      <c r="AC160" s="99">
        <f>全车数据表!AU161</f>
        <v>0</v>
      </c>
      <c r="AD160" s="99">
        <f>全车数据表!AV161</f>
        <v>555</v>
      </c>
      <c r="AE160" s="99" t="str">
        <f>IF(全车数据表!AX161="","",全车数据表!AX161)</f>
        <v>特殊赛事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 t="str">
        <f>IF(全车数据表!BE161="","",全车数据表!BE161)</f>
        <v/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>
        <f>IF(全车数据表!BI161="","",全车数据表!BI161)</f>
        <v>1</v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 t="str">
        <f>IF(全车数据表!BM161="","",全车数据表!BM161)</f>
        <v/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 t="str">
        <f>IF(全车数据表!BQ161="","",全车数据表!BQ161)</f>
        <v/>
      </c>
      <c r="AY160" s="99" t="str">
        <f>IF(全车数据表!BR161="","",全车数据表!BR161)</f>
        <v/>
      </c>
      <c r="AZ160" s="99" t="str">
        <f>IF(全车数据表!BS161="","",全车数据表!BS161)</f>
        <v>克莱斯勒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Porsche 911 GT2 RS ClubSport🔑</v>
      </c>
      <c r="C161" s="100" t="str">
        <f>全车数据表!E162</f>
        <v>911gt2</v>
      </c>
      <c r="D161" s="99" t="str">
        <f>IF(全车数据表!D162="","",全车数据表!D162)</f>
        <v>Porsche</v>
      </c>
      <c r="E161" s="100" t="str">
        <f>全车数据表!H162</f>
        <v>2.3</v>
      </c>
      <c r="F161" s="100" t="str">
        <f>全车数据表!C162</f>
        <v>911GT2</v>
      </c>
      <c r="G161" s="100" t="str">
        <f>全车数据表!F162</f>
        <v>S</v>
      </c>
      <c r="H161" s="99">
        <f>LEN(全车数据表!G162)</f>
        <v>6</v>
      </c>
      <c r="I161" s="99" t="str">
        <f>VLOOKUP(全车数据表!P162,辅助计算!A:B,2,FALSE)</f>
        <v>epic</v>
      </c>
      <c r="J161" s="99" t="str">
        <f>全车数据表!Q162</f>
        <v>🔑</v>
      </c>
      <c r="K161" s="99">
        <f>全车数据表!R162</f>
        <v>28</v>
      </c>
      <c r="L161" s="99">
        <f>全车数据表!S162</f>
        <v>32</v>
      </c>
      <c r="M161" s="99">
        <f>全车数据表!T162</f>
        <v>44</v>
      </c>
      <c r="N161" s="99">
        <f>全车数据表!U162</f>
        <v>59</v>
      </c>
      <c r="O161" s="99">
        <f>全车数据表!V162</f>
        <v>86</v>
      </c>
      <c r="P161" s="99">
        <f>全车数据表!J162</f>
        <v>4289</v>
      </c>
      <c r="Q161" s="99">
        <f>全车数据表!K162</f>
        <v>357.2</v>
      </c>
      <c r="R161" s="99">
        <f>全车数据表!L162</f>
        <v>83.75</v>
      </c>
      <c r="S161" s="99">
        <f>全车数据表!M162</f>
        <v>85.71</v>
      </c>
      <c r="T161" s="99">
        <f>全车数据表!N162</f>
        <v>73.930000000000007</v>
      </c>
      <c r="U161" s="99">
        <f>全车数据表!O162</f>
        <v>0</v>
      </c>
      <c r="V161" s="99">
        <f>全车数据表!AK162</f>
        <v>0</v>
      </c>
      <c r="W161" s="99">
        <f>全车数据表!AR162</f>
        <v>7380000</v>
      </c>
      <c r="X161" s="99">
        <f>全车数据表!AS162</f>
        <v>0</v>
      </c>
      <c r="Y161" s="99">
        <f>全车数据表!AM162</f>
        <v>7</v>
      </c>
      <c r="Z161" s="99">
        <f>全车数据表!AO162</f>
        <v>5</v>
      </c>
      <c r="AA161" s="99">
        <f>全车数据表!AQ162</f>
        <v>4</v>
      </c>
      <c r="AB161" s="99">
        <f>全车数据表!AT162</f>
        <v>373</v>
      </c>
      <c r="AC161" s="99">
        <f>全车数据表!AU162</f>
        <v>0</v>
      </c>
      <c r="AD161" s="99">
        <f>全车数据表!AV162</f>
        <v>493</v>
      </c>
      <c r="AE161" s="99" t="str">
        <f>IF(全车数据表!AX162="","",全车数据表!AX162)</f>
        <v>大奖赛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 t="str">
        <f>IF(全车数据表!BI162="","",全车数据表!BI162)</f>
        <v/>
      </c>
      <c r="AQ161" s="99">
        <f>IF(全车数据表!BJ162="","",全车数据表!BJ162)</f>
        <v>1</v>
      </c>
      <c r="AR161" s="99" t="str">
        <f>IF(全车数据表!BK162="","",全车数据表!BK162)</f>
        <v/>
      </c>
      <c r="AS161" s="99">
        <f>IF(全车数据表!BL162="","",全车数据表!BL162)</f>
        <v>1</v>
      </c>
      <c r="AT161" s="99">
        <f>IF(全车数据表!BM162="","",全车数据表!BM162)</f>
        <v>1</v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>
        <f>IF(全车数据表!BQ162="","",全车数据表!BQ162)</f>
        <v>1</v>
      </c>
      <c r="AY161" s="99" t="str">
        <f>IF(全车数据表!BR162="","",全车数据表!BR162)</f>
        <v/>
      </c>
      <c r="AZ161" s="99" t="str">
        <f>IF(全车数据表!BS162="","",全车数据表!BS162)</f>
        <v>保时捷</v>
      </c>
      <c r="BA161" s="102">
        <f>IF(全车数据表!AW162="","",全车数据表!AW162)</f>
        <v>17</v>
      </c>
    </row>
    <row r="162" spans="1:53">
      <c r="A162" s="99">
        <f>全车数据表!A163</f>
        <v>161</v>
      </c>
      <c r="B162" s="99" t="str">
        <f>全车数据表!B163</f>
        <v>Pagani Huayra BC</v>
      </c>
      <c r="C162" s="100" t="str">
        <f>全车数据表!E163</f>
        <v>bc</v>
      </c>
      <c r="D162" s="99" t="str">
        <f>IF(全车数据表!D163="","",全车数据表!D163)</f>
        <v>Pagani</v>
      </c>
      <c r="E162" s="100" t="str">
        <f>全车数据表!H163</f>
        <v>1.4</v>
      </c>
      <c r="F162" s="100" t="str">
        <f>全车数据表!C163</f>
        <v>BC</v>
      </c>
      <c r="G162" s="100" t="str">
        <f>全车数据表!F163</f>
        <v>S</v>
      </c>
      <c r="H162" s="99">
        <f>LEN(全车数据表!G163)</f>
        <v>6</v>
      </c>
      <c r="I162" s="99" t="str">
        <f>VLOOKUP(全车数据表!P163,辅助计算!A:B,2,FALSE)</f>
        <v>epic</v>
      </c>
      <c r="J162" s="99">
        <f>全车数据表!Q163</f>
        <v>60</v>
      </c>
      <c r="K162" s="99">
        <f>全车数据表!R163</f>
        <v>15</v>
      </c>
      <c r="L162" s="99">
        <f>全车数据表!S163</f>
        <v>18</v>
      </c>
      <c r="M162" s="99">
        <f>全车数据表!T163</f>
        <v>25</v>
      </c>
      <c r="N162" s="99">
        <f>全车数据表!U163</f>
        <v>38</v>
      </c>
      <c r="O162" s="99">
        <f>全车数据表!V163</f>
        <v>48</v>
      </c>
      <c r="P162" s="99">
        <f>全车数据表!J163</f>
        <v>4292</v>
      </c>
      <c r="Q162" s="99">
        <f>全车数据表!K163</f>
        <v>365.4</v>
      </c>
      <c r="R162" s="99">
        <f>全车数据表!L163</f>
        <v>80.040000000000006</v>
      </c>
      <c r="S162" s="99">
        <f>全车数据表!M163</f>
        <v>63.11</v>
      </c>
      <c r="T162" s="99">
        <f>全车数据表!N163</f>
        <v>86.75</v>
      </c>
      <c r="U162" s="99">
        <f>全车数据表!O163</f>
        <v>11.832000000000001</v>
      </c>
      <c r="V162" s="99">
        <f>全车数据表!AK163</f>
        <v>0</v>
      </c>
      <c r="W162" s="99">
        <f>全车数据表!AR163</f>
        <v>7380000</v>
      </c>
      <c r="X162" s="99">
        <f>全车数据表!AS163</f>
        <v>0</v>
      </c>
      <c r="Y162" s="99">
        <f>全车数据表!AM163</f>
        <v>7</v>
      </c>
      <c r="Z162" s="99">
        <f>全车数据表!AO163</f>
        <v>5</v>
      </c>
      <c r="AA162" s="99">
        <f>全车数据表!AQ163</f>
        <v>4</v>
      </c>
      <c r="AB162" s="99">
        <f>全车数据表!AT163</f>
        <v>380</v>
      </c>
      <c r="AC162" s="99">
        <f>全车数据表!AU163</f>
        <v>0</v>
      </c>
      <c r="AD162" s="99">
        <f>全车数据表!AV163</f>
        <v>504</v>
      </c>
      <c r="AE162" s="99" t="str">
        <f>IF(全车数据表!AX163="","",全车数据表!AX163)</f>
        <v>旧版会员</v>
      </c>
      <c r="AF162" s="99" t="str">
        <f>IF(全车数据表!AY163="","",全车数据表!AY163)</f>
        <v/>
      </c>
      <c r="AG162" s="99" t="str">
        <f>IF(全车数据表!AZ163="","",全车数据表!AZ163)</f>
        <v/>
      </c>
      <c r="AH162" s="99" t="str">
        <f>IF(全车数据表!BA163="","",全车数据表!BA163)</f>
        <v/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 t="str">
        <f>IF(全车数据表!BJ163="","",全车数据表!BJ163)</f>
        <v/>
      </c>
      <c r="AR162" s="99" t="str">
        <f>IF(全车数据表!BK163="","",全车数据表!BK163)</f>
        <v/>
      </c>
      <c r="AS162" s="99" t="str">
        <f>IF(全车数据表!BL163="","",全车数据表!BL163)</f>
        <v/>
      </c>
      <c r="AT162" s="99" t="str">
        <f>IF(全车数据表!BM163="","",全车数据表!BM163)</f>
        <v/>
      </c>
      <c r="AU162" s="99" t="str">
        <f>IF(全车数据表!BN163="","",全车数据表!BN163)</f>
        <v>1款</v>
      </c>
      <c r="AV162" s="99" t="str">
        <f>IF(全车数据表!BO163="","",全车数据表!BO163)</f>
        <v/>
      </c>
      <c r="AW162" s="99" t="str">
        <f>IF(全车数据表!BP163="","",全车数据表!BP163)</f>
        <v/>
      </c>
      <c r="AX162" s="99" t="str">
        <f>IF(全车数据表!BQ163="","",全车数据表!BQ163)</f>
        <v/>
      </c>
      <c r="AY162" s="99" t="str">
        <f>IF(全车数据表!BR163="","",全车数据表!BR163)</f>
        <v/>
      </c>
      <c r="AZ162" s="99" t="str">
        <f>IF(全车数据表!BS163="","",全车数据表!BS163)</f>
        <v>帕加尼 风神</v>
      </c>
      <c r="BA162" s="102">
        <f>IF(全车数据表!AW163="","",全车数据表!AW163)</f>
        <v>18</v>
      </c>
    </row>
    <row r="163" spans="1:53">
      <c r="A163" s="99">
        <f>全车数据表!A164</f>
        <v>162</v>
      </c>
      <c r="B163" s="99" t="str">
        <f>全车数据表!B164</f>
        <v>Ferrari LaFerrari Aperta</v>
      </c>
      <c r="C163" s="100" t="str">
        <f>全车数据表!E164</f>
        <v>aperta</v>
      </c>
      <c r="D163" s="99" t="str">
        <f>IF(全车数据表!D164="","",全车数据表!D164)</f>
        <v>Ferrari</v>
      </c>
      <c r="E163" s="100" t="str">
        <f>全车数据表!H164</f>
        <v>1.7</v>
      </c>
      <c r="F163" s="100" t="str">
        <f>全车数据表!C164</f>
        <v>黑拉法</v>
      </c>
      <c r="G163" s="100" t="str">
        <f>全车数据表!F164</f>
        <v>S</v>
      </c>
      <c r="H163" s="99">
        <f>LEN(全车数据表!G164)</f>
        <v>6</v>
      </c>
      <c r="I163" s="99" t="str">
        <f>VLOOKUP(全车数据表!P164,辅助计算!A:B,2,FALSE)</f>
        <v>epic</v>
      </c>
      <c r="J163" s="99">
        <f>全车数据表!Q164</f>
        <v>30</v>
      </c>
      <c r="K163" s="99">
        <f>全车数据表!R164</f>
        <v>30</v>
      </c>
      <c r="L163" s="99">
        <f>全车数据表!S164</f>
        <v>30</v>
      </c>
      <c r="M163" s="99">
        <f>全车数据表!T164</f>
        <v>35</v>
      </c>
      <c r="N163" s="99">
        <f>全车数据表!U164</f>
        <v>35</v>
      </c>
      <c r="O163" s="99">
        <f>全车数据表!V164</f>
        <v>40</v>
      </c>
      <c r="P163" s="99">
        <f>全车数据表!J164</f>
        <v>4293</v>
      </c>
      <c r="Q163" s="99">
        <f>全车数据表!K164</f>
        <v>366.2</v>
      </c>
      <c r="R163" s="99">
        <f>全车数据表!L164</f>
        <v>81.03</v>
      </c>
      <c r="S163" s="99">
        <f>全车数据表!M164</f>
        <v>82.48</v>
      </c>
      <c r="T163" s="99">
        <f>全车数据表!N164</f>
        <v>70.099999999999994</v>
      </c>
      <c r="U163" s="99">
        <f>全车数据表!O164</f>
        <v>7.2</v>
      </c>
      <c r="V163" s="99">
        <f>全车数据表!AK164</f>
        <v>12248200</v>
      </c>
      <c r="W163" s="99">
        <f>全车数据表!AR164</f>
        <v>7380000</v>
      </c>
      <c r="X163" s="99">
        <f>全车数据表!AS164</f>
        <v>19628200</v>
      </c>
      <c r="Y163" s="99">
        <f>全车数据表!AM164</f>
        <v>7</v>
      </c>
      <c r="Z163" s="99">
        <f>全车数据表!AO164</f>
        <v>5</v>
      </c>
      <c r="AA163" s="99">
        <f>全车数据表!AQ164</f>
        <v>4</v>
      </c>
      <c r="AB163" s="99">
        <f>全车数据表!AT164</f>
        <v>381</v>
      </c>
      <c r="AC163" s="99">
        <f>全车数据表!AU164</f>
        <v>0</v>
      </c>
      <c r="AD163" s="99">
        <f>全车数据表!AV164</f>
        <v>506</v>
      </c>
      <c r="AE163" s="99" t="str">
        <f>IF(全车数据表!AX164="","",全车数据表!AX164)</f>
        <v>旧版会员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 t="str">
        <f>IF(全车数据表!BA164="","",全车数据表!BA164)</f>
        <v/>
      </c>
      <c r="AI163" s="99" t="str">
        <f>IF(全车数据表!BB164="","",全车数据表!BB164)</f>
        <v/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 t="str">
        <f>IF(全车数据表!BI164="","",全车数据表!BI164)</f>
        <v/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 t="str">
        <f>IF(全车数据表!BL164="","",全车数据表!BL164)</f>
        <v/>
      </c>
      <c r="AT163" s="99">
        <f>IF(全车数据表!BM164="","",全车数据表!BM164)</f>
        <v>1</v>
      </c>
      <c r="AU163" s="99" t="str">
        <f>IF(全车数据表!BN164="","",全车数据表!BN164)</f>
        <v/>
      </c>
      <c r="AV163" s="99" t="str">
        <f>IF(全车数据表!BO164="","",全车数据表!BO164)</f>
        <v/>
      </c>
      <c r="AW163" s="99" t="str">
        <f>IF(全车数据表!BP164="","",全车数据表!BP164)</f>
        <v>无顶</v>
      </c>
      <c r="AX163" s="99" t="str">
        <f>IF(全车数据表!BQ164="","",全车数据表!BQ164)</f>
        <v/>
      </c>
      <c r="AY163" s="99" t="str">
        <f>IF(全车数据表!BR164="","",全车数据表!BR164)</f>
        <v/>
      </c>
      <c r="AZ163" s="99" t="str">
        <f>IF(全车数据表!BS164="","",全车数据表!BS164)</f>
        <v>法拉利 敞篷拉法 黑拉法</v>
      </c>
      <c r="BA163" s="102">
        <f>IF(全车数据表!AW164="","",全车数据表!AW164)</f>
        <v>18</v>
      </c>
    </row>
    <row r="164" spans="1:53">
      <c r="A164" s="99">
        <f>全车数据表!A165</f>
        <v>163</v>
      </c>
      <c r="B164" s="99" t="str">
        <f>全车数据表!B165</f>
        <v>Mclaren F1 LM🔑</v>
      </c>
      <c r="C164" s="100" t="str">
        <f>全车数据表!E165</f>
        <v>f1</v>
      </c>
      <c r="D164" s="99" t="str">
        <f>IF(全车数据表!D165="","",全车数据表!D165)</f>
        <v>McLaren</v>
      </c>
      <c r="E164" s="100" t="str">
        <f>全车数据表!H165</f>
        <v>2.5</v>
      </c>
      <c r="F164" s="100" t="str">
        <f>全车数据表!C165</f>
        <v>F1</v>
      </c>
      <c r="G164" s="100" t="str">
        <f>全车数据表!F165</f>
        <v>S</v>
      </c>
      <c r="H164" s="99">
        <f>LEN(全车数据表!G165)</f>
        <v>6</v>
      </c>
      <c r="I164" s="99" t="str">
        <f>VLOOKUP(全车数据表!P165,辅助计算!A:B,2,FALSE)</f>
        <v>epic</v>
      </c>
      <c r="J164" s="99" t="str">
        <f>全车数据表!Q165</f>
        <v>🔑</v>
      </c>
      <c r="K164" s="99">
        <f>全车数据表!R165</f>
        <v>30</v>
      </c>
      <c r="L164" s="99">
        <f>全车数据表!S165</f>
        <v>35</v>
      </c>
      <c r="M164" s="99">
        <f>全车数据表!T165</f>
        <v>45</v>
      </c>
      <c r="N164" s="99">
        <f>全车数据表!U165</f>
        <v>55</v>
      </c>
      <c r="O164" s="99">
        <f>全车数据表!V165</f>
        <v>85</v>
      </c>
      <c r="P164" s="99">
        <f>全车数据表!J165</f>
        <v>4301</v>
      </c>
      <c r="Q164" s="99">
        <f>全车数据表!K165</f>
        <v>377</v>
      </c>
      <c r="R164" s="99">
        <f>全车数据表!L165</f>
        <v>74.66</v>
      </c>
      <c r="S164" s="99">
        <f>全车数据表!M165</f>
        <v>66.61</v>
      </c>
      <c r="T164" s="99">
        <f>全车数据表!N165</f>
        <v>73.12</v>
      </c>
      <c r="U164" s="99">
        <f>全车数据表!O165</f>
        <v>0</v>
      </c>
      <c r="V164" s="99">
        <f>全车数据表!AK165</f>
        <v>12248200</v>
      </c>
      <c r="W164" s="99">
        <f>全车数据表!AR165</f>
        <v>7380000</v>
      </c>
      <c r="X164" s="99">
        <f>全车数据表!AS165</f>
        <v>19628200</v>
      </c>
      <c r="Y164" s="99">
        <f>全车数据表!AM165</f>
        <v>7</v>
      </c>
      <c r="Z164" s="99">
        <f>全车数据表!AO165</f>
        <v>5</v>
      </c>
      <c r="AA164" s="99">
        <f>全车数据表!AQ165</f>
        <v>4</v>
      </c>
      <c r="AB164" s="99">
        <f>全车数据表!AT165</f>
        <v>392</v>
      </c>
      <c r="AC164" s="99">
        <f>全车数据表!AU165</f>
        <v>0</v>
      </c>
      <c r="AD164" s="99">
        <f>全车数据表!AV165</f>
        <v>525</v>
      </c>
      <c r="AE164" s="99" t="str">
        <f>IF(全车数据表!AX165="","",全车数据表!AX165)</f>
        <v>大奖赛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 t="str">
        <f>IF(全车数据表!BA165="","",全车数据表!BA165)</f>
        <v/>
      </c>
      <c r="AI164" s="99" t="str">
        <f>IF(全车数据表!BB165="","",全车数据表!BB165)</f>
        <v/>
      </c>
      <c r="AJ164" s="99" t="str">
        <f>IF(全车数据表!BC165="","",全车数据表!BC165)</f>
        <v/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 t="str">
        <f>IF(全车数据表!BI165="","",全车数据表!BI165)</f>
        <v/>
      </c>
      <c r="AQ164" s="99">
        <f>IF(全车数据表!BJ165="","",全车数据表!BJ165)</f>
        <v>1</v>
      </c>
      <c r="AR164" s="99" t="str">
        <f>IF(全车数据表!BK165="","",全车数据表!BK165)</f>
        <v/>
      </c>
      <c r="AS164" s="99">
        <f>IF(全车数据表!BL165="","",全车数据表!BL165)</f>
        <v>1</v>
      </c>
      <c r="AT164" s="99">
        <f>IF(全车数据表!BM165="","",全车数据表!BM165)</f>
        <v>1</v>
      </c>
      <c r="AU164" s="99" t="str">
        <f>IF(全车数据表!BN165="","",全车数据表!BN165)</f>
        <v>1款</v>
      </c>
      <c r="AV164" s="99" t="str">
        <f>IF(全车数据表!BO165="","",全车数据表!BO165)</f>
        <v/>
      </c>
      <c r="AW164" s="99" t="str">
        <f>IF(全车数据表!BP165="","",全车数据表!BP165)</f>
        <v/>
      </c>
      <c r="AX164" s="99" t="str">
        <f>IF(全车数据表!BQ165="","",全车数据表!BQ165)</f>
        <v/>
      </c>
      <c r="AY164" s="99" t="str">
        <f>IF(全车数据表!BR165="","",全车数据表!BR165)</f>
        <v/>
      </c>
      <c r="AZ164" s="99" t="str">
        <f>IF(全车数据表!BS165="","",全车数据表!BS165)</f>
        <v>迈凯伦</v>
      </c>
      <c r="BA164" s="102">
        <f>IF(全车数据表!AW165="","",全车数据表!AW165)</f>
        <v>15</v>
      </c>
    </row>
    <row r="165" spans="1:53">
      <c r="A165" s="99">
        <f>全车数据表!A166</f>
        <v>164</v>
      </c>
      <c r="B165" s="99" t="str">
        <f>全车数据表!B166</f>
        <v>Ferrari F8 Tributo</v>
      </c>
      <c r="C165" s="100" t="str">
        <f>全车数据表!E166</f>
        <v>f8</v>
      </c>
      <c r="D165" s="99" t="str">
        <f>IF(全车数据表!D166="","",全车数据表!D166)</f>
        <v>Ferrari</v>
      </c>
      <c r="E165" s="100" t="str">
        <f>全车数据表!H166</f>
        <v>2.6</v>
      </c>
      <c r="F165" s="100" t="str">
        <f>全车数据表!C166</f>
        <v>F8</v>
      </c>
      <c r="G165" s="100" t="str">
        <f>全车数据表!F166</f>
        <v>S</v>
      </c>
      <c r="H165" s="99">
        <f>LEN(全车数据表!G166)</f>
        <v>6</v>
      </c>
      <c r="I165" s="99" t="str">
        <f>VLOOKUP(全车数据表!P166,辅助计算!A:B,2,FALSE)</f>
        <v>epic</v>
      </c>
      <c r="J165" s="99">
        <f>全车数据表!Q166</f>
        <v>40</v>
      </c>
      <c r="K165" s="99">
        <f>全车数据表!R166</f>
        <v>30</v>
      </c>
      <c r="L165" s="99">
        <f>全车数据表!S166</f>
        <v>35</v>
      </c>
      <c r="M165" s="99">
        <f>全车数据表!T166</f>
        <v>40</v>
      </c>
      <c r="N165" s="99">
        <f>全车数据表!U166</f>
        <v>50</v>
      </c>
      <c r="O165" s="99">
        <f>全车数据表!V166</f>
        <v>55</v>
      </c>
      <c r="P165" s="99">
        <f>全车数据表!J166</f>
        <v>4313</v>
      </c>
      <c r="Q165" s="99">
        <f>全车数据表!K166</f>
        <v>360.8</v>
      </c>
      <c r="R165" s="99">
        <f>全车数据表!L166</f>
        <v>83.23</v>
      </c>
      <c r="S165" s="99">
        <f>全车数据表!M166</f>
        <v>94.48</v>
      </c>
      <c r="T165" s="99">
        <f>全车数据表!N166</f>
        <v>70.069999999999993</v>
      </c>
      <c r="U165" s="99">
        <f>全车数据表!O166</f>
        <v>7.1</v>
      </c>
      <c r="V165" s="99">
        <f>全车数据表!AK166</f>
        <v>12248200</v>
      </c>
      <c r="W165" s="99">
        <f>全车数据表!AR166</f>
        <v>7380000</v>
      </c>
      <c r="X165" s="99">
        <f>全车数据表!AS166</f>
        <v>19628200</v>
      </c>
      <c r="Y165" s="99">
        <f>全车数据表!AM166</f>
        <v>7</v>
      </c>
      <c r="Z165" s="99">
        <f>全车数据表!AO166</f>
        <v>5</v>
      </c>
      <c r="AA165" s="99">
        <f>全车数据表!AQ166</f>
        <v>4</v>
      </c>
      <c r="AB165" s="99">
        <f>全车数据表!AT166</f>
        <v>375</v>
      </c>
      <c r="AC165" s="99">
        <f>全车数据表!AU166</f>
        <v>0</v>
      </c>
      <c r="AD165" s="99">
        <f>全车数据表!AV166</f>
        <v>496</v>
      </c>
      <c r="AE165" s="99" t="str">
        <f>IF(全车数据表!AX166="","",全车数据表!AX166)</f>
        <v>特殊赛事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>
        <f>IF(全车数据表!BI166="","",全车数据表!BI166)</f>
        <v>1</v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 t="str">
        <f>IF(全车数据表!BL166="","",全车数据表!BL166)</f>
        <v/>
      </c>
      <c r="AT165" s="99">
        <f>IF(全车数据表!BM166="","",全车数据表!BM166)</f>
        <v>1</v>
      </c>
      <c r="AU165" s="99" t="str">
        <f>IF(全车数据表!BN166="","",全车数据表!BN166)</f>
        <v/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>
        <f>IF(全车数据表!BQ166="","",全车数据表!BQ166)</f>
        <v>1</v>
      </c>
      <c r="AY165" s="99" t="str">
        <f>IF(全车数据表!BR166="","",全车数据表!BR166)</f>
        <v/>
      </c>
      <c r="AZ165" s="99" t="str">
        <f>IF(全车数据表!BS166="","",全车数据表!BS166)</f>
        <v>法拉利</v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Genty Akylone</v>
      </c>
      <c r="C166" s="100" t="str">
        <f>全车数据表!E167</f>
        <v>akylone</v>
      </c>
      <c r="D166" s="99" t="str">
        <f>IF(全车数据表!D167="","",全车数据表!D167)</f>
        <v>Genty</v>
      </c>
      <c r="E166" s="100" t="str">
        <f>全车数据表!H167</f>
        <v>1.4</v>
      </c>
      <c r="F166" s="100" t="str">
        <f>全车数据表!C167</f>
        <v>阿卡龙</v>
      </c>
      <c r="G166" s="100" t="str">
        <f>全车数据表!F167</f>
        <v>S</v>
      </c>
      <c r="H166" s="99">
        <f>LEN(全车数据表!G167)</f>
        <v>6</v>
      </c>
      <c r="I166" s="99" t="str">
        <f>VLOOKUP(全车数据表!P167,辅助计算!A:B,2,FALSE)</f>
        <v>epic</v>
      </c>
      <c r="J166" s="99">
        <f>全车数据表!Q167</f>
        <v>60</v>
      </c>
      <c r="K166" s="99">
        <f>全车数据表!R167</f>
        <v>15</v>
      </c>
      <c r="L166" s="99">
        <f>全车数据表!S167</f>
        <v>18</v>
      </c>
      <c r="M166" s="99">
        <f>全车数据表!T167</f>
        <v>25</v>
      </c>
      <c r="N166" s="99">
        <f>全车数据表!U167</f>
        <v>38</v>
      </c>
      <c r="O166" s="99">
        <f>全车数据表!V167</f>
        <v>48</v>
      </c>
      <c r="P166" s="99">
        <f>全车数据表!J167</f>
        <v>4323</v>
      </c>
      <c r="Q166" s="99">
        <f>全车数据表!K167</f>
        <v>371.7</v>
      </c>
      <c r="R166" s="99">
        <f>全车数据表!L167</f>
        <v>82.93</v>
      </c>
      <c r="S166" s="99">
        <f>全车数据表!M167</f>
        <v>67.81</v>
      </c>
      <c r="T166" s="99">
        <f>全车数据表!N167</f>
        <v>70.349999999999994</v>
      </c>
      <c r="U166" s="99">
        <f>全车数据表!O167</f>
        <v>7.15</v>
      </c>
      <c r="V166" s="99">
        <f>全车数据表!AK167</f>
        <v>12248200</v>
      </c>
      <c r="W166" s="99">
        <f>全车数据表!AR167</f>
        <v>7380000</v>
      </c>
      <c r="X166" s="99">
        <f>全车数据表!AS167</f>
        <v>19628200</v>
      </c>
      <c r="Y166" s="99">
        <f>全车数据表!AM167</f>
        <v>7</v>
      </c>
      <c r="Z166" s="99">
        <f>全车数据表!AO167</f>
        <v>5</v>
      </c>
      <c r="AA166" s="99">
        <f>全车数据表!AQ167</f>
        <v>4</v>
      </c>
      <c r="AB166" s="99">
        <f>全车数据表!AT167</f>
        <v>386</v>
      </c>
      <c r="AC166" s="99">
        <f>全车数据表!AU167</f>
        <v>0</v>
      </c>
      <c r="AD166" s="99">
        <f>全车数据表!AV167</f>
        <v>515</v>
      </c>
      <c r="AE166" s="99" t="str">
        <f>IF(全车数据表!AX167="","",全车数据表!AX167)</f>
        <v>旧版会员</v>
      </c>
      <c r="AF166" s="99" t="str">
        <f>IF(全车数据表!AY167="","",全车数据表!AY167)</f>
        <v/>
      </c>
      <c r="AG166" s="99" t="str">
        <f>IF(全车数据表!AZ167="","",全车数据表!AZ167)</f>
        <v/>
      </c>
      <c r="AH166" s="99" t="str">
        <f>IF(全车数据表!BA167="","",全车数据表!BA167)</f>
        <v/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 t="str">
        <f>IF(全车数据表!BD167="","",全车数据表!BD167)</f>
        <v/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 t="str">
        <f>IF(全车数据表!BM167="","",全车数据表!BM167)</f>
        <v/>
      </c>
      <c r="AU166" s="99" t="str">
        <f>IF(全车数据表!BN167="","",全车数据表!BN167)</f>
        <v/>
      </c>
      <c r="AV166" s="99" t="str">
        <f>IF(全车数据表!BO167="","",全车数据表!BO167)</f>
        <v/>
      </c>
      <c r="AW166" s="99" t="str">
        <f>IF(全车数据表!BP167="","",全车数据表!BP167)</f>
        <v/>
      </c>
      <c r="AX166" s="99" t="str">
        <f>IF(全车数据表!BQ167="","",全车数据表!BQ167)</f>
        <v/>
      </c>
      <c r="AY166" s="99" t="str">
        <f>IF(全车数据表!BR167="","",全车数据表!BR167)</f>
        <v/>
      </c>
      <c r="AZ166" s="99" t="str">
        <f>IF(全车数据表!BS167="","",全车数据表!BS167)</f>
        <v>阿卡龙</v>
      </c>
      <c r="BA166" s="102">
        <f>IF(全车数据表!AW167="","",全车数据表!AW167)</f>
        <v>15</v>
      </c>
    </row>
    <row r="167" spans="1:53">
      <c r="A167" s="99">
        <f>全车数据表!A168</f>
        <v>166</v>
      </c>
      <c r="B167" s="99" t="str">
        <f>全车数据表!B168</f>
        <v>Lamborghini SC20🔑</v>
      </c>
      <c r="C167" s="100" t="str">
        <f>全车数据表!E168</f>
        <v>sc20</v>
      </c>
      <c r="D167" s="99" t="str">
        <f>IF(全车数据表!D168="","",全车数据表!D168)</f>
        <v>Lamborghini</v>
      </c>
      <c r="E167" s="100" t="str">
        <f>全车数据表!H168</f>
        <v>3.2</v>
      </c>
      <c r="F167" s="100" t="str">
        <f>全车数据表!C168</f>
        <v>SC20</v>
      </c>
      <c r="G167" s="100" t="str">
        <f>全车数据表!F168</f>
        <v>S</v>
      </c>
      <c r="H167" s="99">
        <f>LEN(全车数据表!G168)</f>
        <v>6</v>
      </c>
      <c r="I167" s="99" t="str">
        <f>VLOOKUP(全车数据表!P168,辅助计算!A:B,2,FALSE)</f>
        <v>epic</v>
      </c>
      <c r="J167" s="99" t="str">
        <f>全车数据表!Q168</f>
        <v>🔑</v>
      </c>
      <c r="K167" s="99">
        <f>全车数据表!R168</f>
        <v>30</v>
      </c>
      <c r="L167" s="99">
        <f>全车数据表!S168</f>
        <v>35</v>
      </c>
      <c r="M167" s="99">
        <f>全车数据表!T168</f>
        <v>45</v>
      </c>
      <c r="N167" s="99">
        <f>全车数据表!U168</f>
        <v>55</v>
      </c>
      <c r="O167" s="99">
        <f>全车数据表!V168</f>
        <v>85</v>
      </c>
      <c r="P167" s="99">
        <f>全车数据表!J168</f>
        <v>4326</v>
      </c>
      <c r="Q167" s="99">
        <f>全车数据表!K168</f>
        <v>371.3</v>
      </c>
      <c r="R167" s="99">
        <f>全车数据表!L168</f>
        <v>82.04</v>
      </c>
      <c r="S167" s="99">
        <f>全车数据表!M168</f>
        <v>72.709999999999994</v>
      </c>
      <c r="T167" s="99">
        <f>全车数据表!N168</f>
        <v>69.2</v>
      </c>
      <c r="U167" s="99">
        <f>全车数据表!O168</f>
        <v>0</v>
      </c>
      <c r="V167" s="99">
        <f>全车数据表!AK168</f>
        <v>0</v>
      </c>
      <c r="W167" s="99">
        <f>全车数据表!AR168</f>
        <v>7380000</v>
      </c>
      <c r="X167" s="99">
        <f>全车数据表!AS168</f>
        <v>0</v>
      </c>
      <c r="Y167" s="99">
        <f>全车数据表!AM168</f>
        <v>7</v>
      </c>
      <c r="Z167" s="99">
        <f>全车数据表!AO168</f>
        <v>5</v>
      </c>
      <c r="AA167" s="99">
        <f>全车数据表!AQ168</f>
        <v>4</v>
      </c>
      <c r="AB167" s="99">
        <f>全车数据表!AT168</f>
        <v>386</v>
      </c>
      <c r="AC167" s="99">
        <f>全车数据表!AU168</f>
        <v>0</v>
      </c>
      <c r="AD167" s="99">
        <f>全车数据表!AV168</f>
        <v>515</v>
      </c>
      <c r="AE167" s="99" t="str">
        <f>IF(全车数据表!AX168="","",全车数据表!AX168)</f>
        <v>大奖赛</v>
      </c>
      <c r="AF167" s="99" t="str">
        <f>IF(全车数据表!AY168="","",全车数据表!AY168)</f>
        <v/>
      </c>
      <c r="AG167" s="99" t="str">
        <f>IF(全车数据表!AZ168="","",全车数据表!AZ168)</f>
        <v/>
      </c>
      <c r="AH167" s="99" t="str">
        <f>IF(全车数据表!BA168="","",全车数据表!BA168)</f>
        <v/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 t="str">
        <f>IF(全车数据表!BI168="","",全车数据表!BI168)</f>
        <v/>
      </c>
      <c r="AQ167" s="99">
        <f>IF(全车数据表!BJ168="","",全车数据表!BJ168)</f>
        <v>1</v>
      </c>
      <c r="AR167" s="99" t="str">
        <f>IF(全车数据表!BK168="","",全车数据表!BK168)</f>
        <v/>
      </c>
      <c r="AS167" s="99">
        <f>IF(全车数据表!BL168="","",全车数据表!BL168)</f>
        <v>1</v>
      </c>
      <c r="AT167" s="99" t="str">
        <f>IF(全车数据表!BM168="","",全车数据表!BM168)</f>
        <v/>
      </c>
      <c r="AU167" s="99" t="str">
        <f>IF(全车数据表!BN168="","",全车数据表!BN168)</f>
        <v/>
      </c>
      <c r="AV167" s="99" t="str">
        <f>IF(全车数据表!BO168="","",全车数据表!BO168)</f>
        <v/>
      </c>
      <c r="AW167" s="99" t="str">
        <f>IF(全车数据表!BP168="","",全车数据表!BP168)</f>
        <v>无顶</v>
      </c>
      <c r="AX167" s="99" t="str">
        <f>IF(全车数据表!BQ168="","",全车数据表!BQ168)</f>
        <v/>
      </c>
      <c r="AY167" s="99" t="str">
        <f>IF(全车数据表!BR168="","",全车数据表!BR168)</f>
        <v/>
      </c>
      <c r="AZ167" s="99" t="str">
        <f>IF(全车数据表!BS168="","",全车数据表!BS168)</f>
        <v>兰博基尼</v>
      </c>
      <c r="BA167" s="102" t="str">
        <f>IF(全车数据表!AW168="","",全车数据表!AW168)</f>
        <v/>
      </c>
    </row>
    <row r="168" spans="1:53">
      <c r="A168" s="99">
        <f>全车数据表!A169</f>
        <v>167</v>
      </c>
      <c r="B168" s="99" t="str">
        <f>全车数据表!B169</f>
        <v>Volkswagen W12 Coupe🔑</v>
      </c>
      <c r="C168" s="100" t="str">
        <f>全车数据表!E169</f>
        <v>w12</v>
      </c>
      <c r="D168" s="99" t="str">
        <f>IF(全车数据表!D169="","",全车数据表!D169)</f>
        <v>Volkswagen</v>
      </c>
      <c r="E168" s="100" t="str">
        <f>全车数据表!H169</f>
        <v>3.0</v>
      </c>
      <c r="F168" s="100" t="str">
        <f>全车数据表!C169</f>
        <v>W12</v>
      </c>
      <c r="G168" s="100" t="str">
        <f>全车数据表!F169</f>
        <v>S</v>
      </c>
      <c r="H168" s="99">
        <f>LEN(全车数据表!G169)</f>
        <v>6</v>
      </c>
      <c r="I168" s="99" t="str">
        <f>VLOOKUP(全车数据表!P169,辅助计算!A:B,2,FALSE)</f>
        <v>epic</v>
      </c>
      <c r="J168" s="99" t="str">
        <f>全车数据表!Q169</f>
        <v>🔑</v>
      </c>
      <c r="K168" s="99">
        <f>全车数据表!R169</f>
        <v>30</v>
      </c>
      <c r="L168" s="99">
        <f>全车数据表!S169</f>
        <v>35</v>
      </c>
      <c r="M168" s="99">
        <f>全车数据表!T169</f>
        <v>45</v>
      </c>
      <c r="N168" s="99">
        <f>全车数据表!U169</f>
        <v>55</v>
      </c>
      <c r="O168" s="99">
        <f>全车数据表!V169</f>
        <v>85</v>
      </c>
      <c r="P168" s="99">
        <f>全车数据表!J169</f>
        <v>4334</v>
      </c>
      <c r="Q168" s="99">
        <f>全车数据表!K169</f>
        <v>370.2</v>
      </c>
      <c r="R168" s="99">
        <f>全车数据表!L169</f>
        <v>79.02</v>
      </c>
      <c r="S168" s="99">
        <f>全车数据表!M169</f>
        <v>84.32</v>
      </c>
      <c r="T168" s="99">
        <f>全车数据表!N169</f>
        <v>54.56</v>
      </c>
      <c r="U168" s="99">
        <f>全车数据表!O169</f>
        <v>0</v>
      </c>
      <c r="V168" s="99">
        <f>全车数据表!AK169</f>
        <v>12248200</v>
      </c>
      <c r="W168" s="99">
        <f>全车数据表!AR169</f>
        <v>7380000</v>
      </c>
      <c r="X168" s="99">
        <f>全车数据表!AS169</f>
        <v>19628200</v>
      </c>
      <c r="Y168" s="99">
        <f>全车数据表!AM169</f>
        <v>7</v>
      </c>
      <c r="Z168" s="99">
        <f>全车数据表!AO169</f>
        <v>5</v>
      </c>
      <c r="AA168" s="99">
        <f>全车数据表!AQ169</f>
        <v>4</v>
      </c>
      <c r="AB168" s="99">
        <f>全车数据表!AT169</f>
        <v>384</v>
      </c>
      <c r="AC168" s="99">
        <f>全车数据表!AU169</f>
        <v>0</v>
      </c>
      <c r="AD168" s="99">
        <f>全车数据表!AV169</f>
        <v>512</v>
      </c>
      <c r="AE168" s="99" t="str">
        <f>IF(全车数据表!AX169="","",全车数据表!AX169)</f>
        <v>特殊赛事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 t="str">
        <f>IF(全车数据表!BA169="","",全车数据表!BA169)</f>
        <v/>
      </c>
      <c r="AI168" s="99">
        <f>IF(全车数据表!BB169="","",全车数据表!BB169)</f>
        <v>1</v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>
        <f>IF(全车数据表!BI169="","",全车数据表!BI169)</f>
        <v>1</v>
      </c>
      <c r="AQ168" s="99" t="str">
        <f>IF(全车数据表!BJ169="","",全车数据表!BJ169)</f>
        <v/>
      </c>
      <c r="AR168" s="99" t="str">
        <f>IF(全车数据表!BK169="","",全车数据表!BK169)</f>
        <v/>
      </c>
      <c r="AS168" s="99">
        <f>IF(全车数据表!BL169="","",全车数据表!BL169)</f>
        <v>1</v>
      </c>
      <c r="AT168" s="99" t="str">
        <f>IF(全车数据表!BM169="","",全车数据表!BM169)</f>
        <v/>
      </c>
      <c r="AU168" s="99" t="str">
        <f>IF(全车数据表!BN169="","",全车数据表!BN169)</f>
        <v>1款</v>
      </c>
      <c r="AV168" s="99" t="str">
        <f>IF(全车数据表!BO169="","",全车数据表!BO169)</f>
        <v/>
      </c>
      <c r="AW168" s="99" t="str">
        <f>IF(全车数据表!BP169="","",全车数据表!BP169)</f>
        <v/>
      </c>
      <c r="AX168" s="99">
        <f>IF(全车数据表!BQ169="","",全车数据表!BQ169)</f>
        <v>1</v>
      </c>
      <c r="AY168" s="99" t="str">
        <f>IF(全车数据表!BR169="","",全车数据表!BR169)</f>
        <v/>
      </c>
      <c r="AZ168" s="99" t="str">
        <f>IF(全车数据表!BS169="","",全车数据表!BS169)</f>
        <v>大众</v>
      </c>
      <c r="BA168" s="102">
        <f>IF(全车数据表!AW169="","",全车数据表!AW169)</f>
        <v>14</v>
      </c>
    </row>
    <row r="169" spans="1:53">
      <c r="A169" s="99">
        <f>全车数据表!A170</f>
        <v>168</v>
      </c>
      <c r="B169" s="99" t="str">
        <f>全车数据表!B170</f>
        <v>Trion Nemesis</v>
      </c>
      <c r="C169" s="100" t="str">
        <f>全车数据表!E170</f>
        <v>nemesis</v>
      </c>
      <c r="D169" s="99" t="str">
        <f>IF(全车数据表!D170="","",全车数据表!D170)</f>
        <v>Trion</v>
      </c>
      <c r="E169" s="100" t="str">
        <f>全车数据表!H170</f>
        <v>1.3</v>
      </c>
      <c r="F169" s="100" t="str">
        <f>全车数据表!C170</f>
        <v>复仇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60</v>
      </c>
      <c r="K169" s="99">
        <f>全车数据表!R170</f>
        <v>15</v>
      </c>
      <c r="L169" s="99">
        <f>全车数据表!S170</f>
        <v>18</v>
      </c>
      <c r="M169" s="99">
        <f>全车数据表!T170</f>
        <v>25</v>
      </c>
      <c r="N169" s="99">
        <f>全车数据表!U170</f>
        <v>38</v>
      </c>
      <c r="O169" s="99">
        <f>全车数据表!V170</f>
        <v>48</v>
      </c>
      <c r="P169" s="99">
        <f>全车数据表!J170</f>
        <v>4344</v>
      </c>
      <c r="Q169" s="99">
        <f>全车数据表!K170</f>
        <v>450.7</v>
      </c>
      <c r="R169" s="99">
        <f>全车数据表!L170</f>
        <v>79.98</v>
      </c>
      <c r="S169" s="99">
        <f>全车数据表!M170</f>
        <v>48.49</v>
      </c>
      <c r="T169" s="99">
        <f>全车数据表!N170</f>
        <v>44.79</v>
      </c>
      <c r="U169" s="99">
        <f>全车数据表!O170</f>
        <v>4.266</v>
      </c>
      <c r="V169" s="99">
        <f>全车数据表!AK170</f>
        <v>12248200</v>
      </c>
      <c r="W169" s="99">
        <f>全车数据表!AR170</f>
        <v>7380000</v>
      </c>
      <c r="X169" s="99">
        <f>全车数据表!AS170</f>
        <v>19628200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475</v>
      </c>
      <c r="AC169" s="99">
        <f>全车数据表!AU170</f>
        <v>0</v>
      </c>
      <c r="AD169" s="99">
        <f>全车数据表!AV170</f>
        <v>582</v>
      </c>
      <c r="AE169" s="99" t="str">
        <f>IF(全车数据表!AX170="","",全车数据表!AX170)</f>
        <v>独家赛事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 t="str">
        <f>IF(全车数据表!BA170="","",全车数据表!BA170)</f>
        <v/>
      </c>
      <c r="AI169" s="99" t="str">
        <f>IF(全车数据表!BB170="","",全车数据表!BB170)</f>
        <v/>
      </c>
      <c r="AJ169" s="99">
        <f>IF(全车数据表!BC170="","",全车数据表!BC170)</f>
        <v>1</v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 t="str">
        <f>IF(全车数据表!BI170="","",全车数据表!BI170)</f>
        <v/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 t="str">
        <f>IF(全车数据表!BM170="","",全车数据表!BM170)</f>
        <v/>
      </c>
      <c r="AU169" s="99" t="str">
        <f>IF(全车数据表!BN170="","",全车数据表!BN170)</f>
        <v>2款</v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 t="str">
        <f>IF(全车数据表!BQ170="","",全车数据表!BQ170)</f>
        <v/>
      </c>
      <c r="AY169" s="99" t="str">
        <f>IF(全车数据表!BR170="","",全车数据表!BR170)</f>
        <v/>
      </c>
      <c r="AZ169" s="99" t="str">
        <f>IF(全车数据表!BS170="","",全车数据表!BS170)</f>
        <v>复仇</v>
      </c>
      <c r="BA169" s="102" t="str">
        <f>IF(全车数据表!AW170="","",全车数据表!AW170)</f>
        <v/>
      </c>
    </row>
    <row r="170" spans="1:53">
      <c r="A170" s="99">
        <f>全车数据表!A171</f>
        <v>169</v>
      </c>
      <c r="B170" s="99" t="str">
        <f>全车数据表!B171</f>
        <v>Spania GTA 2015 GTA Spano</v>
      </c>
      <c r="C170" s="100" t="str">
        <f>全车数据表!E171</f>
        <v>spano</v>
      </c>
      <c r="D170" s="99" t="str">
        <f>IF(全车数据表!D171="","",全车数据表!D171)</f>
        <v>Spania GTA</v>
      </c>
      <c r="E170" s="100" t="str">
        <f>全车数据表!H171</f>
        <v>4.0</v>
      </c>
      <c r="F170" s="100" t="str">
        <f>全车数据表!C171</f>
        <v>Spano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40</v>
      </c>
      <c r="K170" s="99">
        <f>全车数据表!R171</f>
        <v>45</v>
      </c>
      <c r="L170" s="99">
        <f>全车数据表!S171</f>
        <v>55</v>
      </c>
      <c r="M170" s="99">
        <f>全车数据表!T171</f>
        <v>48</v>
      </c>
      <c r="N170" s="99">
        <f>全车数据表!U171</f>
        <v>56</v>
      </c>
      <c r="O170" s="99">
        <f>全车数据表!V171</f>
        <v>56</v>
      </c>
      <c r="P170" s="99">
        <f>全车数据表!J171</f>
        <v>4385</v>
      </c>
      <c r="Q170" s="99">
        <f>全车数据表!K171</f>
        <v>383.7</v>
      </c>
      <c r="R170" s="99">
        <f>全车数据表!L171</f>
        <v>81.2</v>
      </c>
      <c r="S170" s="99">
        <f>全车数据表!M171</f>
        <v>59.72</v>
      </c>
      <c r="T170" s="99">
        <f>全车数据表!N171</f>
        <v>69.97</v>
      </c>
      <c r="U170" s="99">
        <f>全车数据表!O171</f>
        <v>6.6</v>
      </c>
      <c r="V170" s="99">
        <f>全车数据表!AK171</f>
        <v>18379400</v>
      </c>
      <c r="W170" s="99">
        <f>全车数据表!AR171</f>
        <v>14760000</v>
      </c>
      <c r="X170" s="99">
        <f>全车数据表!AS171</f>
        <v>33139400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399</v>
      </c>
      <c r="AC170" s="99">
        <f>全车数据表!AU171</f>
        <v>0</v>
      </c>
      <c r="AD170" s="99">
        <f>全车数据表!AV171</f>
        <v>536</v>
      </c>
      <c r="AE170" s="99" t="str">
        <f>IF(全车数据表!AX171="","",全车数据表!AX171)</f>
        <v>特殊赛事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 t="str">
        <f>IF(全车数据表!BI171="","",全车数据表!BI171)</f>
        <v/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 t="str">
        <f>IF(全车数据表!BM171="","",全车数据表!BM171)</f>
        <v/>
      </c>
      <c r="AU170" s="99" t="str">
        <f>IF(全车数据表!BN171="","",全车数据表!BN171)</f>
        <v/>
      </c>
      <c r="AV170" s="99" t="str">
        <f>IF(全车数据表!BO171="","",全车数据表!BO171)</f>
        <v/>
      </c>
      <c r="AW170" s="99" t="str">
        <f>IF(全车数据表!BP171="","",全车数据表!BP171)</f>
        <v/>
      </c>
      <c r="AX170" s="99" t="str">
        <f>IF(全车数据表!BQ171="","",全车数据表!BQ171)</f>
        <v/>
      </c>
      <c r="AY170" s="99" t="str">
        <f>IF(全车数据表!BR171="","",全车数据表!BR171)</f>
        <v/>
      </c>
      <c r="AZ170" s="99" t="str">
        <f>IF(全车数据表!BS171="","",全车数据表!BS171)</f>
        <v/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FV Frangivento Sorpasso GT3🔑</v>
      </c>
      <c r="C171" s="100" t="str">
        <f>全车数据表!E172</f>
        <v>sorpasso</v>
      </c>
      <c r="D171" s="99" t="str">
        <f>IF(全车数据表!D172="","",全车数据表!D172)</f>
        <v>FV Frangivento</v>
      </c>
      <c r="E171" s="100" t="str">
        <f>全车数据表!H172</f>
        <v>4.1</v>
      </c>
      <c r="F171" s="100" t="str">
        <f>全车数据表!C172</f>
        <v>FV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 t="str">
        <f>全车数据表!Q172</f>
        <v>🔑</v>
      </c>
      <c r="K171" s="99">
        <f>全车数据表!R172</f>
        <v>45</v>
      </c>
      <c r="L171" s="99">
        <f>全车数据表!S172</f>
        <v>56</v>
      </c>
      <c r="M171" s="99">
        <f>全车数据表!T172</f>
        <v>65</v>
      </c>
      <c r="N171" s="99">
        <f>全车数据表!U172</f>
        <v>66</v>
      </c>
      <c r="O171" s="99">
        <f>全车数据表!V172</f>
        <v>68</v>
      </c>
      <c r="P171" s="99">
        <f>全车数据表!J172</f>
        <v>4398</v>
      </c>
      <c r="Q171" s="99">
        <f>全车数据表!K172</f>
        <v>391.3</v>
      </c>
      <c r="R171" s="99">
        <f>全车数据表!L172</f>
        <v>85.66</v>
      </c>
      <c r="S171" s="99">
        <f>全车数据表!M172</f>
        <v>56.74</v>
      </c>
      <c r="T171" s="99">
        <f>全车数据表!N172</f>
        <v>47.35</v>
      </c>
      <c r="U171" s="99">
        <f>全车数据表!O172</f>
        <v>0</v>
      </c>
      <c r="V171" s="99">
        <f>全车数据表!AK172</f>
        <v>0</v>
      </c>
      <c r="W171" s="99">
        <f>全车数据表!AR172</f>
        <v>0</v>
      </c>
      <c r="X171" s="99">
        <f>全车数据表!AS172</f>
        <v>0</v>
      </c>
      <c r="Y171" s="99">
        <f>全车数据表!AM172</f>
        <v>0</v>
      </c>
      <c r="Z171" s="99">
        <f>全车数据表!AO172</f>
        <v>0</v>
      </c>
      <c r="AA171" s="99">
        <f>全车数据表!AQ172</f>
        <v>0</v>
      </c>
      <c r="AB171" s="99">
        <f>全车数据表!AT172</f>
        <v>407</v>
      </c>
      <c r="AC171" s="99">
        <f>全车数据表!AU172</f>
        <v>0</v>
      </c>
      <c r="AD171" s="99">
        <f>全车数据表!AV172</f>
        <v>549</v>
      </c>
      <c r="AE171" s="99" t="str">
        <f>IF(全车数据表!AX172="","",全车数据表!AX172)</f>
        <v>大奖赛</v>
      </c>
      <c r="AF171" s="99" t="str">
        <f>IF(全车数据表!AY172="","",全车数据表!AY172)</f>
        <v/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 t="str">
        <f>IF(全车数据表!BG172="","",全车数据表!BG172)</f>
        <v/>
      </c>
      <c r="AO171" s="99" t="str">
        <f>IF(全车数据表!BH172="","",全车数据表!BH172)</f>
        <v/>
      </c>
      <c r="AP171" s="99" t="str">
        <f>IF(全车数据表!BI172="","",全车数据表!BI172)</f>
        <v/>
      </c>
      <c r="AQ171" s="99" t="str">
        <f>IF(全车数据表!BJ172="","",全车数据表!BJ172)</f>
        <v/>
      </c>
      <c r="AR171" s="99" t="str">
        <f>IF(全车数据表!BK172="","",全车数据表!BK172)</f>
        <v/>
      </c>
      <c r="AS171" s="99" t="str">
        <f>IF(全车数据表!BL172="","",全车数据表!BL172)</f>
        <v/>
      </c>
      <c r="AT171" s="99" t="str">
        <f>IF(全车数据表!BM172="","",全车数据表!BM172)</f>
        <v/>
      </c>
      <c r="AU171" s="99" t="str">
        <f>IF(全车数据表!BN172="","",全车数据表!BN172)</f>
        <v/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 t="str">
        <f>IF(全车数据表!BQ172="","",全车数据表!BQ172)</f>
        <v/>
      </c>
      <c r="AY171" s="99" t="str">
        <f>IF(全车数据表!BR172="","",全车数据表!BR172)</f>
        <v/>
      </c>
      <c r="AZ171" s="99" t="str">
        <f>IF(全车数据表!BS172="","",全车数据表!BS172)</f>
        <v>废物</v>
      </c>
      <c r="BA171" s="102" t="str">
        <f>IF(全车数据表!AW172="","",全车数据表!AW172)</f>
        <v/>
      </c>
    </row>
    <row r="172" spans="1:53">
      <c r="A172" s="99">
        <f>全车数据表!A173</f>
        <v>171</v>
      </c>
      <c r="B172" s="99" t="str">
        <f>全车数据表!B173</f>
        <v>Lamborghini Terzo Millennio</v>
      </c>
      <c r="C172" s="100" t="str">
        <f>全车数据表!E173</f>
        <v>terzo</v>
      </c>
      <c r="D172" s="99" t="str">
        <f>IF(全车数据表!D173="","",全车数据表!D173)</f>
        <v>Lamborghini</v>
      </c>
      <c r="E172" s="100" t="str">
        <f>全车数据表!H173</f>
        <v>1.4</v>
      </c>
      <c r="F172" s="100" t="str">
        <f>全车数据表!C173</f>
        <v>电牛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>
        <f>全车数据表!Q173</f>
        <v>60</v>
      </c>
      <c r="K172" s="99">
        <f>全车数据表!R173</f>
        <v>15</v>
      </c>
      <c r="L172" s="99">
        <f>全车数据表!S173</f>
        <v>18</v>
      </c>
      <c r="M172" s="99">
        <f>全车数据表!T173</f>
        <v>25</v>
      </c>
      <c r="N172" s="99">
        <f>全车数据表!U173</f>
        <v>38</v>
      </c>
      <c r="O172" s="99">
        <f>全车数据表!V173</f>
        <v>48</v>
      </c>
      <c r="P172" s="99">
        <f>全车数据表!J173</f>
        <v>4400</v>
      </c>
      <c r="Q172" s="99">
        <f>全车数据表!K173</f>
        <v>394.3</v>
      </c>
      <c r="R172" s="99">
        <f>全车数据表!L173</f>
        <v>82.77</v>
      </c>
      <c r="S172" s="99">
        <f>全车数据表!M173</f>
        <v>52.84</v>
      </c>
      <c r="T172" s="99">
        <f>全车数据表!N173</f>
        <v>69.290000000000006</v>
      </c>
      <c r="U172" s="99">
        <f>全车数据表!O173</f>
        <v>6.55</v>
      </c>
      <c r="V172" s="99">
        <f>全车数据表!AK173</f>
        <v>0</v>
      </c>
      <c r="W172" s="99">
        <f>全车数据表!AR173</f>
        <v>9840000</v>
      </c>
      <c r="X172" s="99">
        <f>全车数据表!AS173</f>
        <v>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410</v>
      </c>
      <c r="AC172" s="99">
        <f>全车数据表!AU173</f>
        <v>0</v>
      </c>
      <c r="AD172" s="99">
        <f>全车数据表!AV173</f>
        <v>551</v>
      </c>
      <c r="AE172" s="99" t="str">
        <f>IF(全车数据表!AX173="","",全车数据表!AX173)</f>
        <v>旧版会员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>
        <f>IF(全车数据表!BD173="","",全车数据表!BD173)</f>
        <v>1</v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 t="str">
        <f>IF(全车数据表!BG173="","",全车数据表!BG173)</f>
        <v/>
      </c>
      <c r="AO172" s="99" t="str">
        <f>IF(全车数据表!BH173="","",全车数据表!BH173)</f>
        <v/>
      </c>
      <c r="AP172" s="99" t="str">
        <f>IF(全车数据表!BI173="","",全车数据表!BI173)</f>
        <v/>
      </c>
      <c r="AQ172" s="99" t="str">
        <f>IF(全车数据表!BJ173="","",全车数据表!BJ173)</f>
        <v/>
      </c>
      <c r="AR172" s="99" t="str">
        <f>IF(全车数据表!BK173="","",全车数据表!BK173)</f>
        <v/>
      </c>
      <c r="AS172" s="99" t="str">
        <f>IF(全车数据表!BL173="","",全车数据表!BL173)</f>
        <v/>
      </c>
      <c r="AT172" s="99">
        <f>IF(全车数据表!BM173="","",全车数据表!BM173)</f>
        <v>1</v>
      </c>
      <c r="AU172" s="99" t="str">
        <f>IF(全车数据表!BN173="","",全车数据表!BN173)</f>
        <v>3周年</v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 t="str">
        <f>IF(全车数据表!BQ173="","",全车数据表!BQ173)</f>
        <v/>
      </c>
      <c r="AY172" s="99" t="str">
        <f>IF(全车数据表!BR173="","",全车数据表!BR173)</f>
        <v/>
      </c>
      <c r="AZ172" s="99" t="str">
        <f>IF(全车数据表!BS173="","",全车数据表!BS173)</f>
        <v>电牛 兰博基尼 千年牛</v>
      </c>
      <c r="BA172" s="102">
        <f>IF(全车数据表!AW173="","",全车数据表!AW173)</f>
        <v>19</v>
      </c>
    </row>
    <row r="173" spans="1:53">
      <c r="A173" s="99">
        <f>全车数据表!A174</f>
        <v>172</v>
      </c>
      <c r="B173" s="99" t="str">
        <f>全车数据表!B174</f>
        <v>McLaren Senna</v>
      </c>
      <c r="C173" s="100" t="str">
        <f>全车数据表!E174</f>
        <v>senna</v>
      </c>
      <c r="D173" s="99" t="str">
        <f>IF(全车数据表!D174="","",全车数据表!D174)</f>
        <v>McLaren</v>
      </c>
      <c r="E173" s="100" t="str">
        <f>全车数据表!H174</f>
        <v>1.7</v>
      </c>
      <c r="F173" s="100" t="str">
        <f>全车数据表!C174</f>
        <v>塞纳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30</v>
      </c>
      <c r="K173" s="99">
        <f>全车数据表!R174</f>
        <v>30</v>
      </c>
      <c r="L173" s="99">
        <f>全车数据表!S174</f>
        <v>30</v>
      </c>
      <c r="M173" s="99">
        <f>全车数据表!T174</f>
        <v>35</v>
      </c>
      <c r="N173" s="99">
        <f>全车数据表!U174</f>
        <v>35</v>
      </c>
      <c r="O173" s="99">
        <f>全车数据表!V174</f>
        <v>40</v>
      </c>
      <c r="P173" s="99">
        <f>全车数据表!J174</f>
        <v>4407</v>
      </c>
      <c r="Q173" s="99">
        <f>全车数据表!K174</f>
        <v>358.3</v>
      </c>
      <c r="R173" s="99">
        <f>全车数据表!L174</f>
        <v>82.91</v>
      </c>
      <c r="S173" s="99">
        <f>全车数据表!M174</f>
        <v>101.81</v>
      </c>
      <c r="T173" s="99">
        <f>全车数据表!N174</f>
        <v>78.25</v>
      </c>
      <c r="U173" s="99">
        <f>全车数据表!O174</f>
        <v>9.1489999999999991</v>
      </c>
      <c r="V173" s="99">
        <f>全车数据表!AK174</f>
        <v>15496000</v>
      </c>
      <c r="W173" s="99">
        <f>全车数据表!AR174</f>
        <v>9840000</v>
      </c>
      <c r="X173" s="99">
        <f>全车数据表!AS174</f>
        <v>25336000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373</v>
      </c>
      <c r="AC173" s="99">
        <f>全车数据表!AU174</f>
        <v>0</v>
      </c>
      <c r="AD173" s="99">
        <f>全车数据表!AV174</f>
        <v>492</v>
      </c>
      <c r="AE173" s="99" t="str">
        <f>IF(全车数据表!AX174="","",全车数据表!AX174)</f>
        <v>旧版会员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 t="str">
        <f>IF(全车数据表!BI174="","",全车数据表!BI174)</f>
        <v/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>
        <f>IF(全车数据表!BM174="","",全车数据表!BM174)</f>
        <v>1</v>
      </c>
      <c r="AU173" s="99" t="str">
        <f>IF(全车数据表!BN174="","",全车数据表!BN174)</f>
        <v>2款</v>
      </c>
      <c r="AV173" s="99" t="str">
        <f>IF(全车数据表!BO174="","",全车数据表!BO174)</f>
        <v/>
      </c>
      <c r="AW173" s="99" t="str">
        <f>IF(全车数据表!BP174="","",全车数据表!BP174)</f>
        <v/>
      </c>
      <c r="AX173" s="99" t="str">
        <f>IF(全车数据表!BQ174="","",全车数据表!BQ174)</f>
        <v/>
      </c>
      <c r="AY173" s="99" t="str">
        <f>IF(全车数据表!BR174="","",全车数据表!BR174)</f>
        <v/>
      </c>
      <c r="AZ173" s="99" t="str">
        <f>IF(全车数据表!BS174="","",全车数据表!BS174)</f>
        <v>迈凯伦 塞纳</v>
      </c>
      <c r="BA173" s="102" t="str">
        <f>IF(全车数据表!AW174="","",全车数据表!AW174)</f>
        <v/>
      </c>
    </row>
    <row r="174" spans="1:53">
      <c r="A174" s="99">
        <f>全车数据表!A175</f>
        <v>173</v>
      </c>
      <c r="B174" s="99" t="str">
        <f>全车数据表!B175</f>
        <v>Bugatti Veyron 16.4 Grand Sport Vitesse</v>
      </c>
      <c r="C174" s="100" t="str">
        <f>全车数据表!E175</f>
        <v>veyron</v>
      </c>
      <c r="D174" s="99" t="str">
        <f>IF(全车数据表!D175="","",全车数据表!D175)</f>
        <v>Bugatti</v>
      </c>
      <c r="E174" s="100" t="str">
        <f>全车数据表!H175</f>
        <v>3.2</v>
      </c>
      <c r="F174" s="100" t="str">
        <f>全车数据表!C175</f>
        <v>威龙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>
        <f>全车数据表!Q175</f>
        <v>85</v>
      </c>
      <c r="K174" s="99">
        <f>全车数据表!R175</f>
        <v>25</v>
      </c>
      <c r="L174" s="99">
        <f>全车数据表!S175</f>
        <v>29</v>
      </c>
      <c r="M174" s="99">
        <f>全车数据表!T175</f>
        <v>38</v>
      </c>
      <c r="N174" s="99">
        <f>全车数据表!U175</f>
        <v>54</v>
      </c>
      <c r="O174" s="99">
        <f>全车数据表!V175</f>
        <v>69</v>
      </c>
      <c r="P174" s="99">
        <f>全车数据表!J175</f>
        <v>4411</v>
      </c>
      <c r="Q174" s="99">
        <f>全车数据表!K175</f>
        <v>419.1</v>
      </c>
      <c r="R174" s="99">
        <f>全车数据表!L175</f>
        <v>81.08</v>
      </c>
      <c r="S174" s="99">
        <f>全车数据表!M175</f>
        <v>49.17</v>
      </c>
      <c r="T174" s="99">
        <f>全车数据表!N175</f>
        <v>50.7</v>
      </c>
      <c r="U174" s="99">
        <f>全车数据表!O175</f>
        <v>0</v>
      </c>
      <c r="V174" s="99">
        <f>全车数据表!AK175</f>
        <v>15496000</v>
      </c>
      <c r="W174" s="99">
        <f>全车数据表!AR175</f>
        <v>9840000</v>
      </c>
      <c r="X174" s="99">
        <f>全车数据表!AS175</f>
        <v>25336000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442</v>
      </c>
      <c r="AC174" s="99">
        <f>全车数据表!AU175</f>
        <v>0</v>
      </c>
      <c r="AD174" s="99">
        <f>全车数据表!AV175</f>
        <v>568</v>
      </c>
      <c r="AE174" s="99" t="str">
        <f>IF(全车数据表!AX175="","",全车数据表!AX175)</f>
        <v>特殊赛事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 t="str">
        <f>IF(全车数据表!BG175="","",全车数据表!BG175)</f>
        <v/>
      </c>
      <c r="AO174" s="99" t="str">
        <f>IF(全车数据表!BH175="","",全车数据表!BH175)</f>
        <v/>
      </c>
      <c r="AP174" s="99">
        <f>IF(全车数据表!BI175="","",全车数据表!BI175)</f>
        <v>1</v>
      </c>
      <c r="AQ174" s="99" t="str">
        <f>IF(全车数据表!BJ175="","",全车数据表!BJ175)</f>
        <v/>
      </c>
      <c r="AR174" s="99" t="str">
        <f>IF(全车数据表!BK175="","",全车数据表!BK175)</f>
        <v/>
      </c>
      <c r="AS174" s="99" t="str">
        <f>IF(全车数据表!BL175="","",全车数据表!BL175)</f>
        <v/>
      </c>
      <c r="AT174" s="99" t="str">
        <f>IF(全车数据表!BM175="","",全车数据表!BM175)</f>
        <v/>
      </c>
      <c r="AU174" s="99" t="str">
        <f>IF(全车数据表!BN175="","",全车数据表!BN175)</f>
        <v>1款</v>
      </c>
      <c r="AV174" s="99" t="str">
        <f>IF(全车数据表!BO175="","",全车数据表!BO175)</f>
        <v/>
      </c>
      <c r="AW174" s="99" t="str">
        <f>IF(全车数据表!BP175="","",全车数据表!BP175)</f>
        <v>无顶</v>
      </c>
      <c r="AX174" s="99">
        <f>IF(全车数据表!BQ175="","",全车数据表!BQ175)</f>
        <v>1</v>
      </c>
      <c r="AY174" s="99" t="str">
        <f>IF(全车数据表!BR175="","",全车数据表!BR175)</f>
        <v/>
      </c>
      <c r="AZ174" s="99" t="str">
        <f>IF(全车数据表!BS175="","",全车数据表!BS175)</f>
        <v>布加迪 威航</v>
      </c>
      <c r="BA174" s="102" t="str">
        <f>IF(全车数据表!AW175="","",全车数据表!AW175)</f>
        <v/>
      </c>
    </row>
    <row r="175" spans="1:53">
      <c r="A175" s="99">
        <f>全车数据表!A176</f>
        <v>174</v>
      </c>
      <c r="B175" s="99" t="str">
        <f>全车数据表!B176</f>
        <v>Lotus Evija</v>
      </c>
      <c r="C175" s="100" t="str">
        <f>全车数据表!E176</f>
        <v>evija</v>
      </c>
      <c r="D175" s="99" t="str">
        <f>IF(全车数据表!D176="","",全车数据表!D176)</f>
        <v>Lotus</v>
      </c>
      <c r="E175" s="100" t="str">
        <f>全车数据表!H176</f>
        <v>2.0</v>
      </c>
      <c r="F175" s="100" t="str">
        <f>全车数据表!C176</f>
        <v>电莲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>
        <f>全车数据表!Q176</f>
        <v>30</v>
      </c>
      <c r="K175" s="99">
        <f>全车数据表!R176</f>
        <v>30</v>
      </c>
      <c r="L175" s="99">
        <f>全车数据表!S176</f>
        <v>30</v>
      </c>
      <c r="M175" s="99">
        <f>全车数据表!T176</f>
        <v>35</v>
      </c>
      <c r="N175" s="99">
        <f>全车数据表!U176</f>
        <v>35</v>
      </c>
      <c r="O175" s="99">
        <f>全车数据表!V176</f>
        <v>40</v>
      </c>
      <c r="P175" s="99">
        <f>全车数据表!J176</f>
        <v>4432</v>
      </c>
      <c r="Q175" s="99">
        <f>全车数据表!K176</f>
        <v>368.1</v>
      </c>
      <c r="R175" s="99">
        <f>全车数据表!L176</f>
        <v>81.14</v>
      </c>
      <c r="S175" s="99">
        <f>全车数据表!M176</f>
        <v>65.02</v>
      </c>
      <c r="T175" s="99">
        <f>全车数据表!N176</f>
        <v>63.31</v>
      </c>
      <c r="U175" s="99">
        <f>全车数据表!O176</f>
        <v>6.22</v>
      </c>
      <c r="V175" s="99">
        <f>全车数据表!AK176</f>
        <v>15496000</v>
      </c>
      <c r="W175" s="99">
        <f>全车数据表!AR176</f>
        <v>9840000</v>
      </c>
      <c r="X175" s="99">
        <f>全车数据表!AS176</f>
        <v>25336000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383</v>
      </c>
      <c r="AC175" s="99">
        <f>全车数据表!AU176</f>
        <v>0</v>
      </c>
      <c r="AD175" s="99">
        <f>全车数据表!AV176</f>
        <v>509</v>
      </c>
      <c r="AE175" s="99" t="str">
        <f>IF(全车数据表!AX176="","",全车数据表!AX176)</f>
        <v>特殊赛事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>
        <f>IF(全车数据表!BA176="","",全车数据表!BA176)</f>
        <v>1</v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 t="str">
        <f>IF(全车数据表!BG176="","",全车数据表!BG176)</f>
        <v/>
      </c>
      <c r="AO175" s="99" t="str">
        <f>IF(全车数据表!BH176="","",全车数据表!BH176)</f>
        <v/>
      </c>
      <c r="AP175" s="99">
        <f>IF(全车数据表!BI176="","",全车数据表!BI176)</f>
        <v>1</v>
      </c>
      <c r="AQ175" s="99" t="str">
        <f>IF(全车数据表!BJ176="","",全车数据表!BJ176)</f>
        <v/>
      </c>
      <c r="AR175" s="99" t="str">
        <f>IF(全车数据表!BK176="","",全车数据表!BK176)</f>
        <v/>
      </c>
      <c r="AS175" s="99" t="str">
        <f>IF(全车数据表!BL176="","",全车数据表!BL176)</f>
        <v/>
      </c>
      <c r="AT175" s="99">
        <f>IF(全车数据表!BM176="","",全车数据表!BM176)</f>
        <v>1</v>
      </c>
      <c r="AU175" s="99" t="str">
        <f>IF(全车数据表!BN176="","",全车数据表!BN176)</f>
        <v>2款</v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>
        <f>IF(全车数据表!BQ176="","",全车数据表!BQ176)</f>
        <v>1</v>
      </c>
      <c r="AY175" s="99" t="str">
        <f>IF(全车数据表!BR176="","",全车数据表!BR176)</f>
        <v/>
      </c>
      <c r="AZ175" s="99" t="str">
        <f>IF(全车数据表!BS176="","",全车数据表!BS176)</f>
        <v>电莲花 路特斯</v>
      </c>
      <c r="BA175" s="102">
        <f>IF(全车数据表!AW176="","",全车数据表!AW176)</f>
        <v>13</v>
      </c>
    </row>
    <row r="176" spans="1:53">
      <c r="A176" s="99">
        <f>全车数据表!A177</f>
        <v>175</v>
      </c>
      <c r="B176" s="99" t="str">
        <f>全车数据表!B177</f>
        <v>Vision 1789</v>
      </c>
      <c r="C176" s="100" t="str">
        <f>全车数据表!E177</f>
        <v>1789</v>
      </c>
      <c r="D176" s="99" t="str">
        <f>IF(全车数据表!D177="","",全车数据表!D177)</f>
        <v>Vision</v>
      </c>
      <c r="E176" s="100" t="str">
        <f>全车数据表!H177</f>
        <v>3.5</v>
      </c>
      <c r="F176" s="100" t="str">
        <f>全车数据表!C177</f>
        <v>1789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40</v>
      </c>
      <c r="K176" s="99">
        <f>全车数据表!R177</f>
        <v>45</v>
      </c>
      <c r="L176" s="99">
        <f>全车数据表!S177</f>
        <v>55</v>
      </c>
      <c r="M176" s="99">
        <f>全车数据表!T177</f>
        <v>48</v>
      </c>
      <c r="N176" s="99">
        <f>全车数据表!U177</f>
        <v>56</v>
      </c>
      <c r="O176" s="99">
        <f>全车数据表!V177</f>
        <v>56</v>
      </c>
      <c r="P176" s="99">
        <f>全车数据表!J177</f>
        <v>4442</v>
      </c>
      <c r="Q176" s="99">
        <f>全车数据表!K177</f>
        <v>389.9</v>
      </c>
      <c r="R176" s="99">
        <f>全车数据表!L177</f>
        <v>81.28</v>
      </c>
      <c r="S176" s="99">
        <f>全车数据表!M177</f>
        <v>59.91</v>
      </c>
      <c r="T176" s="99">
        <f>全车数据表!N177</f>
        <v>72.19</v>
      </c>
      <c r="U176" s="99">
        <f>全车数据表!O177</f>
        <v>0</v>
      </c>
      <c r="V176" s="99">
        <f>全车数据表!AK177</f>
        <v>0</v>
      </c>
      <c r="W176" s="99">
        <f>全车数据表!AR177</f>
        <v>0</v>
      </c>
      <c r="X176" s="99">
        <f>全车数据表!AS177</f>
        <v>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405</v>
      </c>
      <c r="AC176" s="99">
        <f>全车数据表!AU177</f>
        <v>0</v>
      </c>
      <c r="AD176" s="99">
        <f>全车数据表!AV177</f>
        <v>547</v>
      </c>
      <c r="AE176" s="99" t="str">
        <f>IF(全车数据表!AX177="","",全车数据表!AX177)</f>
        <v>特殊赛事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>
        <f>IF(全车数据表!BI177="","",全车数据表!BI177)</f>
        <v>1</v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 t="str">
        <f>IF(全车数据表!BM177="","",全车数据表!BM177)</f>
        <v/>
      </c>
      <c r="AU176" s="99" t="str">
        <f>IF(全车数据表!BN177="","",全车数据表!BN177)</f>
        <v>1款</v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>
        <f>IF(全车数据表!BQ177="","",全车数据表!BQ177)</f>
        <v>1</v>
      </c>
      <c r="AY176" s="99" t="str">
        <f>IF(全车数据表!BR177="","",全车数据表!BR177)</f>
        <v/>
      </c>
      <c r="AZ176" s="99" t="str">
        <f>IF(全车数据表!BS177="","",全车数据表!BS177)</f>
        <v/>
      </c>
      <c r="BA176" s="102" t="str">
        <f>IF(全车数据表!AW177="","",全车数据表!AW177)</f>
        <v/>
      </c>
    </row>
    <row r="177" spans="1:53">
      <c r="A177" s="99">
        <f>全车数据表!A178</f>
        <v>176</v>
      </c>
      <c r="B177" s="99" t="str">
        <f>全车数据表!B178</f>
        <v>W Motors Fenyr SuperSport</v>
      </c>
      <c r="C177" s="100" t="str">
        <f>全车数据表!E178</f>
        <v>fenyr</v>
      </c>
      <c r="D177" s="99" t="str">
        <f>IF(全车数据表!D178="","",全车数据表!D178)</f>
        <v>W Motors</v>
      </c>
      <c r="E177" s="100" t="str">
        <f>全车数据表!H178</f>
        <v>1.3</v>
      </c>
      <c r="F177" s="100" t="str">
        <f>全车数据表!C178</f>
        <v>狼王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60</v>
      </c>
      <c r="K177" s="99">
        <f>全车数据表!R178</f>
        <v>15</v>
      </c>
      <c r="L177" s="99">
        <f>全车数据表!S178</f>
        <v>18</v>
      </c>
      <c r="M177" s="99">
        <f>全车数据表!T178</f>
        <v>25</v>
      </c>
      <c r="N177" s="99">
        <f>全车数据表!U178</f>
        <v>38</v>
      </c>
      <c r="O177" s="99">
        <f>全车数据表!V178</f>
        <v>48</v>
      </c>
      <c r="P177" s="99">
        <f>全车数据表!J178</f>
        <v>4479</v>
      </c>
      <c r="Q177" s="99">
        <f>全车数据表!K178</f>
        <v>416.9</v>
      </c>
      <c r="R177" s="99">
        <f>全车数据表!L178</f>
        <v>82.19</v>
      </c>
      <c r="S177" s="99">
        <f>全车数据表!M178</f>
        <v>43.24</v>
      </c>
      <c r="T177" s="99">
        <f>全车数据表!N178</f>
        <v>68.599999999999994</v>
      </c>
      <c r="U177" s="99">
        <f>全车数据表!O178</f>
        <v>6.1</v>
      </c>
      <c r="V177" s="99">
        <f>全车数据表!AK178</f>
        <v>15496000</v>
      </c>
      <c r="W177" s="99">
        <f>全车数据表!AR178</f>
        <v>9840000</v>
      </c>
      <c r="X177" s="99">
        <f>全车数据表!AS178</f>
        <v>25336000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438</v>
      </c>
      <c r="AC177" s="99">
        <f>全车数据表!AU178</f>
        <v>0</v>
      </c>
      <c r="AD177" s="99">
        <f>全车数据表!AV178</f>
        <v>566</v>
      </c>
      <c r="AE177" s="99" t="str">
        <f>IF(全车数据表!AX178="","",全车数据表!AX178)</f>
        <v>旧版多人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>
        <f>IF(全车数据表!BG178="","",全车数据表!BG178)</f>
        <v>1</v>
      </c>
      <c r="AO177" s="99" t="str">
        <f>IF(全车数据表!BH178="","",全车数据表!BH178)</f>
        <v/>
      </c>
      <c r="AP177" s="99" t="str">
        <f>IF(全车数据表!BI178="","",全车数据表!BI178)</f>
        <v/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 t="str">
        <f>IF(全车数据表!BM178="","",全车数据表!BM178)</f>
        <v/>
      </c>
      <c r="AU177" s="99" t="str">
        <f>IF(全车数据表!BN178="","",全车数据表!BN178)</f>
        <v>3款</v>
      </c>
      <c r="AV177" s="99" t="str">
        <f>IF(全车数据表!BO178="","",全车数据表!BO178)</f>
        <v/>
      </c>
      <c r="AW177" s="99" t="str">
        <f>IF(全车数据表!BP178="","",全车数据表!BP178)</f>
        <v/>
      </c>
      <c r="AX177" s="99" t="str">
        <f>IF(全车数据表!BQ178="","",全车数据表!BQ178)</f>
        <v/>
      </c>
      <c r="AY177" s="99" t="str">
        <f>IF(全车数据表!BR178="","",全车数据表!BR178)</f>
        <v/>
      </c>
      <c r="AZ177" s="99" t="str">
        <f>IF(全车数据表!BS178="","",全车数据表!BS178)</f>
        <v>狼王 芬尼尔</v>
      </c>
      <c r="BA177" s="102" t="str">
        <f>IF(全车数据表!AW178="","",全车数据表!AW178)</f>
        <v/>
      </c>
    </row>
    <row r="178" spans="1:53">
      <c r="A178" s="99">
        <f>全车数据表!A179</f>
        <v>177</v>
      </c>
      <c r="B178" s="99" t="str">
        <f>全车数据表!B179</f>
        <v>Aston Martin Valkyrie</v>
      </c>
      <c r="C178" s="100" t="str">
        <f>全车数据表!E179</f>
        <v>valkyrie</v>
      </c>
      <c r="D178" s="99" t="str">
        <f>IF(全车数据表!D179="","",全车数据表!D179)</f>
        <v>Aston Martin</v>
      </c>
      <c r="E178" s="100" t="str">
        <f>全车数据表!H179</f>
        <v>3.0</v>
      </c>
      <c r="F178" s="100" t="str">
        <f>全车数据表!C179</f>
        <v>女武神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>
        <f>全车数据表!Q179</f>
        <v>40</v>
      </c>
      <c r="K178" s="99">
        <f>全车数据表!R179</f>
        <v>45</v>
      </c>
      <c r="L178" s="99">
        <f>全车数据表!S179</f>
        <v>55</v>
      </c>
      <c r="M178" s="99">
        <f>全车数据表!T179</f>
        <v>48</v>
      </c>
      <c r="N178" s="99">
        <f>全车数据表!U179</f>
        <v>56</v>
      </c>
      <c r="O178" s="99">
        <f>全车数据表!V179</f>
        <v>56</v>
      </c>
      <c r="P178" s="99">
        <f>全车数据表!J179</f>
        <v>4487</v>
      </c>
      <c r="Q178" s="99">
        <f>全车数据表!K179</f>
        <v>378.1</v>
      </c>
      <c r="R178" s="99">
        <f>全车数据表!L179</f>
        <v>80.260000000000005</v>
      </c>
      <c r="S178" s="99">
        <f>全车数据表!M179</f>
        <v>77.87</v>
      </c>
      <c r="T178" s="99">
        <f>全车数据表!N179</f>
        <v>76.72</v>
      </c>
      <c r="U178" s="99">
        <f>全车数据表!O179</f>
        <v>0</v>
      </c>
      <c r="V178" s="99">
        <f>全车数据表!AK179</f>
        <v>15496000</v>
      </c>
      <c r="W178" s="99">
        <f>全车数据表!AR179</f>
        <v>9840000</v>
      </c>
      <c r="X178" s="99">
        <f>全车数据表!AS179</f>
        <v>25336000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393</v>
      </c>
      <c r="AC178" s="99">
        <f>全车数据表!AU179</f>
        <v>0</v>
      </c>
      <c r="AD178" s="99">
        <f>全车数据表!AV179</f>
        <v>527</v>
      </c>
      <c r="AE178" s="99" t="str">
        <f>IF(全车数据表!AX179="","",全车数据表!AX179)</f>
        <v>特殊赛事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>
        <f>IF(全车数据表!BG179="","",全车数据表!BG179)</f>
        <v>1</v>
      </c>
      <c r="AO178" s="99" t="str">
        <f>IF(全车数据表!BH179="","",全车数据表!BH179)</f>
        <v/>
      </c>
      <c r="AP178" s="99">
        <f>IF(全车数据表!BI179="","",全车数据表!BI179)</f>
        <v>1</v>
      </c>
      <c r="AQ178" s="99" t="str">
        <f>IF(全车数据表!BJ179="","",全车数据表!BJ179)</f>
        <v/>
      </c>
      <c r="AR178" s="99" t="str">
        <f>IF(全车数据表!BK179="","",全车数据表!BK179)</f>
        <v/>
      </c>
      <c r="AS178" s="99" t="str">
        <f>IF(全车数据表!BL179="","",全车数据表!BL179)</f>
        <v/>
      </c>
      <c r="AT178" s="99" t="str">
        <f>IF(全车数据表!BM179="","",全车数据表!BM179)</f>
        <v/>
      </c>
      <c r="AU178" s="99" t="str">
        <f>IF(全车数据表!BN179="","",全车数据表!BN179)</f>
        <v>2款</v>
      </c>
      <c r="AV178" s="99" t="str">
        <f>IF(全车数据表!BO179="","",全车数据表!BO179)</f>
        <v/>
      </c>
      <c r="AW178" s="99" t="str">
        <f>IF(全车数据表!BP179="","",全车数据表!BP179)</f>
        <v/>
      </c>
      <c r="AX178" s="99">
        <f>IF(全车数据表!BQ179="","",全车数据表!BQ179)</f>
        <v>1</v>
      </c>
      <c r="AY178" s="99" t="str">
        <f>IF(全车数据表!BR179="","",全车数据表!BR179)</f>
        <v/>
      </c>
      <c r="AZ178" s="99" t="str">
        <f>IF(全车数据表!BS179="","",全车数据表!BS179)</f>
        <v>阿斯顿马丁</v>
      </c>
      <c r="BA178" s="102" t="str">
        <f>IF(全车数据表!AW179="","",全车数据表!AW179)</f>
        <v/>
      </c>
    </row>
    <row r="179" spans="1:53">
      <c r="A179" s="99">
        <f>全车数据表!A180</f>
        <v>178</v>
      </c>
      <c r="B179" s="99" t="str">
        <f>全车数据表!B180</f>
        <v>Rimac Concept_One</v>
      </c>
      <c r="C179" s="100" t="str">
        <f>全车数据表!E180</f>
        <v>c1</v>
      </c>
      <c r="D179" s="99" t="str">
        <f>IF(全车数据表!D180="","",全车数据表!D180)</f>
        <v>Rimac</v>
      </c>
      <c r="E179" s="100" t="str">
        <f>全车数据表!H180</f>
        <v>3.1</v>
      </c>
      <c r="F179" s="100" t="str">
        <f>全车数据表!C180</f>
        <v>C_One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>
        <f>全车数据表!Q180</f>
        <v>40</v>
      </c>
      <c r="K179" s="99">
        <f>全车数据表!R180</f>
        <v>45</v>
      </c>
      <c r="L179" s="99">
        <f>全车数据表!S180</f>
        <v>55</v>
      </c>
      <c r="M179" s="99">
        <f>全车数据表!T180</f>
        <v>48</v>
      </c>
      <c r="N179" s="99">
        <f>全车数据表!U180</f>
        <v>56</v>
      </c>
      <c r="O179" s="99">
        <f>全车数据表!V180</f>
        <v>56</v>
      </c>
      <c r="P179" s="99">
        <f>全车数据表!J180</f>
        <v>4490</v>
      </c>
      <c r="Q179" s="99">
        <f>全车数据表!K180</f>
        <v>368.7</v>
      </c>
      <c r="R179" s="99">
        <f>全车数据表!L180</f>
        <v>86.45</v>
      </c>
      <c r="S179" s="99">
        <f>全车数据表!M180</f>
        <v>84.35</v>
      </c>
      <c r="T179" s="99">
        <f>全车数据表!N180</f>
        <v>54.75</v>
      </c>
      <c r="U179" s="99">
        <f>全车数据表!O180</f>
        <v>0</v>
      </c>
      <c r="V179" s="99">
        <f>全车数据表!AK180</f>
        <v>15496000</v>
      </c>
      <c r="W179" s="99">
        <f>全车数据表!AR180</f>
        <v>9840000</v>
      </c>
      <c r="X179" s="99">
        <f>全车数据表!AS180</f>
        <v>25336000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383</v>
      </c>
      <c r="AC179" s="99">
        <f>全车数据表!AU180</f>
        <v>0</v>
      </c>
      <c r="AD179" s="99">
        <f>全车数据表!AV180</f>
        <v>510</v>
      </c>
      <c r="AE179" s="99" t="str">
        <f>IF(全车数据表!AX180="","",全车数据表!AX180)</f>
        <v>特殊赛事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 t="str">
        <f>IF(全车数据表!BB180="","",全车数据表!BB180)</f>
        <v/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>
        <f>IF(全车数据表!BI180="","",全车数据表!BI180)</f>
        <v>1</v>
      </c>
      <c r="AQ179" s="99" t="str">
        <f>IF(全车数据表!BJ180="","",全车数据表!BJ180)</f>
        <v/>
      </c>
      <c r="AR179" s="99" t="str">
        <f>IF(全车数据表!BK180="","",全车数据表!BK180)</f>
        <v/>
      </c>
      <c r="AS179" s="99" t="str">
        <f>IF(全车数据表!BL180="","",全车数据表!BL180)</f>
        <v/>
      </c>
      <c r="AT179" s="99" t="str">
        <f>IF(全车数据表!BM180="","",全车数据表!BM180)</f>
        <v/>
      </c>
      <c r="AU179" s="99" t="str">
        <f>IF(全车数据表!BN180="","",全车数据表!BN180)</f>
        <v>1款</v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>
        <f>IF(全车数据表!BQ180="","",全车数据表!BQ180)</f>
        <v>1</v>
      </c>
      <c r="AY179" s="99" t="str">
        <f>IF(全车数据表!BR180="","",全车数据表!BR180)</f>
        <v/>
      </c>
      <c r="AZ179" s="99" t="str">
        <f>IF(全车数据表!BS180="","",全车数据表!BS180)</f>
        <v/>
      </c>
      <c r="BA179" s="102" t="str">
        <f>IF(全车数据表!AW180="","",全车数据表!AW180)</f>
        <v/>
      </c>
    </row>
    <row r="180" spans="1:53">
      <c r="A180" s="99">
        <f>全车数据表!A181</f>
        <v>179</v>
      </c>
      <c r="B180" s="99" t="str">
        <f>全车数据表!B181</f>
        <v>Zenvo TS1 GT Anniversary</v>
      </c>
      <c r="C180" s="100" t="str">
        <f>全车数据表!E181</f>
        <v>ts1</v>
      </c>
      <c r="D180" s="99" t="str">
        <f>IF(全车数据表!D181="","",全车数据表!D181)</f>
        <v>Zenvo</v>
      </c>
      <c r="E180" s="100" t="str">
        <f>全车数据表!H181</f>
        <v>1.9</v>
      </c>
      <c r="F180" s="100" t="str">
        <f>全车数据表!C181</f>
        <v>自燃车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30</v>
      </c>
      <c r="K180" s="99">
        <f>全车数据表!R181</f>
        <v>13</v>
      </c>
      <c r="L180" s="99">
        <f>全车数据表!S181</f>
        <v>21</v>
      </c>
      <c r="M180" s="99">
        <f>全车数据表!T181</f>
        <v>32</v>
      </c>
      <c r="N180" s="99">
        <f>全车数据表!U181</f>
        <v>48</v>
      </c>
      <c r="O180" s="99">
        <f>全车数据表!V181</f>
        <v>58</v>
      </c>
      <c r="P180" s="99">
        <f>全车数据表!J181</f>
        <v>4521</v>
      </c>
      <c r="Q180" s="99">
        <f>全车数据表!K181</f>
        <v>418.2</v>
      </c>
      <c r="R180" s="99">
        <f>全车数据表!L181</f>
        <v>81.290000000000006</v>
      </c>
      <c r="S180" s="99">
        <f>全车数据表!M181</f>
        <v>46.66</v>
      </c>
      <c r="T180" s="99">
        <f>全车数据表!N181</f>
        <v>63.43</v>
      </c>
      <c r="U180" s="99">
        <f>全车数据表!O181</f>
        <v>5.5670000000000002</v>
      </c>
      <c r="V180" s="99">
        <f>全车数据表!AK181</f>
        <v>15496000</v>
      </c>
      <c r="W180" s="99">
        <f>全车数据表!AR181</f>
        <v>9840000</v>
      </c>
      <c r="X180" s="99">
        <f>全车数据表!AS181</f>
        <v>25336000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443</v>
      </c>
      <c r="AC180" s="99">
        <f>全车数据表!AU181</f>
        <v>0</v>
      </c>
      <c r="AD180" s="99">
        <f>全车数据表!AV181</f>
        <v>568</v>
      </c>
      <c r="AE180" s="99" t="str">
        <f>IF(全车数据表!AX181="","",全车数据表!AX181)</f>
        <v>特殊赛事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 t="str">
        <f>IF(全车数据表!BC181="","",全车数据表!BC181)</f>
        <v/>
      </c>
      <c r="AK180" s="99" t="str">
        <f>IF(全车数据表!BD181="","",全车数据表!BD181)</f>
        <v/>
      </c>
      <c r="AL180" s="99" t="str">
        <f>IF(全车数据表!BE181="","",全车数据表!BE181)</f>
        <v/>
      </c>
      <c r="AM180" s="99" t="str">
        <f>IF(全车数据表!BF181="","",全车数据表!BF181)</f>
        <v/>
      </c>
      <c r="AN180" s="99">
        <f>IF(全车数据表!BG181="","",全车数据表!BG181)</f>
        <v>1</v>
      </c>
      <c r="AO180" s="99" t="str">
        <f>IF(全车数据表!BH181="","",全车数据表!BH181)</f>
        <v/>
      </c>
      <c r="AP180" s="99">
        <f>IF(全车数据表!BI181="","",全车数据表!BI181)</f>
        <v>1</v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 t="str">
        <f>IF(全车数据表!BM181="","",全车数据表!BM181)</f>
        <v/>
      </c>
      <c r="AU180" s="99" t="str">
        <f>IF(全车数据表!BN181="","",全车数据表!BN181)</f>
        <v>2021春节</v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 t="str">
        <f>IF(全车数据表!BQ181="","",全车数据表!BQ181)</f>
        <v/>
      </c>
      <c r="AY180" s="99" t="str">
        <f>IF(全车数据表!BR181="","",全车数据表!BR181)</f>
        <v/>
      </c>
      <c r="AZ180" s="99" t="str">
        <f>IF(全车数据表!BS181="","",全车数据表!BS181)</f>
        <v>自燃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Ferrari SF90 Stradale</v>
      </c>
      <c r="C181" s="100" t="str">
        <f>全车数据表!E182</f>
        <v>sf90</v>
      </c>
      <c r="D181" s="99" t="str">
        <f>IF(全车数据表!D182="","",全车数据表!D182)</f>
        <v>Ferrari</v>
      </c>
      <c r="E181" s="100" t="str">
        <f>全车数据表!H182</f>
        <v>2.6</v>
      </c>
      <c r="F181" s="100" t="str">
        <f>全车数据表!C182</f>
        <v>SF90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40</v>
      </c>
      <c r="K181" s="99">
        <f>全车数据表!R182</f>
        <v>45</v>
      </c>
      <c r="L181" s="99">
        <f>全车数据表!S182</f>
        <v>55</v>
      </c>
      <c r="M181" s="99">
        <f>全车数据表!T182</f>
        <v>48</v>
      </c>
      <c r="N181" s="99">
        <f>全车数据表!U182</f>
        <v>56</v>
      </c>
      <c r="O181" s="99">
        <f>全车数据表!V182</f>
        <v>56</v>
      </c>
      <c r="P181" s="99">
        <f>全车数据表!J182</f>
        <v>4550</v>
      </c>
      <c r="Q181" s="99">
        <f>全车数据表!K182</f>
        <v>360.1</v>
      </c>
      <c r="R181" s="99">
        <f>全车数据表!L182</f>
        <v>86.83</v>
      </c>
      <c r="S181" s="99">
        <f>全车数据表!M182</f>
        <v>93.5</v>
      </c>
      <c r="T181" s="99">
        <f>全车数据表!N182</f>
        <v>69.88</v>
      </c>
      <c r="U181" s="99">
        <f>全车数据表!O182</f>
        <v>7.73</v>
      </c>
      <c r="V181" s="99">
        <f>全车数据表!AK182</f>
        <v>15496000</v>
      </c>
      <c r="W181" s="99">
        <f>全车数据表!AR182</f>
        <v>9840000</v>
      </c>
      <c r="X181" s="99">
        <f>全车数据表!AS182</f>
        <v>25336000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374</v>
      </c>
      <c r="AC181" s="99">
        <f>全车数据表!AU182</f>
        <v>384</v>
      </c>
      <c r="AD181" s="99">
        <f>全车数据表!AV182</f>
        <v>509</v>
      </c>
      <c r="AE181" s="99" t="str">
        <f>IF(全车数据表!AX182="","",全车数据表!AX182)</f>
        <v>特殊赛事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>
        <f>IF(全车数据表!BG182="","",全车数据表!BG182)</f>
        <v>1</v>
      </c>
      <c r="AO181" s="99" t="str">
        <f>IF(全车数据表!BH182="","",全车数据表!BH182)</f>
        <v/>
      </c>
      <c r="AP181" s="99">
        <f>IF(全车数据表!BI182="","",全车数据表!BI182)</f>
        <v>1</v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>
        <f>IF(全车数据表!BM182="","",全车数据表!BM182)</f>
        <v>1</v>
      </c>
      <c r="AU181" s="99" t="str">
        <f>IF(全车数据表!BN182="","",全车数据表!BN182)</f>
        <v>2款</v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>
        <f>IF(全车数据表!BQ182="","",全车数据表!BQ182)</f>
        <v>1</v>
      </c>
      <c r="AY181" s="99" t="str">
        <f>IF(全车数据表!BR182="","",全车数据表!BR182)</f>
        <v/>
      </c>
      <c r="AZ181" s="99" t="str">
        <f>IF(全车数据表!BS182="","",全车数据表!BS182)</f>
        <v>法拉利 顺丰</v>
      </c>
      <c r="BA181" s="102" t="str">
        <f>IF(全车数据表!AW182="","",全车数据表!AW182)</f>
        <v/>
      </c>
    </row>
    <row r="182" spans="1:53">
      <c r="A182" s="99">
        <f>全车数据表!A183</f>
        <v>181</v>
      </c>
      <c r="B182" s="99" t="str">
        <f>全车数据表!B183</f>
        <v>Automobili Pininfarina Battista</v>
      </c>
      <c r="C182" s="100" t="str">
        <f>全车数据表!E183</f>
        <v>battista</v>
      </c>
      <c r="D182" s="99" t="str">
        <f>IF(全车数据表!D183="","",全车数据表!D183)</f>
        <v>Automobili Pininfarina</v>
      </c>
      <c r="E182" s="100" t="str">
        <f>全车数据表!H183</f>
        <v>2.9</v>
      </c>
      <c r="F182" s="100" t="str">
        <f>全车数据表!C183</f>
        <v>秋王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>
        <f>全车数据表!Q183</f>
        <v>60</v>
      </c>
      <c r="K182" s="99">
        <f>全车数据表!R183</f>
        <v>25</v>
      </c>
      <c r="L182" s="99">
        <f>全车数据表!S183</f>
        <v>35</v>
      </c>
      <c r="M182" s="99">
        <f>全车数据表!T183</f>
        <v>46</v>
      </c>
      <c r="N182" s="99">
        <f>全车数据表!U183</f>
        <v>58</v>
      </c>
      <c r="O182" s="99">
        <f>全车数据表!V183</f>
        <v>76</v>
      </c>
      <c r="P182" s="99">
        <f>全车数据表!J183</f>
        <v>4551</v>
      </c>
      <c r="Q182" s="99">
        <f>全车数据表!K183</f>
        <v>368.3</v>
      </c>
      <c r="R182" s="99">
        <f>全车数据表!L183</f>
        <v>88.48</v>
      </c>
      <c r="S182" s="99">
        <f>全车数据表!M183</f>
        <v>80.42</v>
      </c>
      <c r="T182" s="99">
        <f>全车数据表!N183</f>
        <v>78.22</v>
      </c>
      <c r="U182" s="99">
        <f>全车数据表!O183</f>
        <v>8.6300000000000008</v>
      </c>
      <c r="V182" s="99">
        <f>全车数据表!AK183</f>
        <v>15496000</v>
      </c>
      <c r="W182" s="99">
        <f>全车数据表!AR183</f>
        <v>9840000</v>
      </c>
      <c r="X182" s="99">
        <f>全车数据表!AS183</f>
        <v>25336000</v>
      </c>
      <c r="Y182" s="99">
        <f>全车数据表!AM183</f>
        <v>7</v>
      </c>
      <c r="Z182" s="99">
        <f>全车数据表!AO183</f>
        <v>5</v>
      </c>
      <c r="AA182" s="99">
        <f>全车数据表!AQ183</f>
        <v>4</v>
      </c>
      <c r="AB182" s="99">
        <f>全车数据表!AT183</f>
        <v>382</v>
      </c>
      <c r="AC182" s="99">
        <f>全车数据表!AU183</f>
        <v>0</v>
      </c>
      <c r="AD182" s="99">
        <f>全车数据表!AV183</f>
        <v>509</v>
      </c>
      <c r="AE182" s="99" t="str">
        <f>IF(全车数据表!AX183="","",全车数据表!AX183)</f>
        <v>特殊赛事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>
        <f>IF(全车数据表!BI183="","",全车数据表!BI183)</f>
        <v>1</v>
      </c>
      <c r="AQ182" s="99" t="str">
        <f>IF(全车数据表!BJ183="","",全车数据表!BJ183)</f>
        <v/>
      </c>
      <c r="AR182" s="99" t="str">
        <f>IF(全车数据表!BK183="","",全车数据表!BK183)</f>
        <v/>
      </c>
      <c r="AS182" s="99" t="str">
        <f>IF(全车数据表!BL183="","",全车数据表!BL183)</f>
        <v/>
      </c>
      <c r="AT182" s="99">
        <f>IF(全车数据表!BM183="","",全车数据表!BM183)</f>
        <v>1</v>
      </c>
      <c r="AU182" s="99" t="str">
        <f>IF(全车数据表!BN183="","",全车数据表!BN183)</f>
        <v>3款</v>
      </c>
      <c r="AV182" s="99" t="str">
        <f>IF(全车数据表!BO183="","",全车数据表!BO183)</f>
        <v/>
      </c>
      <c r="AW182" s="99" t="str">
        <f>IF(全车数据表!BP183="","",全车数据表!BP183)</f>
        <v/>
      </c>
      <c r="AX182" s="99">
        <f>IF(全车数据表!BQ183="","",全车数据表!BQ183)</f>
        <v>1</v>
      </c>
      <c r="AY182" s="99" t="str">
        <f>IF(全车数据表!BR183="","",全车数据表!BR183)</f>
        <v/>
      </c>
      <c r="AZ182" s="99" t="str">
        <f>IF(全车数据表!BS183="","",全车数据表!BS183)</f>
        <v>巴蒂斯塔 秋王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Pagani Imola</v>
      </c>
      <c r="C183" s="100" t="str">
        <f>全车数据表!E184</f>
        <v>imola</v>
      </c>
      <c r="D183" s="99" t="str">
        <f>IF(全车数据表!D184="","",全车数据表!D184)</f>
        <v>Pagani</v>
      </c>
      <c r="E183" s="100" t="str">
        <f>全车数据表!H184</f>
        <v>2.9</v>
      </c>
      <c r="F183" s="100" t="str">
        <f>全车数据表!C184</f>
        <v>伊莫拉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>
        <f>全车数据表!Q184</f>
        <v>85</v>
      </c>
      <c r="K183" s="99">
        <f>全车数据表!R184</f>
        <v>25</v>
      </c>
      <c r="L183" s="99">
        <f>全车数据表!S184</f>
        <v>29</v>
      </c>
      <c r="M183" s="99">
        <f>全车数据表!T184</f>
        <v>38</v>
      </c>
      <c r="N183" s="99">
        <f>全车数据表!U184</f>
        <v>54</v>
      </c>
      <c r="O183" s="99">
        <f>全车数据表!V184</f>
        <v>69</v>
      </c>
      <c r="P183" s="99">
        <f>全车数据表!J184</f>
        <v>4564</v>
      </c>
      <c r="Q183" s="99">
        <f>全车数据表!K184</f>
        <v>378.5</v>
      </c>
      <c r="R183" s="99">
        <f>全车数据表!L184</f>
        <v>80.260000000000005</v>
      </c>
      <c r="S183" s="99">
        <f>全车数据表!M184</f>
        <v>72.44</v>
      </c>
      <c r="T183" s="99">
        <f>全车数据表!N184</f>
        <v>71.290000000000006</v>
      </c>
      <c r="U183" s="99">
        <f>全车数据表!O184</f>
        <v>0</v>
      </c>
      <c r="V183" s="99">
        <f>全车数据表!AK184</f>
        <v>15496000</v>
      </c>
      <c r="W183" s="99">
        <f>全车数据表!AR184</f>
        <v>9840000</v>
      </c>
      <c r="X183" s="99">
        <f>全车数据表!AS184</f>
        <v>25336000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393</v>
      </c>
      <c r="AC183" s="99">
        <f>全车数据表!AU184</f>
        <v>0</v>
      </c>
      <c r="AD183" s="99">
        <f>全车数据表!AV184</f>
        <v>526</v>
      </c>
      <c r="AE183" s="99" t="str">
        <f>IF(全车数据表!AX184="","",全车数据表!AX184)</f>
        <v>特殊赛事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 t="str">
        <f>IF(全车数据表!BB184="","",全车数据表!BB184)</f>
        <v/>
      </c>
      <c r="AJ183" s="99" t="str">
        <f>IF(全车数据表!BC184="","",全车数据表!BC184)</f>
        <v/>
      </c>
      <c r="AK183" s="99" t="str">
        <f>IF(全车数据表!BD184="","",全车数据表!BD184)</f>
        <v/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>
        <f>IF(全车数据表!BI184="","",全车数据表!BI184)</f>
        <v>1</v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 t="str">
        <f>IF(全车数据表!BL184="","",全车数据表!BL184)</f>
        <v/>
      </c>
      <c r="AT183" s="99">
        <f>IF(全车数据表!BM184="","",全车数据表!BM184)</f>
        <v>1</v>
      </c>
      <c r="AU183" s="99" t="str">
        <f>IF(全车数据表!BN184="","",全车数据表!BN184)</f>
        <v>1款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>
        <f>IF(全车数据表!BQ184="","",全车数据表!BQ184)</f>
        <v>1</v>
      </c>
      <c r="AY183" s="99" t="str">
        <f>IF(全车数据表!BR184="","",全车数据表!BR184)</f>
        <v/>
      </c>
      <c r="AZ183" s="99" t="str">
        <f>IF(全车数据表!BS184="","",全车数据表!BS184)</f>
        <v>帕加尼 伊莫拉</v>
      </c>
      <c r="BA183" s="102" t="str">
        <f>IF(全车数据表!AW184="","",全车数据表!AW184)</f>
        <v/>
      </c>
    </row>
    <row r="184" spans="1:53">
      <c r="A184" s="99">
        <f>全车数据表!A185</f>
        <v>183</v>
      </c>
      <c r="B184" s="99" t="str">
        <f>全车数据表!B185</f>
        <v>Naran Hyper Coupe</v>
      </c>
      <c r="C184" s="100" t="str">
        <f>全车数据表!E185</f>
        <v>naran</v>
      </c>
      <c r="D184" s="99" t="str">
        <f>IF(全车数据表!D185="","",全车数据表!D185)</f>
        <v>Naran</v>
      </c>
      <c r="E184" s="100" t="str">
        <f>全车数据表!H185</f>
        <v>3.3</v>
      </c>
      <c r="F184" s="100" t="str">
        <f>全车数据表!C185</f>
        <v>纳兰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40</v>
      </c>
      <c r="K184" s="99">
        <f>全车数据表!R185</f>
        <v>45</v>
      </c>
      <c r="L184" s="99">
        <f>全车数据表!S185</f>
        <v>55</v>
      </c>
      <c r="M184" s="99">
        <f>全车数据表!T185</f>
        <v>48</v>
      </c>
      <c r="N184" s="99">
        <f>全车数据表!U185</f>
        <v>56</v>
      </c>
      <c r="O184" s="99">
        <f>全车数据表!V185</f>
        <v>56</v>
      </c>
      <c r="P184" s="99">
        <f>全车数据表!J185</f>
        <v>4564</v>
      </c>
      <c r="Q184" s="99">
        <f>全车数据表!K185</f>
        <v>383.4</v>
      </c>
      <c r="R184" s="99">
        <f>全车数据表!L185</f>
        <v>85.79</v>
      </c>
      <c r="S184" s="99">
        <f>全车数据表!M185</f>
        <v>67.31</v>
      </c>
      <c r="T184" s="99">
        <f>全车数据表!N185</f>
        <v>65.58</v>
      </c>
      <c r="U184" s="99">
        <f>全车数据表!O185</f>
        <v>0</v>
      </c>
      <c r="V184" s="99">
        <f>全车数据表!AK185</f>
        <v>15496000</v>
      </c>
      <c r="W184" s="99">
        <f>全车数据表!AR185</f>
        <v>9840000</v>
      </c>
      <c r="X184" s="99">
        <f>全车数据表!AS185</f>
        <v>25336000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398</v>
      </c>
      <c r="AC184" s="99">
        <f>全车数据表!AU185</f>
        <v>0</v>
      </c>
      <c r="AD184" s="99">
        <f>全车数据表!AV185</f>
        <v>536</v>
      </c>
      <c r="AE184" s="99" t="str">
        <f>IF(全车数据表!AX185="","",全车数据表!AX185)</f>
        <v>特殊赛事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 t="str">
        <f>IF(全车数据表!BC185="","",全车数据表!BC185)</f>
        <v/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>
        <f>IF(全车数据表!BI185="","",全车数据表!BI185)</f>
        <v>1</v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>
        <f>IF(全车数据表!BM185="","",全车数据表!BM185)</f>
        <v>1</v>
      </c>
      <c r="AU184" s="99" t="str">
        <f>IF(全车数据表!BN185="","",全车数据表!BN185)</f>
        <v/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>
        <f>IF(全车数据表!BQ185="","",全车数据表!BQ185)</f>
        <v>1</v>
      </c>
      <c r="AY184" s="99" t="str">
        <f>IF(全车数据表!BR185="","",全车数据表!BR185)</f>
        <v/>
      </c>
      <c r="AZ184" s="99" t="str">
        <f>IF(全车数据表!BS185="","",全车数据表!BS185)</f>
        <v>纳兰</v>
      </c>
      <c r="BA184" s="102" t="str">
        <f>IF(全车数据表!AW185="","",全车数据表!AW185)</f>
        <v/>
      </c>
    </row>
    <row r="185" spans="1:53">
      <c r="A185" s="99">
        <f>全车数据表!A186</f>
        <v>184</v>
      </c>
      <c r="B185" s="99" t="str">
        <f>全车数据表!B186</f>
        <v>Lamborghini Countach LPI 800-4🔑</v>
      </c>
      <c r="C185" s="100" t="str">
        <f>全车数据表!E186</f>
        <v>lpi800</v>
      </c>
      <c r="D185" s="99" t="str">
        <f>IF(全车数据表!D186="","",全车数据表!D186)</f>
        <v>Lamborghini</v>
      </c>
      <c r="E185" s="100" t="str">
        <f>全车数据表!H186</f>
        <v>3.7</v>
      </c>
      <c r="F185" s="100" t="str">
        <f>全车数据表!C186</f>
        <v>新康塔什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 t="str">
        <f>全车数据表!Q186</f>
        <v>🔑</v>
      </c>
      <c r="K185" s="99">
        <f>全车数据表!R186</f>
        <v>38</v>
      </c>
      <c r="L185" s="99">
        <f>全车数据表!S186</f>
        <v>48</v>
      </c>
      <c r="M185" s="99">
        <f>全车数据表!T186</f>
        <v>58</v>
      </c>
      <c r="N185" s="99">
        <f>全车数据表!U186</f>
        <v>68</v>
      </c>
      <c r="O185" s="99">
        <f>全车数据表!V186</f>
        <v>88</v>
      </c>
      <c r="P185" s="99">
        <f>全车数据表!J186</f>
        <v>4571</v>
      </c>
      <c r="Q185" s="99">
        <f>全车数据表!K186</f>
        <v>373.7</v>
      </c>
      <c r="R185" s="99">
        <f>全车数据表!L186</f>
        <v>82.53</v>
      </c>
      <c r="S185" s="99">
        <f>全车数据表!M186</f>
        <v>86.93</v>
      </c>
      <c r="T185" s="99">
        <f>全车数据表!N186</f>
        <v>73.040000000000006</v>
      </c>
      <c r="U185" s="99">
        <f>全车数据表!O186</f>
        <v>0</v>
      </c>
      <c r="V185" s="99">
        <f>全车数据表!AK186</f>
        <v>0</v>
      </c>
      <c r="W185" s="99">
        <f>全车数据表!AR186</f>
        <v>0</v>
      </c>
      <c r="X185" s="99">
        <f>全车数据表!AS186</f>
        <v>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388</v>
      </c>
      <c r="AC185" s="99">
        <f>全车数据表!AU186</f>
        <v>0</v>
      </c>
      <c r="AD185" s="99">
        <f>全车数据表!AV186</f>
        <v>519</v>
      </c>
      <c r="AE185" s="99" t="str">
        <f>IF(全车数据表!AX186="","",全车数据表!AX186)</f>
        <v>特殊赛事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>
        <f>IF(全车数据表!BI186="","",全车数据表!BI186)</f>
        <v>1</v>
      </c>
      <c r="AQ185" s="99" t="str">
        <f>IF(全车数据表!BJ186="","",全车数据表!BJ186)</f>
        <v/>
      </c>
      <c r="AR185" s="99" t="str">
        <f>IF(全车数据表!BK186="","",全车数据表!BK186)</f>
        <v/>
      </c>
      <c r="AS185" s="99">
        <f>IF(全车数据表!BL186="","",全车数据表!BL186)</f>
        <v>1</v>
      </c>
      <c r="AT185" s="99">
        <f>IF(全车数据表!BM186="","",全车数据表!BM186)</f>
        <v>1</v>
      </c>
      <c r="AU185" s="99" t="str">
        <f>IF(全车数据表!BN186="","",全车数据表!BN186)</f>
        <v/>
      </c>
      <c r="AV185" s="99" t="str">
        <f>IF(全车数据表!BO186="","",全车数据表!BO186)</f>
        <v/>
      </c>
      <c r="AW185" s="99" t="str">
        <f>IF(全车数据表!BP186="","",全车数据表!BP186)</f>
        <v/>
      </c>
      <c r="AX185" s="99">
        <f>IF(全车数据表!BQ186="","",全车数据表!BQ186)</f>
        <v>1</v>
      </c>
      <c r="AY185" s="99" t="str">
        <f>IF(全车数据表!BR186="","",全车数据表!BR186)</f>
        <v/>
      </c>
      <c r="AZ185" s="99" t="str">
        <f>IF(全车数据表!BS186="","",全车数据表!BS186)</f>
        <v>兰博基尼</v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Nio EP9</v>
      </c>
      <c r="C186" s="100" t="str">
        <f>全车数据表!E187</f>
        <v>ep9</v>
      </c>
      <c r="D186" s="99" t="str">
        <f>IF(全车数据表!D187="","",全车数据表!D187)</f>
        <v>Nio</v>
      </c>
      <c r="E186" s="100" t="str">
        <f>全车数据表!H187</f>
        <v>2.5</v>
      </c>
      <c r="F186" s="100" t="str">
        <f>全车数据表!C187</f>
        <v>EP9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>
        <f>全车数据表!Q187</f>
        <v>40</v>
      </c>
      <c r="K186" s="99">
        <f>全车数据表!R187</f>
        <v>30</v>
      </c>
      <c r="L186" s="99">
        <f>全车数据表!S187</f>
        <v>35</v>
      </c>
      <c r="M186" s="99">
        <f>全车数据表!T187</f>
        <v>40</v>
      </c>
      <c r="N186" s="99">
        <f>全车数据表!U187</f>
        <v>50</v>
      </c>
      <c r="O186" s="99">
        <f>全车数据表!V187</f>
        <v>55</v>
      </c>
      <c r="P186" s="99">
        <f>全车数据表!J187</f>
        <v>4571</v>
      </c>
      <c r="Q186" s="99">
        <f>全车数据表!K187</f>
        <v>372.8</v>
      </c>
      <c r="R186" s="99">
        <f>全车数据表!L187</f>
        <v>82.96</v>
      </c>
      <c r="S186" s="99">
        <f>全车数据表!M187</f>
        <v>77.72</v>
      </c>
      <c r="T186" s="99">
        <f>全车数据表!N187</f>
        <v>76.17</v>
      </c>
      <c r="U186" s="99">
        <f>全车数据表!O187</f>
        <v>0</v>
      </c>
      <c r="V186" s="99">
        <f>全车数据表!AK187</f>
        <v>15496000</v>
      </c>
      <c r="W186" s="99">
        <f>全车数据表!AR187</f>
        <v>9840000</v>
      </c>
      <c r="X186" s="99">
        <f>全车数据表!AS187</f>
        <v>25336000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388</v>
      </c>
      <c r="AC186" s="99">
        <f>全车数据表!AU187</f>
        <v>0</v>
      </c>
      <c r="AD186" s="99">
        <f>全车数据表!AV187</f>
        <v>530</v>
      </c>
      <c r="AE186" s="99" t="str">
        <f>IF(全车数据表!AX187="","",全车数据表!AX187)</f>
        <v>通行证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 t="str">
        <f>IF(全车数据表!BA187="","",全车数据表!BA187)</f>
        <v/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>
        <f>IF(全车数据表!BE187="","",全车数据表!BE187)</f>
        <v>1</v>
      </c>
      <c r="AM186" s="99">
        <f>IF(全车数据表!BF187="","",全车数据表!BF187)</f>
        <v>1</v>
      </c>
      <c r="AN186" s="99">
        <f>IF(全车数据表!BG187="","",全车数据表!BG187)</f>
        <v>1</v>
      </c>
      <c r="AO186" s="99" t="str">
        <f>IF(全车数据表!BH187="","",全车数据表!BH187)</f>
        <v/>
      </c>
      <c r="AP186" s="99" t="str">
        <f>IF(全车数据表!BI187="","",全车数据表!BI187)</f>
        <v/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 t="str">
        <f>IF(全车数据表!BL187="","",全车数据表!BL187)</f>
        <v/>
      </c>
      <c r="AT186" s="99">
        <f>IF(全车数据表!BM187="","",全车数据表!BM187)</f>
        <v>1</v>
      </c>
      <c r="AU186" s="99" t="str">
        <f>IF(全车数据表!BN187="","",全车数据表!BN187)</f>
        <v>3款</v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>
        <f>IF(全车数据表!BQ187="","",全车数据表!BQ187)</f>
        <v>1</v>
      </c>
      <c r="AY186" s="99" t="str">
        <f>IF(全车数据表!BR187="","",全车数据表!BR187)</f>
        <v/>
      </c>
      <c r="AZ186" s="99" t="str">
        <f>IF(全车数据表!BS187="","",全车数据表!BS187)</f>
        <v>蔚来</v>
      </c>
      <c r="BA186" s="102" t="str">
        <f>IF(全车数据表!AW187="","",全车数据表!AW187)</f>
        <v/>
      </c>
    </row>
    <row r="187" spans="1:53">
      <c r="A187" s="99">
        <f>全车数据表!A188</f>
        <v>186</v>
      </c>
      <c r="B187" s="99" t="str">
        <f>全车数据表!B188</f>
        <v>McLaren Speedtail</v>
      </c>
      <c r="C187" s="100" t="str">
        <f>全车数据表!E188</f>
        <v>speedtail</v>
      </c>
      <c r="D187" s="99" t="str">
        <f>IF(全车数据表!D188="","",全车数据表!D188)</f>
        <v>McLaren</v>
      </c>
      <c r="E187" s="100" t="str">
        <f>全车数据表!H188</f>
        <v>2.5</v>
      </c>
      <c r="F187" s="100" t="str">
        <f>全车数据表!C188</f>
        <v>速尾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40</v>
      </c>
      <c r="K187" s="99">
        <f>全车数据表!R188</f>
        <v>30</v>
      </c>
      <c r="L187" s="99">
        <f>全车数据表!S188</f>
        <v>35</v>
      </c>
      <c r="M187" s="99">
        <f>全车数据表!T188</f>
        <v>40</v>
      </c>
      <c r="N187" s="99">
        <f>全车数据表!U188</f>
        <v>50</v>
      </c>
      <c r="O187" s="99">
        <f>全车数据表!V188</f>
        <v>55</v>
      </c>
      <c r="P187" s="99">
        <f>全车数据表!J188</f>
        <v>4590</v>
      </c>
      <c r="Q187" s="99">
        <f>全车数据表!K188</f>
        <v>416.7</v>
      </c>
      <c r="R187" s="99">
        <f>全车数据表!L188</f>
        <v>81.11</v>
      </c>
      <c r="S187" s="99">
        <f>全车数据表!M188</f>
        <v>56.63</v>
      </c>
      <c r="T187" s="99">
        <f>全车数据表!N188</f>
        <v>74.19</v>
      </c>
      <c r="U187" s="99">
        <f>全车数据表!O188</f>
        <v>0</v>
      </c>
      <c r="V187" s="99">
        <f>全车数据表!AK188</f>
        <v>15496000</v>
      </c>
      <c r="W187" s="99">
        <f>全车数据表!AR188</f>
        <v>9840000</v>
      </c>
      <c r="X187" s="99">
        <f>全车数据表!AS188</f>
        <v>25336000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438</v>
      </c>
      <c r="AC187" s="99">
        <f>全车数据表!AU188</f>
        <v>0</v>
      </c>
      <c r="AD187" s="99">
        <f>全车数据表!AV188</f>
        <v>566</v>
      </c>
      <c r="AE187" s="99" t="str">
        <f>IF(全车数据表!AX188="","",全车数据表!AX188)</f>
        <v>特殊赛事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 t="str">
        <f>IF(全车数据表!BD188="","",全车数据表!BD188)</f>
        <v/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>
        <f>IF(全车数据表!BI188="","",全车数据表!BI188)</f>
        <v>1</v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>
        <f>IF(全车数据表!BM188="","",全车数据表!BM188)</f>
        <v>1</v>
      </c>
      <c r="AU187" s="99" t="str">
        <f>IF(全车数据表!BN188="","",全车数据表!BN188)</f>
        <v>3款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>
        <f>IF(全车数据表!BQ188="","",全车数据表!BQ188)</f>
        <v>1</v>
      </c>
      <c r="AY187" s="99" t="str">
        <f>IF(全车数据表!BR188="","",全车数据表!BR188)</f>
        <v/>
      </c>
      <c r="AZ187" s="99" t="str">
        <f>IF(全车数据表!BS188="","",全车数据表!BS188)</f>
        <v>迈凯伦 速尾 速度尾巴</v>
      </c>
      <c r="BA187" s="102" t="str">
        <f>IF(全车数据表!AW188="","",全车数据表!AW188)</f>
        <v/>
      </c>
    </row>
    <row r="188" spans="1:53">
      <c r="A188" s="99">
        <f>全车数据表!A189</f>
        <v>187</v>
      </c>
      <c r="B188" s="99" t="str">
        <f>全车数据表!B189</f>
        <v>Faraday Future FFZero01</v>
      </c>
      <c r="C188" s="100" t="str">
        <f>全车数据表!E189</f>
        <v>ff01</v>
      </c>
      <c r="D188" s="99" t="str">
        <f>IF(全车数据表!D189="","",全车数据表!D189)</f>
        <v>Faraday Future</v>
      </c>
      <c r="E188" s="100" t="str">
        <f>全车数据表!H189</f>
        <v>4.0</v>
      </c>
      <c r="F188" s="100" t="str">
        <f>全车数据表!C189</f>
        <v>FF01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60</v>
      </c>
      <c r="K188" s="99">
        <f>全车数据表!R189</f>
        <v>35</v>
      </c>
      <c r="L188" s="99">
        <f>全车数据表!S189</f>
        <v>40</v>
      </c>
      <c r="M188" s="99">
        <f>全车数据表!T189</f>
        <v>50</v>
      </c>
      <c r="N188" s="99">
        <f>全车数据表!U189</f>
        <v>55</v>
      </c>
      <c r="O188" s="99">
        <f>全车数据表!V189</f>
        <v>60</v>
      </c>
      <c r="P188" s="99">
        <f>全车数据表!J189</f>
        <v>4602</v>
      </c>
      <c r="Q188" s="99">
        <f>全车数据表!K189</f>
        <v>423</v>
      </c>
      <c r="R188" s="99">
        <f>全车数据表!L189</f>
        <v>86.06</v>
      </c>
      <c r="S188" s="99">
        <f>全车数据表!M189</f>
        <v>42.83</v>
      </c>
      <c r="T188" s="99">
        <f>全车数据表!N189</f>
        <v>51.7</v>
      </c>
      <c r="U188" s="99">
        <f>全车数据表!O189</f>
        <v>0</v>
      </c>
      <c r="V188" s="99">
        <f>全车数据表!AK189</f>
        <v>24000000</v>
      </c>
      <c r="W188" s="99">
        <f>全车数据表!AR189</f>
        <v>15744000</v>
      </c>
      <c r="X188" s="99">
        <f>全车数据表!AS189</f>
        <v>39744000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445</v>
      </c>
      <c r="AC188" s="99">
        <f>全车数据表!AU189</f>
        <v>0</v>
      </c>
      <c r="AD188" s="99">
        <f>全车数据表!AV189</f>
        <v>569</v>
      </c>
      <c r="AE188" s="99" t="str">
        <f>IF(全车数据表!AX189="","",全车数据表!AX189)</f>
        <v>道路测试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 t="str">
        <f>IF(全车数据表!BG189="","",全车数据表!BG189)</f>
        <v/>
      </c>
      <c r="AO188" s="99" t="str">
        <f>IF(全车数据表!BH189="","",全车数据表!BH189)</f>
        <v/>
      </c>
      <c r="AP188" s="99">
        <f>IF(全车数据表!BI189="","",全车数据表!BI189)</f>
        <v>1</v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 t="str">
        <f>IF(全车数据表!BM189="","",全车数据表!BM189)</f>
        <v/>
      </c>
      <c r="AU188" s="99" t="str">
        <f>IF(全车数据表!BN189="","",全车数据表!BN189)</f>
        <v/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>法拉第未来 贾跃亭 假药停</v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Bugatti Divo</v>
      </c>
      <c r="C189" s="100" t="str">
        <f>全车数据表!E190</f>
        <v>divo</v>
      </c>
      <c r="D189" s="99" t="str">
        <f>IF(全车数据表!D190="","",全车数据表!D190)</f>
        <v>Bugatti</v>
      </c>
      <c r="E189" s="100" t="str">
        <f>全车数据表!H190</f>
        <v>2.7</v>
      </c>
      <c r="F189" s="100" t="str">
        <f>全车数据表!C190</f>
        <v>Divo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40</v>
      </c>
      <c r="K189" s="99">
        <f>全车数据表!R190</f>
        <v>45</v>
      </c>
      <c r="L189" s="99">
        <f>全车数据表!S190</f>
        <v>55</v>
      </c>
      <c r="M189" s="99">
        <f>全车数据表!T190</f>
        <v>48</v>
      </c>
      <c r="N189" s="99">
        <f>全车数据表!U190</f>
        <v>56</v>
      </c>
      <c r="O189" s="99">
        <f>全车数据表!V190</f>
        <v>56</v>
      </c>
      <c r="P189" s="99">
        <f>全车数据表!J190</f>
        <v>4607</v>
      </c>
      <c r="Q189" s="99">
        <f>全车数据表!K190</f>
        <v>389.5</v>
      </c>
      <c r="R189" s="99">
        <f>全车数据表!L190</f>
        <v>85.66</v>
      </c>
      <c r="S189" s="99">
        <f>全车数据表!M190</f>
        <v>61.5</v>
      </c>
      <c r="T189" s="99">
        <f>全车数据表!N190</f>
        <v>74.02</v>
      </c>
      <c r="U189" s="99">
        <f>全车数据表!O190</f>
        <v>0</v>
      </c>
      <c r="V189" s="99">
        <f>全车数据表!AK190</f>
        <v>19999800</v>
      </c>
      <c r="W189" s="99">
        <f>全车数据表!AR190</f>
        <v>13120000</v>
      </c>
      <c r="X189" s="99">
        <f>全车数据表!AS190</f>
        <v>33119800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405</v>
      </c>
      <c r="AC189" s="99">
        <f>全车数据表!AU190</f>
        <v>0</v>
      </c>
      <c r="AD189" s="99">
        <f>全车数据表!AV190</f>
        <v>546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 t="str">
        <f>IF(全车数据表!BG190="","",全车数据表!BG190)</f>
        <v/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>
        <f>IF(全车数据表!BM190="","",全车数据表!BM190)</f>
        <v>1</v>
      </c>
      <c r="AU189" s="99" t="str">
        <f>IF(全车数据表!BN190="","",全车数据表!BN190)</f>
        <v>3款</v>
      </c>
      <c r="AV189" s="99" t="str">
        <f>IF(全车数据表!BO190="","",全车数据表!BO190)</f>
        <v/>
      </c>
      <c r="AW189" s="99" t="str">
        <f>IF(全车数据表!BP190="","",全车数据表!BP190)</f>
        <v/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布加迪 老大爷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Koenigsegg Regera</v>
      </c>
      <c r="C190" s="100" t="str">
        <f>全车数据表!E191</f>
        <v>regera</v>
      </c>
      <c r="D190" s="99" t="str">
        <f>IF(全车数据表!D191="","",全车数据表!D191)</f>
        <v>Koenigsegg</v>
      </c>
      <c r="E190" s="100" t="str">
        <f>全车数据表!H191</f>
        <v>1.5</v>
      </c>
      <c r="F190" s="100" t="str">
        <f>全车数据表!C191</f>
        <v>统治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>
        <f>全车数据表!Q191</f>
        <v>60</v>
      </c>
      <c r="K190" s="99">
        <f>全车数据表!R191</f>
        <v>15</v>
      </c>
      <c r="L190" s="99">
        <f>全车数据表!S191</f>
        <v>18</v>
      </c>
      <c r="M190" s="99">
        <f>全车数据表!T191</f>
        <v>25</v>
      </c>
      <c r="N190" s="99">
        <f>全车数据表!U191</f>
        <v>38</v>
      </c>
      <c r="O190" s="99">
        <f>全车数据表!V191</f>
        <v>48</v>
      </c>
      <c r="P190" s="99">
        <f>全车数据表!J191</f>
        <v>4616</v>
      </c>
      <c r="Q190" s="99">
        <f>全车数据表!K191</f>
        <v>457.1</v>
      </c>
      <c r="R190" s="99">
        <f>全车数据表!L191</f>
        <v>80.88</v>
      </c>
      <c r="S190" s="99">
        <f>全车数据表!M191</f>
        <v>48.75</v>
      </c>
      <c r="T190" s="99">
        <f>全车数据表!N191</f>
        <v>52.48</v>
      </c>
      <c r="U190" s="99">
        <f>全车数据表!O191</f>
        <v>4.6159999999999997</v>
      </c>
      <c r="V190" s="99">
        <f>全车数据表!AK191</f>
        <v>19999800</v>
      </c>
      <c r="W190" s="99">
        <f>全车数据表!AR191</f>
        <v>13120000</v>
      </c>
      <c r="X190" s="99">
        <f>全车数据表!AS191</f>
        <v>33119800</v>
      </c>
      <c r="Y190" s="99">
        <f>全车数据表!AM191</f>
        <v>7</v>
      </c>
      <c r="Z190" s="99">
        <f>全车数据表!AO191</f>
        <v>5</v>
      </c>
      <c r="AA190" s="99">
        <f>全车数据表!AQ191</f>
        <v>4</v>
      </c>
      <c r="AB190" s="99">
        <f>全车数据表!AT191</f>
        <v>481</v>
      </c>
      <c r="AC190" s="99">
        <f>全车数据表!AU191</f>
        <v>0</v>
      </c>
      <c r="AD190" s="99">
        <f>全车数据表!AV191</f>
        <v>585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 t="str">
        <f>IF(全车数据表!BA191="","",全车数据表!BA191)</f>
        <v/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>
        <f>IF(全车数据表!BM191="","",全车数据表!BM191)</f>
        <v>1</v>
      </c>
      <c r="AU190" s="99" t="str">
        <f>IF(全车数据表!BN191="","",全车数据表!BN191)</f>
        <v>2款</v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 t="str">
        <f>IF(全车数据表!BQ191="","",全车数据表!BQ191)</f>
        <v/>
      </c>
      <c r="AY190" s="99" t="str">
        <f>IF(全车数据表!BR191="","",全车数据表!BR191)</f>
        <v/>
      </c>
      <c r="AZ190" s="99" t="str">
        <f>IF(全车数据表!BS191="","",全车数据表!BS191)</f>
        <v>统治 柯尼塞格 雷旮旯</v>
      </c>
      <c r="BA190" s="102">
        <f>IF(全车数据表!AW191="","",全车数据表!AW191)</f>
        <v>19</v>
      </c>
    </row>
    <row r="191" spans="1:53">
      <c r="A191" s="99">
        <f>全车数据表!A192</f>
        <v>190</v>
      </c>
      <c r="B191" s="99" t="str">
        <f>全车数据表!B192</f>
        <v>W Motors Lykan HyperSoprt Neon Edition</v>
      </c>
      <c r="C191" s="100" t="str">
        <f>全车数据表!E192</f>
        <v>lykanneon</v>
      </c>
      <c r="D191" s="99" t="str">
        <f>IF(全车数据表!D192="","",全车数据表!D192)</f>
        <v>W Motors</v>
      </c>
      <c r="E191" s="100" t="str">
        <f>全车数据表!H192</f>
        <v>3.9</v>
      </c>
      <c r="F191" s="100" t="str">
        <f>全车数据表!C192</f>
        <v>霓虹狼崽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40</v>
      </c>
      <c r="K191" s="99">
        <f>全车数据表!R192</f>
        <v>45</v>
      </c>
      <c r="L191" s="99">
        <f>全车数据表!S192</f>
        <v>55</v>
      </c>
      <c r="M191" s="99">
        <f>全车数据表!T192</f>
        <v>48</v>
      </c>
      <c r="N191" s="99">
        <f>全车数据表!U192</f>
        <v>56</v>
      </c>
      <c r="O191" s="99">
        <f>全车数据表!V192</f>
        <v>56</v>
      </c>
      <c r="P191" s="99">
        <f>全车数据表!J192</f>
        <v>4636</v>
      </c>
      <c r="Q191" s="99">
        <f>全车数据表!K192</f>
        <v>407.5</v>
      </c>
      <c r="R191" s="99">
        <f>全车数据表!L192</f>
        <v>80.48</v>
      </c>
      <c r="S191" s="99">
        <f>全车数据表!M192</f>
        <v>53.75</v>
      </c>
      <c r="T191" s="99">
        <f>全车数据表!N192</f>
        <v>65.900000000000006</v>
      </c>
      <c r="U191" s="99">
        <f>全车数据表!O192</f>
        <v>0</v>
      </c>
      <c r="V191" s="99">
        <f>全车数据表!AK192</f>
        <v>24000000</v>
      </c>
      <c r="W191" s="99">
        <f>全车数据表!AR192</f>
        <v>15744000</v>
      </c>
      <c r="X191" s="99">
        <f>全车数据表!AS192</f>
        <v>39744000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425</v>
      </c>
      <c r="AC191" s="99">
        <f>全车数据表!AU192</f>
        <v>0</v>
      </c>
      <c r="AD191" s="99">
        <f>全车数据表!AV192</f>
        <v>560</v>
      </c>
      <c r="AE191" s="99" t="str">
        <f>IF(全车数据表!AX192="","",全车数据表!AX192)</f>
        <v>联会赛事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 t="str">
        <f>IF(全车数据表!BG192="","",全车数据表!BG192)</f>
        <v/>
      </c>
      <c r="AO191" s="99" t="str">
        <f>IF(全车数据表!BH192="","",全车数据表!BH192)</f>
        <v/>
      </c>
      <c r="AP191" s="99" t="str">
        <f>IF(全车数据表!BI192="","",全车数据表!BI192)</f>
        <v/>
      </c>
      <c r="AQ191" s="99" t="str">
        <f>IF(全车数据表!BJ192="","",全车数据表!BJ192)</f>
        <v/>
      </c>
      <c r="AR191" s="99">
        <f>IF(全车数据表!BK192="","",全车数据表!BK192)</f>
        <v>1</v>
      </c>
      <c r="AS191" s="99" t="str">
        <f>IF(全车数据表!BL192="","",全车数据表!BL192)</f>
        <v/>
      </c>
      <c r="AT191" s="99" t="str">
        <f>IF(全车数据表!BM192="","",全车数据表!BM192)</f>
        <v/>
      </c>
      <c r="AU191" s="99" t="str">
        <f>IF(全车数据表!BN192="","",全车数据表!BN192)</f>
        <v/>
      </c>
      <c r="AV191" s="99" t="str">
        <f>IF(全车数据表!BO192="","",全车数据表!BO192)</f>
        <v/>
      </c>
      <c r="AW191" s="99" t="str">
        <f>IF(全车数据表!BP192="","",全车数据表!BP192)</f>
        <v/>
      </c>
      <c r="AX191" s="99" t="str">
        <f>IF(全车数据表!BQ192="","",全车数据表!BQ192)</f>
        <v/>
      </c>
      <c r="AY191" s="99" t="str">
        <f>IF(全车数据表!BR192="","",全车数据表!BR192)</f>
        <v/>
      </c>
      <c r="AZ191" s="99" t="str">
        <f>IF(全车数据表!BS192="","",全车数据表!BS192)</f>
        <v>莱肯</v>
      </c>
      <c r="BA191" s="102" t="str">
        <f>IF(全车数据表!AW192="","",全车数据表!AW192)</f>
        <v/>
      </c>
    </row>
    <row r="192" spans="1:53">
      <c r="A192" s="99">
        <f>全车数据表!A193</f>
        <v>191</v>
      </c>
      <c r="B192" s="99" t="str">
        <f>全车数据表!B193</f>
        <v>Ultima RS🔑</v>
      </c>
      <c r="C192" s="100" t="str">
        <f>全车数据表!E193</f>
        <v>ultimars</v>
      </c>
      <c r="D192" s="99" t="str">
        <f>IF(全车数据表!D193="","",全车数据表!D193)</f>
        <v>Ultima</v>
      </c>
      <c r="E192" s="100" t="str">
        <f>全车数据表!H193</f>
        <v>3.4</v>
      </c>
      <c r="F192" s="100" t="str">
        <f>全车数据表!C193</f>
        <v>Ultima RS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 t="str">
        <f>全车数据表!Q193</f>
        <v>🔑</v>
      </c>
      <c r="K192" s="99">
        <f>全车数据表!R193</f>
        <v>38</v>
      </c>
      <c r="L192" s="99">
        <f>全车数据表!S193</f>
        <v>48</v>
      </c>
      <c r="M192" s="99">
        <f>全车数据表!T193</f>
        <v>58</v>
      </c>
      <c r="N192" s="99">
        <f>全车数据表!U193</f>
        <v>68</v>
      </c>
      <c r="O192" s="99">
        <f>全车数据表!V193</f>
        <v>88</v>
      </c>
      <c r="P192" s="99">
        <f>全车数据表!J193</f>
        <v>4650</v>
      </c>
      <c r="Q192" s="99">
        <f>全车数据表!K193</f>
        <v>418.2</v>
      </c>
      <c r="R192" s="99">
        <f>全车数据表!L193</f>
        <v>81.41</v>
      </c>
      <c r="S192" s="99">
        <f>全车数据表!M193</f>
        <v>63.54</v>
      </c>
      <c r="T192" s="99">
        <f>全车数据表!N193</f>
        <v>63.28</v>
      </c>
      <c r="U192" s="99">
        <f>全车数据表!O193</f>
        <v>0</v>
      </c>
      <c r="V192" s="99">
        <f>全车数据表!AK193</f>
        <v>24000000</v>
      </c>
      <c r="W192" s="99">
        <f>全车数据表!AR193</f>
        <v>13120000</v>
      </c>
      <c r="X192" s="99">
        <f>全车数据表!AS193</f>
        <v>37120000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440</v>
      </c>
      <c r="AC192" s="99">
        <f>全车数据表!AU193</f>
        <v>0</v>
      </c>
      <c r="AD192" s="99">
        <f>全车数据表!AV193</f>
        <v>567</v>
      </c>
      <c r="AE192" s="99" t="str">
        <f>IF(全车数据表!AX193="","",全车数据表!AX193)</f>
        <v>特殊赛事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 t="str">
        <f>IF(全车数据表!BG193="","",全车数据表!BG193)</f>
        <v/>
      </c>
      <c r="AO192" s="99" t="str">
        <f>IF(全车数据表!BH193="","",全车数据表!BH193)</f>
        <v/>
      </c>
      <c r="AP192" s="99">
        <f>IF(全车数据表!BI193="","",全车数据表!BI193)</f>
        <v>1</v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>
        <f>IF(全车数据表!BL193="","",全车数据表!BL193)</f>
        <v>1</v>
      </c>
      <c r="AT192" s="99">
        <f>IF(全车数据表!BM193="","",全车数据表!BM193)</f>
        <v>1</v>
      </c>
      <c r="AU192" s="99" t="str">
        <f>IF(全车数据表!BN193="","",全车数据表!BN193)</f>
        <v>1款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>
        <f>IF(全车数据表!BQ193="","",全车数据表!BQ193)</f>
        <v>1</v>
      </c>
      <c r="AY192" s="99" t="str">
        <f>IF(全车数据表!BR193="","",全车数据表!BR193)</f>
        <v/>
      </c>
      <c r="AZ192" s="99" t="str">
        <f>IF(全车数据表!BS193="","",全车数据表!BS193)</f>
        <v>奥特曼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Ajlani Drakuma</v>
      </c>
      <c r="C193" s="100" t="str">
        <f>全车数据表!E194</f>
        <v>drakuma</v>
      </c>
      <c r="D193" s="99" t="str">
        <f>IF(全车数据表!D194="","",全车数据表!D194)</f>
        <v>Ajlani</v>
      </c>
      <c r="E193" s="100" t="str">
        <f>全车数据表!H194</f>
        <v>3.8</v>
      </c>
      <c r="F193" s="100" t="str">
        <f>全车数据表!C194</f>
        <v>Drakuma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60</v>
      </c>
      <c r="K193" s="99">
        <f>全车数据表!R194</f>
        <v>35</v>
      </c>
      <c r="L193" s="99">
        <f>全车数据表!S194</f>
        <v>40</v>
      </c>
      <c r="M193" s="99">
        <f>全车数据表!T194</f>
        <v>50</v>
      </c>
      <c r="N193" s="99">
        <f>全车数据表!U194</f>
        <v>55</v>
      </c>
      <c r="O193" s="99">
        <f>全车数据表!V194</f>
        <v>60</v>
      </c>
      <c r="P193" s="99">
        <f>全车数据表!J194</f>
        <v>4702</v>
      </c>
      <c r="Q193" s="99">
        <f>全车数据表!K194</f>
        <v>441</v>
      </c>
      <c r="R193" s="99">
        <f>全车数据表!L194</f>
        <v>81.56</v>
      </c>
      <c r="S193" s="99">
        <f>全车数据表!M194</f>
        <v>47.91</v>
      </c>
      <c r="T193" s="99">
        <f>全车数据表!N194</f>
        <v>60.58</v>
      </c>
      <c r="U193" s="99">
        <f>全车数据表!O194</f>
        <v>5.15</v>
      </c>
      <c r="V193" s="99">
        <f>全车数据表!AK194</f>
        <v>25002400</v>
      </c>
      <c r="W193" s="99">
        <f>全车数据表!AR194</f>
        <v>15744000</v>
      </c>
      <c r="X193" s="99">
        <f>全车数据表!AS194</f>
        <v>40746400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464</v>
      </c>
      <c r="AC193" s="99">
        <f>全车数据表!AU194</f>
        <v>0</v>
      </c>
      <c r="AD193" s="99">
        <f>全车数据表!AV194</f>
        <v>578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 t="str">
        <f>IF(全车数据表!BG194="","",全车数据表!BG194)</f>
        <v/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>
        <f>IF(全车数据表!BM194="","",全车数据表!BM194)</f>
        <v>1</v>
      </c>
      <c r="AU193" s="99" t="str">
        <f>IF(全车数据表!BN194="","",全车数据表!BN194)</f>
        <v>1款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/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Ford Team FordZilla P1</v>
      </c>
      <c r="C194" s="100" t="str">
        <f>全车数据表!E195</f>
        <v>fordp1</v>
      </c>
      <c r="D194" s="99" t="str">
        <f>IF(全车数据表!D195="","",全车数据表!D195)</f>
        <v>Ford</v>
      </c>
      <c r="E194" s="100" t="str">
        <f>全车数据表!H195</f>
        <v>4.0</v>
      </c>
      <c r="F194" s="100" t="str">
        <f>全车数据表!C195</f>
        <v>福特P1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60</v>
      </c>
      <c r="K194" s="99">
        <f>全车数据表!R195</f>
        <v>35</v>
      </c>
      <c r="L194" s="99">
        <f>全车数据表!S195</f>
        <v>40</v>
      </c>
      <c r="M194" s="99">
        <f>全车数据表!T195</f>
        <v>50</v>
      </c>
      <c r="N194" s="99">
        <f>全车数据表!U195</f>
        <v>55</v>
      </c>
      <c r="O194" s="99">
        <f>全车数据表!V195</f>
        <v>60</v>
      </c>
      <c r="P194" s="99">
        <f>全车数据表!J195</f>
        <v>4709</v>
      </c>
      <c r="Q194" s="99">
        <f>全车数据表!K195</f>
        <v>385.5</v>
      </c>
      <c r="R194" s="99">
        <f>全车数据表!L195</f>
        <v>87.77</v>
      </c>
      <c r="S194" s="99">
        <f>全车数据表!M195</f>
        <v>83.66</v>
      </c>
      <c r="T194" s="99">
        <f>全车数据表!N195</f>
        <v>51.4</v>
      </c>
      <c r="U194" s="99">
        <f>全车数据表!O195</f>
        <v>0</v>
      </c>
      <c r="V194" s="99">
        <f>全车数据表!AK195</f>
        <v>0</v>
      </c>
      <c r="W194" s="99">
        <f>全车数据表!AR195</f>
        <v>0</v>
      </c>
      <c r="X194" s="99">
        <f>全车数据表!AS195</f>
        <v>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401</v>
      </c>
      <c r="AC194" s="99">
        <f>全车数据表!AU195</f>
        <v>0</v>
      </c>
      <c r="AD194" s="99">
        <f>全车数据表!AV195</f>
        <v>539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 t="str">
        <f>IF(全车数据表!BM195="","",全车数据表!BM195)</f>
        <v/>
      </c>
      <c r="AU194" s="99" t="str">
        <f>IF(全车数据表!BN195="","",全车数据表!BN195)</f>
        <v/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 t="str">
        <f>IF(全车数据表!BQ195="","",全车数据表!BQ195)</f>
        <v/>
      </c>
      <c r="AY194" s="99" t="str">
        <f>IF(全车数据表!BR195="","",全车数据表!BR195)</f>
        <v/>
      </c>
      <c r="AZ194" s="99" t="str">
        <f>IF(全车数据表!BS195="","",全车数据表!BS195)</f>
        <v/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Inferno Automobili Inferno</v>
      </c>
      <c r="C195" s="100" t="str">
        <f>全车数据表!E196</f>
        <v>inferno</v>
      </c>
      <c r="D195" s="99" t="str">
        <f>IF(全车数据表!D196="","",全车数据表!D196)</f>
        <v>Inferno</v>
      </c>
      <c r="E195" s="100" t="str">
        <f>全车数据表!H196</f>
        <v>2.8</v>
      </c>
      <c r="F195" s="100" t="str">
        <f>全车数据表!C196</f>
        <v>地狱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85</v>
      </c>
      <c r="K195" s="99">
        <f>全车数据表!R196</f>
        <v>25</v>
      </c>
      <c r="L195" s="99">
        <f>全车数据表!S196</f>
        <v>29</v>
      </c>
      <c r="M195" s="99">
        <f>全车数据表!T196</f>
        <v>38</v>
      </c>
      <c r="N195" s="99">
        <f>全车数据表!U196</f>
        <v>54</v>
      </c>
      <c r="O195" s="99">
        <f>全车数据表!V196</f>
        <v>69</v>
      </c>
      <c r="P195" s="99">
        <f>全车数据表!J196</f>
        <v>4725</v>
      </c>
      <c r="Q195" s="99">
        <f>全车数据表!K196</f>
        <v>412.9</v>
      </c>
      <c r="R195" s="99">
        <f>全车数据表!L196</f>
        <v>83.02</v>
      </c>
      <c r="S195" s="99">
        <f>全车数据表!M196</f>
        <v>54.86</v>
      </c>
      <c r="T195" s="99">
        <f>全车数据表!N196</f>
        <v>76.59</v>
      </c>
      <c r="U195" s="99">
        <f>全车数据表!O196</f>
        <v>0</v>
      </c>
      <c r="V195" s="99">
        <f>全车数据表!AK196</f>
        <v>24997400</v>
      </c>
      <c r="W195" s="99">
        <f>全车数据表!AR196</f>
        <v>13120000</v>
      </c>
      <c r="X195" s="99">
        <f>全车数据表!AS196</f>
        <v>38117400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433</v>
      </c>
      <c r="AC195" s="99">
        <f>全车数据表!AU196</f>
        <v>0</v>
      </c>
      <c r="AD195" s="99">
        <f>全车数据表!AV196</f>
        <v>564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 t="str">
        <f>IF(全车数据表!BG196="","",全车数据表!BG196)</f>
        <v/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 t="str">
        <f>IF(全车数据表!BM196="","",全车数据表!BM196)</f>
        <v/>
      </c>
      <c r="AU195" s="99" t="str">
        <f>IF(全车数据表!BN196="","",全车数据表!BN196)</f>
        <v/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>
        <f>IF(全车数据表!BQ196="","",全车数据表!BQ196)</f>
        <v>1</v>
      </c>
      <c r="AY195" s="99" t="str">
        <f>IF(全车数据表!BR196="","",全车数据表!BR196)</f>
        <v/>
      </c>
      <c r="AZ195" s="99" t="str">
        <f>IF(全车数据表!BS196="","",全车数据表!BS196)</f>
        <v>地狱火 QQ飞车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Torino Design Super Sport🔑</v>
      </c>
      <c r="C196" s="100" t="str">
        <f>全车数据表!E197</f>
        <v>torino</v>
      </c>
      <c r="D196" s="99" t="str">
        <f>IF(全车数据表!D197="","",全车数据表!D197)</f>
        <v>Torino Design</v>
      </c>
      <c r="E196" s="100" t="str">
        <f>全车数据表!H197</f>
        <v>4.0</v>
      </c>
      <c r="F196" s="100" t="str">
        <f>全车数据表!C197</f>
        <v>都灵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 t="str">
        <f>全车数据表!Q197</f>
        <v>🔑</v>
      </c>
      <c r="K196" s="99">
        <f>全车数据表!R197</f>
        <v>45</v>
      </c>
      <c r="L196" s="99">
        <f>全车数据表!S197</f>
        <v>56</v>
      </c>
      <c r="M196" s="99">
        <f>全车数据表!T197</f>
        <v>65</v>
      </c>
      <c r="N196" s="99">
        <f>全车数据表!U197</f>
        <v>66</v>
      </c>
      <c r="O196" s="99">
        <f>全车数据表!V197</f>
        <v>68</v>
      </c>
      <c r="P196" s="99">
        <f>全车数据表!J197</f>
        <v>4741</v>
      </c>
      <c r="Q196" s="99">
        <f>全车数据表!K197</f>
        <v>405.3</v>
      </c>
      <c r="R196" s="99">
        <f>全车数据表!L197</f>
        <v>82.28</v>
      </c>
      <c r="S196" s="99">
        <f>全车数据表!M197</f>
        <v>62.3</v>
      </c>
      <c r="T196" s="99">
        <f>全车数据表!N197</f>
        <v>75.81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7</v>
      </c>
      <c r="Z196" s="99">
        <f>全车数据表!AO197</f>
        <v>5</v>
      </c>
      <c r="AA196" s="99">
        <f>全车数据表!AQ197</f>
        <v>4</v>
      </c>
      <c r="AB196" s="99">
        <f>全车数据表!AT197</f>
        <v>422</v>
      </c>
      <c r="AC196" s="99">
        <f>全车数据表!AU197</f>
        <v>0</v>
      </c>
      <c r="AD196" s="99">
        <f>全车数据表!AV197</f>
        <v>559</v>
      </c>
      <c r="AE196" s="99" t="str">
        <f>IF(全车数据表!AX197="","",全车数据表!AX197)</f>
        <v>特殊赛事</v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>
        <f>IF(全车数据表!BI197="","",全车数据表!BI197)</f>
        <v>1</v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 t="str">
        <f>IF(全车数据表!BL197="","",全车数据表!BL197)</f>
        <v/>
      </c>
      <c r="AT196" s="99" t="str">
        <f>IF(全车数据表!BM197="","",全车数据表!BM197)</f>
        <v/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 t="str">
        <f>IF(全车数据表!BQ197="","",全车数据表!BQ197)</f>
        <v/>
      </c>
      <c r="AY196" s="99" t="str">
        <f>IF(全车数据表!BR197="","",全车数据表!BR197)</f>
        <v/>
      </c>
      <c r="AZ196" s="99" t="str">
        <f>IF(全车数据表!BS197="","",全车数据表!BS197)</f>
        <v>都林</v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Bugatti Chiron</v>
      </c>
      <c r="C197" s="100" t="str">
        <f>全车数据表!E198</f>
        <v>chiron</v>
      </c>
      <c r="D197" s="99" t="str">
        <f>IF(全车数据表!D198="","",全车数据表!D198)</f>
        <v>Bugatti</v>
      </c>
      <c r="E197" s="100" t="str">
        <f>全车数据表!H198</f>
        <v>1.6</v>
      </c>
      <c r="F197" s="100" t="str">
        <f>全车数据表!C198</f>
        <v>布加迪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>
        <f>全车数据表!Q198</f>
        <v>30</v>
      </c>
      <c r="K197" s="99">
        <f>全车数据表!R198</f>
        <v>30</v>
      </c>
      <c r="L197" s="99">
        <f>全车数据表!S198</f>
        <v>30</v>
      </c>
      <c r="M197" s="99">
        <f>全车数据表!T198</f>
        <v>35</v>
      </c>
      <c r="N197" s="99">
        <f>全车数据表!U198</f>
        <v>35</v>
      </c>
      <c r="O197" s="99">
        <f>全车数据表!V198</f>
        <v>40</v>
      </c>
      <c r="P197" s="99">
        <f>全车数据表!J198</f>
        <v>4755</v>
      </c>
      <c r="Q197" s="99">
        <f>全车数据表!K198</f>
        <v>443.4</v>
      </c>
      <c r="R197" s="99">
        <f>全车数据表!L198</f>
        <v>84.4</v>
      </c>
      <c r="S197" s="99">
        <f>全车数据表!M198</f>
        <v>45.62</v>
      </c>
      <c r="T197" s="99">
        <f>全车数据表!N198</f>
        <v>63.63</v>
      </c>
      <c r="U197" s="99">
        <f>全车数据表!O198</f>
        <v>5.4329999999999998</v>
      </c>
      <c r="V197" s="99">
        <f>全车数据表!AK198</f>
        <v>0</v>
      </c>
      <c r="W197" s="99">
        <f>全车数据表!AR198</f>
        <v>13120000</v>
      </c>
      <c r="X197" s="99">
        <f>全车数据表!AS198</f>
        <v>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467</v>
      </c>
      <c r="AC197" s="99">
        <f>全车数据表!AU198</f>
        <v>0</v>
      </c>
      <c r="AD197" s="99">
        <f>全车数据表!AV198</f>
        <v>579</v>
      </c>
      <c r="AE197" s="99" t="str">
        <f>IF(全车数据表!AX198="","",全车数据表!AX198)</f>
        <v>特殊赛事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 t="str">
        <f>IF(全车数据表!BE198="","",全车数据表!BE198)</f>
        <v/>
      </c>
      <c r="AM197" s="99" t="str">
        <f>IF(全车数据表!BF198="","",全车数据表!BF198)</f>
        <v/>
      </c>
      <c r="AN197" s="99" t="str">
        <f>IF(全车数据表!BG198="","",全车数据表!BG198)</f>
        <v/>
      </c>
      <c r="AO197" s="99" t="str">
        <f>IF(全车数据表!BH198="","",全车数据表!BH198)</f>
        <v/>
      </c>
      <c r="AP197" s="99">
        <f>IF(全车数据表!BI198="","",全车数据表!BI198)</f>
        <v>1</v>
      </c>
      <c r="AQ197" s="99" t="str">
        <f>IF(全车数据表!BJ198="","",全车数据表!BJ198)</f>
        <v/>
      </c>
      <c r="AR197" s="99" t="str">
        <f>IF(全车数据表!BK198="","",全车数据表!BK198)</f>
        <v/>
      </c>
      <c r="AS197" s="99" t="str">
        <f>IF(全车数据表!BL198="","",全车数据表!BL198)</f>
        <v/>
      </c>
      <c r="AT197" s="99">
        <f>IF(全车数据表!BM198="","",全车数据表!BM198)</f>
        <v>1</v>
      </c>
      <c r="AU197" s="99" t="str">
        <f>IF(全车数据表!BN198="","",全车数据表!BN198)</f>
        <v>3款</v>
      </c>
      <c r="AV197" s="99">
        <f>IF(全车数据表!BO198="","",全车数据表!BO198)</f>
        <v>1</v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布加迪 奇龙 肥龙 胖龙 凯龙</v>
      </c>
      <c r="BA197" s="102">
        <f>IF(全车数据表!AW198="","",全车数据表!AW198)</f>
        <v>19</v>
      </c>
    </row>
    <row r="198" spans="1:53">
      <c r="A198" s="99">
        <f>全车数据表!A199</f>
        <v>197</v>
      </c>
      <c r="B198" s="99" t="str">
        <f>全车数据表!B199</f>
        <v>BXR Bailey Blade GT1</v>
      </c>
      <c r="C198" s="100" t="str">
        <f>全车数据表!E199</f>
        <v>bxr</v>
      </c>
      <c r="D198" s="99" t="str">
        <f>IF(全车数据表!D199="","",全车数据表!D199)</f>
        <v>BXR</v>
      </c>
      <c r="E198" s="100" t="str">
        <f>全车数据表!H199</f>
        <v>2.7</v>
      </c>
      <c r="F198" s="100" t="str">
        <f>全车数据表!C199</f>
        <v>BXR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>
        <f>全车数据表!Q199</f>
        <v>40</v>
      </c>
      <c r="K198" s="99">
        <f>全车数据表!R199</f>
        <v>30</v>
      </c>
      <c r="L198" s="99">
        <f>全车数据表!S199</f>
        <v>35</v>
      </c>
      <c r="M198" s="99">
        <f>全车数据表!T199</f>
        <v>40</v>
      </c>
      <c r="N198" s="99">
        <f>全车数据表!U199</f>
        <v>50</v>
      </c>
      <c r="O198" s="99">
        <f>全车数据表!V199</f>
        <v>55</v>
      </c>
      <c r="P198" s="99">
        <f>全车数据表!J199</f>
        <v>4759</v>
      </c>
      <c r="Q198" s="99">
        <f>全车数据表!K199</f>
        <v>449</v>
      </c>
      <c r="R198" s="99">
        <f>全车数据表!L199</f>
        <v>80.510000000000005</v>
      </c>
      <c r="S198" s="99">
        <f>全车数据表!M199</f>
        <v>46.84</v>
      </c>
      <c r="T198" s="99">
        <f>全车数据表!N199</f>
        <v>70.64</v>
      </c>
      <c r="U198" s="99">
        <f>全车数据表!O199</f>
        <v>5.97</v>
      </c>
      <c r="V198" s="99">
        <f>全车数据表!AK199</f>
        <v>24997400</v>
      </c>
      <c r="W198" s="99">
        <f>全车数据表!AR199</f>
        <v>13120000</v>
      </c>
      <c r="X198" s="99">
        <f>全车数据表!AS199</f>
        <v>38117400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473</v>
      </c>
      <c r="AC198" s="99">
        <f>全车数据表!AU199</f>
        <v>0</v>
      </c>
      <c r="AD198" s="99">
        <f>全车数据表!AV199</f>
        <v>582</v>
      </c>
      <c r="AE198" s="99" t="str">
        <f>IF(全车数据表!AX199="","",全车数据表!AX199)</f>
        <v>充值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>
        <f>IF(全车数据表!BG199="","",全车数据表!BG199)</f>
        <v>1</v>
      </c>
      <c r="AO198" s="99" t="str">
        <f>IF(全车数据表!BH199="","",全车数据表!BH199)</f>
        <v/>
      </c>
      <c r="AP198" s="99" t="str">
        <f>IF(全车数据表!BI199="","",全车数据表!BI199)</f>
        <v/>
      </c>
      <c r="AQ198" s="99" t="str">
        <f>IF(全车数据表!BJ199="","",全车数据表!BJ199)</f>
        <v/>
      </c>
      <c r="AR198" s="99" t="str">
        <f>IF(全车数据表!BK199="","",全车数据表!BK199)</f>
        <v/>
      </c>
      <c r="AS198" s="99" t="str">
        <f>IF(全车数据表!BL199="","",全车数据表!BL199)</f>
        <v/>
      </c>
      <c r="AT198" s="99" t="str">
        <f>IF(全车数据表!BM199="","",全车数据表!BM199)</f>
        <v/>
      </c>
      <c r="AU198" s="99" t="str">
        <f>IF(全车数据表!BN199="","",全车数据表!BN199)</f>
        <v>熔岩贴纸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 t="str">
        <f>IF(全车数据表!BQ199="","",全车数据表!BQ199)</f>
        <v/>
      </c>
      <c r="AY198" s="99" t="str">
        <f>IF(全车数据表!BR199="","",全车数据表!BR199)</f>
        <v/>
      </c>
      <c r="AZ198" s="99" t="str">
        <f>IF(全车数据表!BS199="","",全车数据表!BS199)</f>
        <v>鞋拔子 鼻息肉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Tushek TS 900 Racer Pro</v>
      </c>
      <c r="C199" s="100" t="str">
        <f>全车数据表!E200</f>
        <v>ts900</v>
      </c>
      <c r="D199" s="99" t="str">
        <f>IF(全车数据表!D200="","",全车数据表!D200)</f>
        <v>Tushek</v>
      </c>
      <c r="E199" s="100" t="str">
        <f>全车数据表!H200</f>
        <v>3.5</v>
      </c>
      <c r="F199" s="100" t="str">
        <f>全车数据表!C200</f>
        <v>TS900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>
        <f>全车数据表!Q200</f>
        <v>85</v>
      </c>
      <c r="K199" s="99">
        <f>全车数据表!R200</f>
        <v>25</v>
      </c>
      <c r="L199" s="99">
        <f>全车数据表!S200</f>
        <v>29</v>
      </c>
      <c r="M199" s="99">
        <f>全车数据表!T200</f>
        <v>38</v>
      </c>
      <c r="N199" s="99">
        <f>全车数据表!U200</f>
        <v>54</v>
      </c>
      <c r="O199" s="99">
        <f>全车数据表!V200</f>
        <v>69</v>
      </c>
      <c r="P199" s="99">
        <f>全车数据表!J200</f>
        <v>4782</v>
      </c>
      <c r="Q199" s="99">
        <f>全车数据表!K200</f>
        <v>395</v>
      </c>
      <c r="R199" s="99">
        <f>全车数据表!L200</f>
        <v>86.02</v>
      </c>
      <c r="S199" s="99">
        <f>全车数据表!M200</f>
        <v>73.760000000000005</v>
      </c>
      <c r="T199" s="99">
        <f>全车数据表!N200</f>
        <v>61.52</v>
      </c>
      <c r="U199" s="99">
        <f>全车数据表!O200</f>
        <v>0</v>
      </c>
      <c r="V199" s="99">
        <f>全车数据表!AK200</f>
        <v>0</v>
      </c>
      <c r="W199" s="99">
        <f>全车数据表!AR200</f>
        <v>0</v>
      </c>
      <c r="X199" s="99">
        <f>全车数据表!AS200</f>
        <v>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410</v>
      </c>
      <c r="AC199" s="99">
        <f>全车数据表!AU200</f>
        <v>0</v>
      </c>
      <c r="AD199" s="99">
        <f>全车数据表!AV200</f>
        <v>552</v>
      </c>
      <c r="AE199" s="99" t="str">
        <f>IF(全车数据表!AX200="","",全车数据表!AX200)</f>
        <v>特殊赛事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 t="str">
        <f>IF(全车数据表!BF200="","",全车数据表!BF200)</f>
        <v/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>
        <f>IF(全车数据表!BI200="","",全车数据表!BI200)</f>
        <v>1</v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 t="str">
        <f>IF(全车数据表!BL200="","",全车数据表!BL200)</f>
        <v/>
      </c>
      <c r="AT199" s="99" t="str">
        <f>IF(全车数据表!BM200="","",全车数据表!BM200)</f>
        <v/>
      </c>
      <c r="AU199" s="99" t="str">
        <f>IF(全车数据表!BN200="","",全车数据表!BN200)</f>
        <v>2款</v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>
        <f>IF(全车数据表!BQ200="","",全车数据表!BQ200)</f>
        <v>1</v>
      </c>
      <c r="AY199" s="99" t="str">
        <f>IF(全车数据表!BR200="","",全车数据表!BR200)</f>
        <v/>
      </c>
      <c r="AZ199" s="99" t="str">
        <f>IF(全车数据表!BS200="","",全车数据表!BS200)</f>
        <v/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Mazzanti Evantra Millecavalli</v>
      </c>
      <c r="C200" s="100" t="str">
        <f>全车数据表!E201</f>
        <v>millecavalli</v>
      </c>
      <c r="D200" s="99" t="str">
        <f>IF(全车数据表!D201="","",全车数据表!D201)</f>
        <v>Mazzanti</v>
      </c>
      <c r="E200" s="100" t="str">
        <f>全车数据表!H201</f>
        <v>2.9</v>
      </c>
      <c r="F200" s="100" t="str">
        <f>全车数据表!C201</f>
        <v>皇后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85</v>
      </c>
      <c r="K200" s="99">
        <f>全车数据表!R201</f>
        <v>25</v>
      </c>
      <c r="L200" s="99">
        <f>全车数据表!S201</f>
        <v>29</v>
      </c>
      <c r="M200" s="99">
        <f>全车数据表!T201</f>
        <v>38</v>
      </c>
      <c r="N200" s="99">
        <f>全车数据表!U201</f>
        <v>54</v>
      </c>
      <c r="O200" s="99">
        <f>全车数据表!V201</f>
        <v>69</v>
      </c>
      <c r="P200" s="99">
        <f>全车数据表!J201</f>
        <v>4790</v>
      </c>
      <c r="Q200" s="99">
        <f>全车数据表!K201</f>
        <v>412.3</v>
      </c>
      <c r="R200" s="99">
        <f>全车数据表!L201</f>
        <v>82.6</v>
      </c>
      <c r="S200" s="99">
        <f>全车数据表!M201</f>
        <v>63.85</v>
      </c>
      <c r="T200" s="99">
        <f>全车数据表!N201</f>
        <v>64.81</v>
      </c>
      <c r="U200" s="99">
        <f>全车数据表!O201</f>
        <v>0</v>
      </c>
      <c r="V200" s="99">
        <f>全车数据表!AK201</f>
        <v>24997400</v>
      </c>
      <c r="W200" s="99">
        <f>全车数据表!AR201</f>
        <v>13120000</v>
      </c>
      <c r="X200" s="99">
        <f>全车数据表!AS201</f>
        <v>38117400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432</v>
      </c>
      <c r="AC200" s="99">
        <f>全车数据表!AU201</f>
        <v>0</v>
      </c>
      <c r="AD200" s="99">
        <f>全车数据表!AV201</f>
        <v>563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 t="str">
        <f>IF(全车数据表!BG201="","",全车数据表!BG201)</f>
        <v/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 t="str">
        <f>IF(全车数据表!BM201="","",全车数据表!BM201)</f>
        <v/>
      </c>
      <c r="AU200" s="99" t="str">
        <f>IF(全车数据表!BN201="","",全车数据表!BN201)</f>
        <v>2款</v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马赞蒂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Toroidion 1MW</v>
      </c>
      <c r="C201" s="100" t="str">
        <f>全车数据表!E202</f>
        <v>1mw</v>
      </c>
      <c r="D201" s="99" t="str">
        <f>IF(全车数据表!D202="","",全车数据表!D202)</f>
        <v>Toroidion</v>
      </c>
      <c r="E201" s="100" t="str">
        <f>全车数据表!H202</f>
        <v>3.1</v>
      </c>
      <c r="F201" s="100" t="str">
        <f>全车数据表!C202</f>
        <v>1MW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>
        <f>全车数据表!Q202</f>
        <v>85</v>
      </c>
      <c r="K201" s="99">
        <f>全车数据表!R202</f>
        <v>25</v>
      </c>
      <c r="L201" s="99">
        <f>全车数据表!S202</f>
        <v>29</v>
      </c>
      <c r="M201" s="99">
        <f>全车数据表!T202</f>
        <v>38</v>
      </c>
      <c r="N201" s="99">
        <f>全车数据表!U202</f>
        <v>54</v>
      </c>
      <c r="O201" s="99">
        <f>全车数据表!V202</f>
        <v>69</v>
      </c>
      <c r="P201" s="99">
        <f>全车数据表!J202</f>
        <v>4808</v>
      </c>
      <c r="Q201" s="99">
        <f>全车数据表!K202</f>
        <v>460.4</v>
      </c>
      <c r="R201" s="99">
        <f>全车数据表!L202</f>
        <v>81.28</v>
      </c>
      <c r="S201" s="99">
        <f>全车数据表!M202</f>
        <v>60.34</v>
      </c>
      <c r="T201" s="99">
        <f>全车数据表!N202</f>
        <v>54.16</v>
      </c>
      <c r="U201" s="99">
        <f>全车数据表!O202</f>
        <v>0</v>
      </c>
      <c r="V201" s="99">
        <f>全车数据表!AK202</f>
        <v>0</v>
      </c>
      <c r="W201" s="99">
        <f>全车数据表!AR202</f>
        <v>0</v>
      </c>
      <c r="X201" s="99">
        <f>全车数据表!AS202</f>
        <v>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485</v>
      </c>
      <c r="AC201" s="99">
        <f>全车数据表!AU202</f>
        <v>0</v>
      </c>
      <c r="AD201" s="99">
        <f>全车数据表!AV202</f>
        <v>587</v>
      </c>
      <c r="AE201" s="99" t="str">
        <f>IF(全车数据表!AX202="","",全车数据表!AX202)</f>
        <v>特殊赛事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>
        <f>IF(全车数据表!BI202="","",全车数据表!BI202)</f>
        <v>1</v>
      </c>
      <c r="AQ201" s="99" t="str">
        <f>IF(全车数据表!BJ202="","",全车数据表!BJ202)</f>
        <v/>
      </c>
      <c r="AR201" s="99" t="str">
        <f>IF(全车数据表!BK202="","",全车数据表!BK202)</f>
        <v/>
      </c>
      <c r="AS201" s="99" t="str">
        <f>IF(全车数据表!BL202="","",全车数据表!BL202)</f>
        <v/>
      </c>
      <c r="AT201" s="99">
        <f>IF(全车数据表!BM202="","",全车数据表!BM202)</f>
        <v>1</v>
      </c>
      <c r="AU201" s="99" t="str">
        <f>IF(全车数据表!BN202="","",全车数据表!BN202)</f>
        <v/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>
        <f>IF(全车数据表!BQ202="","",全车数据表!BQ202)</f>
        <v>1</v>
      </c>
      <c r="AY201" s="99" t="str">
        <f>IF(全车数据表!BR202="","",全车数据表!BR202)</f>
        <v/>
      </c>
      <c r="AZ201" s="99" t="str">
        <f>IF(全车数据表!BS202="","",全车数据表!BS202)</f>
        <v>百万马力</v>
      </c>
      <c r="BA201" s="102" t="str">
        <f>IF(全车数据表!AW202="","",全车数据表!AW202)</f>
        <v/>
      </c>
    </row>
    <row r="202" spans="1:53">
      <c r="A202" s="99">
        <f>全车数据表!A203</f>
        <v>201</v>
      </c>
      <c r="B202" s="99" t="str">
        <f>全车数据表!B203</f>
        <v>Inferno Settimo Cerchio</v>
      </c>
      <c r="C202" s="100" t="str">
        <f>全车数据表!E203</f>
        <v>settimo</v>
      </c>
      <c r="D202" s="99" t="str">
        <f>IF(全车数据表!D203="","",全车数据表!D203)</f>
        <v>Inferno</v>
      </c>
      <c r="E202" s="100" t="str">
        <f>全车数据表!H203</f>
        <v>0.0</v>
      </c>
      <c r="F202" s="100" t="str">
        <f>全车数据表!C203</f>
        <v>第七狱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 t="str">
        <f>全车数据表!Q203</f>
        <v>?</v>
      </c>
      <c r="K202" s="99" t="str">
        <f>全车数据表!R203</f>
        <v>?</v>
      </c>
      <c r="L202" s="99" t="str">
        <f>全车数据表!S203</f>
        <v>?</v>
      </c>
      <c r="M202" s="99" t="str">
        <f>全车数据表!T203</f>
        <v>?</v>
      </c>
      <c r="N202" s="99" t="str">
        <f>全车数据表!U203</f>
        <v>?</v>
      </c>
      <c r="O202" s="99" t="str">
        <f>全车数据表!V203</f>
        <v>?</v>
      </c>
      <c r="P202" s="99">
        <f>全车数据表!J203</f>
        <v>4817</v>
      </c>
      <c r="Q202" s="99">
        <f>全车数据表!K203</f>
        <v>447.1</v>
      </c>
      <c r="R202" s="99">
        <f>全车数据表!L203</f>
        <v>84.34</v>
      </c>
      <c r="S202" s="99">
        <f>全车数据表!M203</f>
        <v>61.43</v>
      </c>
      <c r="T202" s="99">
        <f>全车数据表!N203</f>
        <v>39.21</v>
      </c>
      <c r="U202" s="99">
        <f>全车数据表!O203</f>
        <v>0</v>
      </c>
      <c r="V202" s="99">
        <f>全车数据表!AK203</f>
        <v>0</v>
      </c>
      <c r="W202" s="99">
        <f>全车数据表!AR203</f>
        <v>0</v>
      </c>
      <c r="X202" s="99">
        <f>全车数据表!AS203</f>
        <v>0</v>
      </c>
      <c r="Y202" s="99">
        <f>全车数据表!AM203</f>
        <v>0</v>
      </c>
      <c r="Z202" s="99">
        <f>全车数据表!AO203</f>
        <v>0</v>
      </c>
      <c r="AA202" s="99">
        <f>全车数据表!AQ203</f>
        <v>0</v>
      </c>
      <c r="AB202" s="99">
        <f>全车数据表!AT203</f>
        <v>0</v>
      </c>
      <c r="AC202" s="99">
        <f>全车数据表!AU203</f>
        <v>0</v>
      </c>
      <c r="AD202" s="99">
        <f>全车数据表!AV203</f>
        <v>0</v>
      </c>
      <c r="AE202" s="99" t="str">
        <f>IF(全车数据表!AX203="","",全车数据表!AX203)</f>
        <v/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 t="str">
        <f>IF(全车数据表!BE203="","",全车数据表!BE203)</f>
        <v/>
      </c>
      <c r="AM202" s="99" t="str">
        <f>IF(全车数据表!BF203="","",全车数据表!BF203)</f>
        <v/>
      </c>
      <c r="AN202" s="99" t="str">
        <f>IF(全车数据表!BG203="","",全车数据表!BG203)</f>
        <v/>
      </c>
      <c r="AO202" s="99" t="str">
        <f>IF(全车数据表!BH203="","",全车数据表!BH203)</f>
        <v/>
      </c>
      <c r="AP202" s="99" t="str">
        <f>IF(全车数据表!BI203="","",全车数据表!BI203)</f>
        <v/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 t="str">
        <f>IF(全车数据表!BM203="","",全车数据表!BM203)</f>
        <v/>
      </c>
      <c r="AU202" s="99" t="str">
        <f>IF(全车数据表!BN203="","",全车数据表!BN203)</f>
        <v/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 t="str">
        <f>IF(全车数据表!BQ203="","",全车数据表!BQ203)</f>
        <v/>
      </c>
      <c r="AY202" s="99" t="str">
        <f>IF(全车数据表!BR203="","",全车数据表!BR203)</f>
        <v/>
      </c>
      <c r="AZ202" s="99" t="str">
        <f>IF(全车数据表!BS203="","",全车数据表!BS203)</f>
        <v/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Koenigsegg Jesko🔑</v>
      </c>
      <c r="C203" s="100" t="str">
        <f>全车数据表!E204</f>
        <v>jesko</v>
      </c>
      <c r="D203" s="99" t="str">
        <f>IF(全车数据表!D204="","",全车数据表!D204)</f>
        <v>Koenigsegg</v>
      </c>
      <c r="E203" s="100" t="str">
        <f>全车数据表!H204</f>
        <v>1.8</v>
      </c>
      <c r="F203" s="100" t="str">
        <f>全车数据表!C204</f>
        <v>Jesko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 t="str">
        <f>全车数据表!Q204</f>
        <v>🔑</v>
      </c>
      <c r="K203" s="99">
        <f>全车数据表!R204</f>
        <v>40</v>
      </c>
      <c r="L203" s="99">
        <f>全车数据表!S204</f>
        <v>45</v>
      </c>
      <c r="M203" s="99">
        <f>全车数据表!T204</f>
        <v>60</v>
      </c>
      <c r="N203" s="99">
        <f>全车数据表!U204</f>
        <v>70</v>
      </c>
      <c r="O203" s="99">
        <f>全车数据表!V204</f>
        <v>85</v>
      </c>
      <c r="P203" s="99">
        <f>全车数据表!J204</f>
        <v>4824</v>
      </c>
      <c r="Q203" s="99">
        <f>全车数据表!K204</f>
        <v>496.6</v>
      </c>
      <c r="R203" s="99">
        <f>全车数据表!L204</f>
        <v>80.069999999999993</v>
      </c>
      <c r="S203" s="99">
        <f>全车数据表!M204</f>
        <v>48.19</v>
      </c>
      <c r="T203" s="99">
        <f>全车数据表!N204</f>
        <v>58.23</v>
      </c>
      <c r="U203" s="99">
        <f>全车数据表!O204</f>
        <v>4.8</v>
      </c>
      <c r="V203" s="99">
        <f>全车数据表!AK204</f>
        <v>0</v>
      </c>
      <c r="W203" s="99">
        <f>全车数据表!AR204</f>
        <v>16400000</v>
      </c>
      <c r="X203" s="99">
        <f>全车数据表!AS204</f>
        <v>0</v>
      </c>
      <c r="Y203" s="99">
        <f>全车数据表!AM204</f>
        <v>7</v>
      </c>
      <c r="Z203" s="99">
        <f>全车数据表!AO204</f>
        <v>5</v>
      </c>
      <c r="AA203" s="99">
        <f>全车数据表!AQ204</f>
        <v>4</v>
      </c>
      <c r="AB203" s="99">
        <f>全车数据表!AT204</f>
        <v>522</v>
      </c>
      <c r="AC203" s="99">
        <f>全车数据表!AU204</f>
        <v>0</v>
      </c>
      <c r="AD203" s="99">
        <f>全车数据表!AV204</f>
        <v>600</v>
      </c>
      <c r="AE203" s="99" t="str">
        <f>IF(全车数据表!AX204="","",全车数据表!AX204)</f>
        <v>联会赛事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 t="str">
        <f>IF(全车数据表!BG204="","",全车数据表!BG204)</f>
        <v/>
      </c>
      <c r="AO203" s="99" t="str">
        <f>IF(全车数据表!BH204="","",全车数据表!BH204)</f>
        <v/>
      </c>
      <c r="AP203" s="99" t="str">
        <f>IF(全车数据表!BI204="","",全车数据表!BI204)</f>
        <v/>
      </c>
      <c r="AQ203" s="99" t="str">
        <f>IF(全车数据表!BJ204="","",全车数据表!BJ204)</f>
        <v/>
      </c>
      <c r="AR203" s="99">
        <f>IF(全车数据表!BK204="","",全车数据表!BK204)</f>
        <v>1</v>
      </c>
      <c r="AS203" s="99">
        <f>IF(全车数据表!BL204="","",全车数据表!BL204)</f>
        <v>1</v>
      </c>
      <c r="AT203" s="99">
        <f>IF(全车数据表!BM204="","",全车数据表!BM204)</f>
        <v>1</v>
      </c>
      <c r="AU203" s="99" t="str">
        <f>IF(全车数据表!BN204="","",全车数据表!BN204)</f>
        <v>4款</v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>
        <f>IF(全车数据表!BQ204="","",全车数据表!BQ204)</f>
        <v>1</v>
      </c>
      <c r="AY203" s="99" t="str">
        <f>IF(全车数据表!BR204="","",全车数据表!BR204)</f>
        <v/>
      </c>
      <c r="AZ203" s="99" t="str">
        <f>IF(全车数据表!BS204="","",全车数据表!BS204)</f>
        <v>杰哥 柯尼塞格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Bugatti Centodieci🔑</v>
      </c>
      <c r="C204" s="100" t="str">
        <f>全车数据表!E205</f>
        <v>centodieci</v>
      </c>
      <c r="D204" s="99" t="str">
        <f>IF(全车数据表!D205="","",全车数据表!D205)</f>
        <v>Bugatti</v>
      </c>
      <c r="E204" s="100" t="str">
        <f>全车数据表!H205</f>
        <v>3.6</v>
      </c>
      <c r="F204" s="100" t="str">
        <f>全车数据表!C205</f>
        <v>白龙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 t="str">
        <f>全车数据表!Q205</f>
        <v>🔑</v>
      </c>
      <c r="K204" s="99">
        <f>全车数据表!R205</f>
        <v>40</v>
      </c>
      <c r="L204" s="99">
        <f>全车数据表!S205</f>
        <v>45</v>
      </c>
      <c r="M204" s="99">
        <f>全车数据表!T205</f>
        <v>60</v>
      </c>
      <c r="N204" s="99">
        <f>全车数据表!U205</f>
        <v>70</v>
      </c>
      <c r="O204" s="99">
        <f>全车数据表!V205</f>
        <v>85</v>
      </c>
      <c r="P204" s="99">
        <f>全车数据表!J205</f>
        <v>4843</v>
      </c>
      <c r="Q204" s="99">
        <f>全车数据表!K205</f>
        <v>402.7</v>
      </c>
      <c r="R204" s="99">
        <f>全车数据表!L205</f>
        <v>86.51</v>
      </c>
      <c r="S204" s="99">
        <f>全车数据表!M205</f>
        <v>62.58</v>
      </c>
      <c r="T204" s="99">
        <f>全车数据表!N205</f>
        <v>77.09</v>
      </c>
      <c r="U204" s="99">
        <f>全车数据表!O205</f>
        <v>0</v>
      </c>
      <c r="V204" s="99">
        <f>全车数据表!AK205</f>
        <v>24997400</v>
      </c>
      <c r="W204" s="99">
        <f>全车数据表!AR205</f>
        <v>16400000</v>
      </c>
      <c r="X204" s="99">
        <f>全车数据表!AS205</f>
        <v>41397400</v>
      </c>
      <c r="Y204" s="99">
        <f>全车数据表!AM205</f>
        <v>7</v>
      </c>
      <c r="Z204" s="99">
        <f>全车数据表!AO205</f>
        <v>5</v>
      </c>
      <c r="AA204" s="99">
        <f>全车数据表!AQ205</f>
        <v>4</v>
      </c>
      <c r="AB204" s="99">
        <f>全车数据表!AT205</f>
        <v>418</v>
      </c>
      <c r="AC204" s="99">
        <f>全车数据表!AU205</f>
        <v>0</v>
      </c>
      <c r="AD204" s="99">
        <f>全车数据表!AV205</f>
        <v>557</v>
      </c>
      <c r="AE204" s="99" t="str">
        <f>IF(全车数据表!AX205="","",全车数据表!AX205)</f>
        <v>联会赛事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 t="str">
        <f>IF(全车数据表!BI205="","",全车数据表!BI205)</f>
        <v/>
      </c>
      <c r="AQ204" s="99" t="str">
        <f>IF(全车数据表!BJ205="","",全车数据表!BJ205)</f>
        <v/>
      </c>
      <c r="AR204" s="99">
        <f>IF(全车数据表!BK205="","",全车数据表!BK205)</f>
        <v>1</v>
      </c>
      <c r="AS204" s="99">
        <f>IF(全车数据表!BL205="","",全车数据表!BL205)</f>
        <v>1</v>
      </c>
      <c r="AT204" s="99">
        <f>IF(全车数据表!BM205="","",全车数据表!BM205)</f>
        <v>1</v>
      </c>
      <c r="AU204" s="99" t="str">
        <f>IF(全车数据表!BN205="","",全车数据表!BN205)</f>
        <v>1款</v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 t="str">
        <f>IF(全车数据表!BQ205="","",全车数据表!BQ205)</f>
        <v/>
      </c>
      <c r="AY204" s="99" t="str">
        <f>IF(全车数据表!BR205="","",全车数据表!BR205)</f>
        <v/>
      </c>
      <c r="AZ204" s="99" t="str">
        <f>IF(全车数据表!BS205="","",全车数据表!BS205)</f>
        <v>白龙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Lamborghini Sian FKP 37🔑</v>
      </c>
      <c r="C205" s="100" t="str">
        <f>全车数据表!E206</f>
        <v>sian</v>
      </c>
      <c r="D205" s="99" t="str">
        <f>IF(全车数据表!D206="","",全车数据表!D206)</f>
        <v>Lamborghini</v>
      </c>
      <c r="E205" s="100" t="str">
        <f>全车数据表!H206</f>
        <v>2.4</v>
      </c>
      <c r="F205" s="100" t="str">
        <f>全车数据表!C206</f>
        <v>Sian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 t="str">
        <f>全车数据表!Q206</f>
        <v>🔑</v>
      </c>
      <c r="K205" s="99">
        <f>全车数据表!R206</f>
        <v>40</v>
      </c>
      <c r="L205" s="99">
        <f>全车数据表!S206</f>
        <v>45</v>
      </c>
      <c r="M205" s="99">
        <f>全车数据表!T206</f>
        <v>60</v>
      </c>
      <c r="N205" s="99">
        <f>全车数据表!U206</f>
        <v>70</v>
      </c>
      <c r="O205" s="99">
        <f>全车数据表!V206</f>
        <v>85</v>
      </c>
      <c r="P205" s="99">
        <f>全车数据表!J206</f>
        <v>4860</v>
      </c>
      <c r="Q205" s="99">
        <f>全车数据表!K206</f>
        <v>374</v>
      </c>
      <c r="R205" s="99">
        <f>全车数据表!L206</f>
        <v>82.06</v>
      </c>
      <c r="S205" s="99">
        <f>全车数据表!M206</f>
        <v>92.32</v>
      </c>
      <c r="T205" s="99">
        <f>全车数据表!N206</f>
        <v>81.150000000000006</v>
      </c>
      <c r="U205" s="99">
        <f>全车数据表!O206</f>
        <v>9.36</v>
      </c>
      <c r="V205" s="99">
        <f>全车数据表!AK206</f>
        <v>0</v>
      </c>
      <c r="W205" s="99">
        <f>全车数据表!AR206</f>
        <v>16400000</v>
      </c>
      <c r="X205" s="99">
        <f>全车数据表!AS206</f>
        <v>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389</v>
      </c>
      <c r="AC205" s="99">
        <f>全车数据表!AU206</f>
        <v>399</v>
      </c>
      <c r="AD205" s="99">
        <f>全车数据表!AV206</f>
        <v>534</v>
      </c>
      <c r="AE205" s="99" t="str">
        <f>IF(全车数据表!AX206="","",全车数据表!AX206)</f>
        <v>惊艳亮相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>
        <f>IF(全车数据表!BF206="","",全车数据表!BF206)</f>
        <v>1</v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 t="str">
        <f>IF(全车数据表!BI206="","",全车数据表!BI206)</f>
        <v/>
      </c>
      <c r="AQ205" s="99" t="str">
        <f>IF(全车数据表!BJ206="","",全车数据表!BJ206)</f>
        <v/>
      </c>
      <c r="AR205" s="99" t="str">
        <f>IF(全车数据表!BK206="","",全车数据表!BK206)</f>
        <v/>
      </c>
      <c r="AS205" s="99">
        <f>IF(全车数据表!BL206="","",全车数据表!BL206)</f>
        <v>1</v>
      </c>
      <c r="AT205" s="99">
        <f>IF(全车数据表!BM206="","",全车数据表!BM206)</f>
        <v>1</v>
      </c>
      <c r="AU205" s="99" t="str">
        <f>IF(全车数据表!BN206="","",全车数据表!BN206)</f>
        <v>2款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>兰博基尼 西安</v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Aspark Owl</v>
      </c>
      <c r="C206" s="100" t="str">
        <f>全车数据表!E207</f>
        <v>owl</v>
      </c>
      <c r="D206" s="99" t="str">
        <f>IF(全车数据表!D207="","",全车数据表!D207)</f>
        <v>Aspark</v>
      </c>
      <c r="E206" s="100" t="str">
        <f>全车数据表!H207</f>
        <v>2.8</v>
      </c>
      <c r="F206" s="100" t="str">
        <f>全车数据表!C207</f>
        <v>猫头鹰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>
        <f>全车数据表!Q207</f>
        <v>85</v>
      </c>
      <c r="K206" s="99">
        <f>全车数据表!R207</f>
        <v>25</v>
      </c>
      <c r="L206" s="99">
        <f>全车数据表!S207</f>
        <v>29</v>
      </c>
      <c r="M206" s="99">
        <f>全车数据表!T207</f>
        <v>38</v>
      </c>
      <c r="N206" s="99">
        <f>全车数据表!U207</f>
        <v>54</v>
      </c>
      <c r="O206" s="99">
        <f>全车数据表!V207</f>
        <v>69</v>
      </c>
      <c r="P206" s="99">
        <f>全车数据表!J207</f>
        <v>4861</v>
      </c>
      <c r="Q206" s="99">
        <f>全车数据表!K207</f>
        <v>414.8</v>
      </c>
      <c r="R206" s="99">
        <f>全车数据表!L207</f>
        <v>89.34</v>
      </c>
      <c r="S206" s="99">
        <f>全车数据表!M207</f>
        <v>51.72</v>
      </c>
      <c r="T206" s="99">
        <f>全车数据表!N207</f>
        <v>51.29</v>
      </c>
      <c r="U206" s="99">
        <f>全车数据表!O207</f>
        <v>0</v>
      </c>
      <c r="V206" s="99">
        <f>全车数据表!AK207</f>
        <v>24997400</v>
      </c>
      <c r="W206" s="99">
        <f>全车数据表!AR207</f>
        <v>16400000</v>
      </c>
      <c r="X206" s="99">
        <f>全车数据表!AS207</f>
        <v>41397400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435</v>
      </c>
      <c r="AC206" s="99">
        <f>全车数据表!AU207</f>
        <v>0</v>
      </c>
      <c r="AD206" s="99">
        <f>全车数据表!AV207</f>
        <v>565</v>
      </c>
      <c r="AE206" s="99" t="str">
        <f>IF(全车数据表!AX207="","",全车数据表!AX207)</f>
        <v>特殊赛事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>
        <f>IF(全车数据表!BG207="","",全车数据表!BG207)</f>
        <v>1</v>
      </c>
      <c r="AO206" s="99" t="str">
        <f>IF(全车数据表!BH207="","",全车数据表!BH207)</f>
        <v/>
      </c>
      <c r="AP206" s="99">
        <f>IF(全车数据表!BI207="","",全车数据表!BI207)</f>
        <v>1</v>
      </c>
      <c r="AQ206" s="99" t="str">
        <f>IF(全车数据表!BJ207="","",全车数据表!BJ207)</f>
        <v/>
      </c>
      <c r="AR206" s="99" t="str">
        <f>IF(全车数据表!BK207="","",全车数据表!BK207)</f>
        <v/>
      </c>
      <c r="AS206" s="99" t="str">
        <f>IF(全车数据表!BL207="","",全车数据表!BL207)</f>
        <v/>
      </c>
      <c r="AT206" s="99">
        <f>IF(全车数据表!BM207="","",全车数据表!BM207)</f>
        <v>1</v>
      </c>
      <c r="AU206" s="99" t="str">
        <f>IF(全车数据表!BN207="","",全车数据表!BN207)</f>
        <v/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>
        <f>IF(全车数据表!BQ207="","",全车数据表!BQ207)</f>
        <v>1</v>
      </c>
      <c r="AY206" s="99" t="str">
        <f>IF(全车数据表!BR207="","",全车数据表!BR207)</f>
        <v/>
      </c>
      <c r="AZ206" s="99" t="str">
        <f>IF(全车数据表!BS207="","",全车数据表!BS207)</f>
        <v>猫头鹰</v>
      </c>
      <c r="BA206" s="102" t="str">
        <f>IF(全车数据表!AW207="","",全车数据表!AW207)</f>
        <v/>
      </c>
    </row>
    <row r="207" spans="1:53">
      <c r="A207" s="99">
        <f>全车数据表!A208</f>
        <v>206</v>
      </c>
      <c r="B207" s="99" t="str">
        <f>全车数据表!B208</f>
        <v>Rimac Nevera🔑</v>
      </c>
      <c r="C207" s="100" t="str">
        <f>全车数据表!E208</f>
        <v>c2</v>
      </c>
      <c r="D207" s="99" t="str">
        <f>IF(全车数据表!D208="","",全车数据表!D208)</f>
        <v>Rimac</v>
      </c>
      <c r="E207" s="100" t="str">
        <f>全车数据表!H208</f>
        <v>2.1</v>
      </c>
      <c r="F207" s="100" t="str">
        <f>全车数据表!C208</f>
        <v>C2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 t="str">
        <f>全车数据表!Q208</f>
        <v>🔑</v>
      </c>
      <c r="K207" s="99">
        <f>全车数据表!R208</f>
        <v>40</v>
      </c>
      <c r="L207" s="99">
        <f>全车数据表!S208</f>
        <v>45</v>
      </c>
      <c r="M207" s="99">
        <f>全车数据表!T208</f>
        <v>60</v>
      </c>
      <c r="N207" s="99">
        <f>全车数据表!U208</f>
        <v>70</v>
      </c>
      <c r="O207" s="99">
        <f>全车数据表!V208</f>
        <v>85</v>
      </c>
      <c r="P207" s="99">
        <f>全车数据表!J208</f>
        <v>4897</v>
      </c>
      <c r="Q207" s="99">
        <f>全车数据表!K208</f>
        <v>421.6</v>
      </c>
      <c r="R207" s="99">
        <f>全车数据表!L208</f>
        <v>87.71</v>
      </c>
      <c r="S207" s="99">
        <f>全车数据表!M208</f>
        <v>51.33</v>
      </c>
      <c r="T207" s="99">
        <f>全车数据表!N208</f>
        <v>56.51</v>
      </c>
      <c r="U207" s="99">
        <f>全车数据表!O208</f>
        <v>5</v>
      </c>
      <c r="V207" s="99">
        <f>全车数据表!AK208</f>
        <v>0</v>
      </c>
      <c r="W207" s="99">
        <f>全车数据表!AR208</f>
        <v>16400000</v>
      </c>
      <c r="X207" s="99">
        <f>全车数据表!AS208</f>
        <v>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444</v>
      </c>
      <c r="AC207" s="99">
        <f>全车数据表!AU208</f>
        <v>0</v>
      </c>
      <c r="AD207" s="99">
        <f>全车数据表!AV208</f>
        <v>569</v>
      </c>
      <c r="AE207" s="99" t="str">
        <f>IF(全车数据表!AX208="","",全车数据表!AX208)</f>
        <v>联会赛事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 t="str">
        <f>IF(全车数据表!BI208="","",全车数据表!BI208)</f>
        <v/>
      </c>
      <c r="AQ207" s="99" t="str">
        <f>IF(全车数据表!BJ208="","",全车数据表!BJ208)</f>
        <v/>
      </c>
      <c r="AR207" s="99">
        <f>IF(全车数据表!BK208="","",全车数据表!BK208)</f>
        <v>1</v>
      </c>
      <c r="AS207" s="99">
        <f>IF(全车数据表!BL208="","",全车数据表!BL208)</f>
        <v>1</v>
      </c>
      <c r="AT207" s="99">
        <f>IF(全车数据表!BM208="","",全车数据表!BM208)</f>
        <v>1</v>
      </c>
      <c r="AU207" s="99" t="str">
        <f>IF(全车数据表!BN208="","",全车数据表!BN208)</f>
        <v>4款</v>
      </c>
      <c r="AV207" s="99" t="str">
        <f>IF(全车数据表!BO208="","",全车数据表!BO208)</f>
        <v/>
      </c>
      <c r="AW207" s="99" t="str">
        <f>IF(全车数据表!BP208="","",全车数据表!BP208)</f>
        <v/>
      </c>
      <c r="AX207" s="99">
        <f>IF(全车数据表!BQ208="","",全车数据表!BQ208)</f>
        <v>1</v>
      </c>
      <c r="AY207" s="99" t="str">
        <f>IF(全车数据表!BR208="","",全车数据表!BR208)</f>
        <v/>
      </c>
      <c r="AZ207" s="99" t="str">
        <f>IF(全车数据表!BS208="","",全车数据表!BS208)</f>
        <v>兔子 c2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Koenigsegg Agera RS</v>
      </c>
      <c r="C208" s="100" t="str">
        <f>全车数据表!E209</f>
        <v>agerars</v>
      </c>
      <c r="D208" s="99" t="str">
        <f>IF(全车数据表!D209="","",全车数据表!D209)</f>
        <v>Koenigsegg</v>
      </c>
      <c r="E208" s="100" t="str">
        <f>全车数据表!H209</f>
        <v>3.8</v>
      </c>
      <c r="F208" s="100" t="str">
        <f>全车数据表!C209</f>
        <v>Agera RS</v>
      </c>
      <c r="G208" s="100" t="str">
        <f>全车数据表!F209</f>
        <v>S</v>
      </c>
      <c r="H208" s="99">
        <f>LEN(全车数据表!G209)</f>
        <v>6</v>
      </c>
      <c r="I208" s="99" t="str">
        <f>VLOOKUP(全车数据表!P209,辅助计算!A:B,2,FALSE)</f>
        <v>epic</v>
      </c>
      <c r="J208" s="99">
        <f>全车数据表!Q209</f>
        <v>85</v>
      </c>
      <c r="K208" s="99">
        <f>全车数据表!R209</f>
        <v>40</v>
      </c>
      <c r="L208" s="99">
        <f>全车数据表!S209</f>
        <v>48</v>
      </c>
      <c r="M208" s="99">
        <f>全车数据表!T209</f>
        <v>50</v>
      </c>
      <c r="N208" s="99">
        <f>全车数据表!U209</f>
        <v>52</v>
      </c>
      <c r="O208" s="99">
        <f>全车数据表!V209</f>
        <v>55</v>
      </c>
      <c r="P208" s="99">
        <f>全车数据表!J209</f>
        <v>4940</v>
      </c>
      <c r="Q208" s="99">
        <f>全车数据表!K209</f>
        <v>484.8</v>
      </c>
      <c r="R208" s="99">
        <f>全车数据表!L209</f>
        <v>79.67</v>
      </c>
      <c r="S208" s="99">
        <f>全车数据表!M209</f>
        <v>60.03</v>
      </c>
      <c r="T208" s="99">
        <f>全车数据表!N209</f>
        <v>58.86</v>
      </c>
      <c r="U208" s="99">
        <f>全车数据表!O209</f>
        <v>4.75</v>
      </c>
      <c r="V208" s="99">
        <f>全车数据表!AK209</f>
        <v>32000000</v>
      </c>
      <c r="W208" s="99">
        <f>全车数据表!AR209</f>
        <v>20000000</v>
      </c>
      <c r="X208" s="99">
        <f>全车数据表!AS209</f>
        <v>52000000</v>
      </c>
      <c r="Y208" s="99">
        <f>全车数据表!AM209</f>
        <v>8</v>
      </c>
      <c r="Z208" s="99">
        <f>全车数据表!AO209</f>
        <v>6</v>
      </c>
      <c r="AA208" s="99">
        <f>全车数据表!AQ209</f>
        <v>5</v>
      </c>
      <c r="AB208" s="99">
        <f>全车数据表!AT209</f>
        <v>510</v>
      </c>
      <c r="AC208" s="99">
        <f>全车数据表!AU209</f>
        <v>0</v>
      </c>
      <c r="AD208" s="99">
        <f>全车数据表!AV209</f>
        <v>598</v>
      </c>
      <c r="AE208" s="99" t="str">
        <f>IF(全车数据表!AX209="","",全车数据表!AX209)</f>
        <v>特殊赛事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>
        <f>IF(全车数据表!BI209="","",全车数据表!BI209)</f>
        <v>1</v>
      </c>
      <c r="AQ208" s="99" t="str">
        <f>IF(全车数据表!BJ209="","",全车数据表!BJ209)</f>
        <v/>
      </c>
      <c r="AR208" s="99" t="str">
        <f>IF(全车数据表!BK209="","",全车数据表!BK209)</f>
        <v/>
      </c>
      <c r="AS208" s="99" t="str">
        <f>IF(全车数据表!BL209="","",全车数据表!BL209)</f>
        <v/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柯尼塞格</v>
      </c>
      <c r="BA208" s="102" t="str">
        <f>IF(全车数据表!AW209="","",全车数据表!AW209)</f>
        <v/>
      </c>
    </row>
    <row r="209" spans="1:53">
      <c r="A209" s="99">
        <f>全车数据表!A210</f>
        <v>208</v>
      </c>
      <c r="B209" s="99" t="str">
        <f>全车数据表!B210</f>
        <v>SSC Tuatara</v>
      </c>
      <c r="C209" s="100" t="str">
        <f>全车数据表!E210</f>
        <v>ssc</v>
      </c>
      <c r="D209" s="99" t="str">
        <f>IF(全车数据表!D210="","",全车数据表!D210)</f>
        <v>SSC</v>
      </c>
      <c r="E209" s="100" t="str">
        <f>全车数据表!H210</f>
        <v>2.7</v>
      </c>
      <c r="F209" s="100" t="str">
        <f>全车数据表!C210</f>
        <v>大蜥蜴</v>
      </c>
      <c r="G209" s="100" t="str">
        <f>全车数据表!F210</f>
        <v>S</v>
      </c>
      <c r="H209" s="99">
        <f>LEN(全车数据表!G210)</f>
        <v>6</v>
      </c>
      <c r="I209" s="99" t="str">
        <f>VLOOKUP(全车数据表!P210,辅助计算!A:B,2,FALSE)</f>
        <v>epic</v>
      </c>
      <c r="J209" s="99">
        <f>全车数据表!Q210</f>
        <v>40</v>
      </c>
      <c r="K209" s="99">
        <f>全车数据表!R210</f>
        <v>45</v>
      </c>
      <c r="L209" s="99">
        <f>全车数据表!S210</f>
        <v>55</v>
      </c>
      <c r="M209" s="99">
        <f>全车数据表!T210</f>
        <v>48</v>
      </c>
      <c r="N209" s="99">
        <f>全车数据表!U210</f>
        <v>56</v>
      </c>
      <c r="O209" s="99">
        <f>全车数据表!V210</f>
        <v>56</v>
      </c>
      <c r="P209" s="99">
        <f>全车数据表!J210</f>
        <v>4930</v>
      </c>
      <c r="Q209" s="99">
        <f>全车数据表!K210</f>
        <v>487</v>
      </c>
      <c r="R209" s="99">
        <f>全车数据表!L210</f>
        <v>82.51</v>
      </c>
      <c r="S209" s="99">
        <f>全车数据表!M210</f>
        <v>48.74</v>
      </c>
      <c r="T209" s="99">
        <f>全车数据表!N210</f>
        <v>62.05</v>
      </c>
      <c r="U209" s="99">
        <f>全车数据表!O210</f>
        <v>5.17</v>
      </c>
      <c r="V209" s="99">
        <f>全车数据表!AK210</f>
        <v>0</v>
      </c>
      <c r="W209" s="99">
        <f>全车数据表!AR210</f>
        <v>16400000</v>
      </c>
      <c r="X209" s="99">
        <f>全车数据表!AS210</f>
        <v>0</v>
      </c>
      <c r="Y209" s="99">
        <f>全车数据表!AM210</f>
        <v>7</v>
      </c>
      <c r="Z209" s="99">
        <f>全车数据表!AO210</f>
        <v>5</v>
      </c>
      <c r="AA209" s="99">
        <f>全车数据表!AQ210</f>
        <v>4</v>
      </c>
      <c r="AB209" s="99">
        <f>全车数据表!AT210</f>
        <v>512</v>
      </c>
      <c r="AC209" s="99">
        <f>全车数据表!AU210</f>
        <v>0</v>
      </c>
      <c r="AD209" s="99">
        <f>全车数据表!AV210</f>
        <v>599</v>
      </c>
      <c r="AE209" s="99" t="str">
        <f>IF(全车数据表!AX210="","",全车数据表!AX210)</f>
        <v>多人</v>
      </c>
      <c r="AF209" s="99" t="str">
        <f>IF(全车数据表!AY210="","",全车数据表!AY210)</f>
        <v/>
      </c>
      <c r="AG209" s="99" t="str">
        <f>IF(全车数据表!AZ210="","",全车数据表!AZ210)</f>
        <v/>
      </c>
      <c r="AH209" s="99" t="str">
        <f>IF(全车数据表!BA210="","",全车数据表!BA210)</f>
        <v/>
      </c>
      <c r="AI209" s="99" t="str">
        <f>IF(全车数据表!BB210="","",全车数据表!BB210)</f>
        <v/>
      </c>
      <c r="AJ209" s="99" t="str">
        <f>IF(全车数据表!BC210="","",全车数据表!BC210)</f>
        <v/>
      </c>
      <c r="AK209" s="99" t="str">
        <f>IF(全车数据表!BD210="","",全车数据表!BD210)</f>
        <v/>
      </c>
      <c r="AL209" s="99" t="str">
        <f>IF(全车数据表!BE210="","",全车数据表!BE210)</f>
        <v/>
      </c>
      <c r="AM209" s="99" t="str">
        <f>IF(全车数据表!BF210="","",全车数据表!BF210)</f>
        <v/>
      </c>
      <c r="AN209" s="99">
        <f>IF(全车数据表!BG210="","",全车数据表!BG210)</f>
        <v>1</v>
      </c>
      <c r="AO209" s="99" t="str">
        <f>IF(全车数据表!BH210="","",全车数据表!BH210)</f>
        <v/>
      </c>
      <c r="AP209" s="99" t="str">
        <f>IF(全车数据表!BI210="","",全车数据表!BI210)</f>
        <v/>
      </c>
      <c r="AQ209" s="99" t="str">
        <f>IF(全车数据表!BJ210="","",全车数据表!BJ210)</f>
        <v/>
      </c>
      <c r="AR209" s="99" t="str">
        <f>IF(全车数据表!BK210="","",全车数据表!BK210)</f>
        <v/>
      </c>
      <c r="AS209" s="99" t="str">
        <f>IF(全车数据表!BL210="","",全车数据表!BL210)</f>
        <v/>
      </c>
      <c r="AT209" s="99">
        <f>IF(全车数据表!BM210="","",全车数据表!BM210)</f>
        <v>1</v>
      </c>
      <c r="AU209" s="99" t="str">
        <f>IF(全车数据表!BN210="","",全车数据表!BN210)</f>
        <v>2款</v>
      </c>
      <c r="AV209" s="99" t="str">
        <f>IF(全车数据表!BO210="","",全车数据表!BO210)</f>
        <v/>
      </c>
      <c r="AW209" s="99" t="str">
        <f>IF(全车数据表!BP210="","",全车数据表!BP210)</f>
        <v/>
      </c>
      <c r="AX209" s="99">
        <f>IF(全车数据表!BQ210="","",全车数据表!BQ210)</f>
        <v>1</v>
      </c>
      <c r="AY209" s="99" t="str">
        <f>IF(全车数据表!BR210="","",全车数据表!BR210)</f>
        <v/>
      </c>
      <c r="AZ209" s="99" t="str">
        <f>IF(全车数据表!BS210="","",全车数据表!BS210)</f>
        <v>大蜥蜴</v>
      </c>
      <c r="BA209" s="102" t="str">
        <f>IF(全车数据表!AW210="","",全车数据表!AW210)</f>
        <v/>
      </c>
    </row>
    <row r="210" spans="1:53">
      <c r="A210" s="99">
        <f>全车数据表!A211</f>
        <v>209</v>
      </c>
      <c r="B210" s="99" t="str">
        <f>全车数据表!B211</f>
        <v>W Motors Lykan Security</v>
      </c>
      <c r="C210" s="100" t="str">
        <f>全车数据表!E211</f>
        <v>lykansecurity</v>
      </c>
      <c r="D210" s="99" t="str">
        <f>IF(全车数据表!D211="","",全车数据表!D211)</f>
        <v>W Motors</v>
      </c>
      <c r="E210" s="100" t="str">
        <f>全车数据表!H211</f>
        <v>3.6</v>
      </c>
      <c r="F210" s="100" t="str">
        <f>全车数据表!C211</f>
        <v>拦路狼</v>
      </c>
      <c r="G210" s="100" t="str">
        <f>全车数据表!F211</f>
        <v>S</v>
      </c>
      <c r="H210" s="99">
        <f>LEN(全车数据表!G211)</f>
        <v>6</v>
      </c>
      <c r="I210" s="99" t="str">
        <f>VLOOKUP(全车数据表!P211,辅助计算!A:B,2,FALSE)</f>
        <v>epic</v>
      </c>
      <c r="J210" s="99" t="str">
        <f>全车数据表!Q211</f>
        <v>?</v>
      </c>
      <c r="K210" s="99" t="str">
        <f>全车数据表!R211</f>
        <v>?</v>
      </c>
      <c r="L210" s="99" t="str">
        <f>全车数据表!S211</f>
        <v>?</v>
      </c>
      <c r="M210" s="99" t="str">
        <f>全车数据表!T211</f>
        <v>?</v>
      </c>
      <c r="N210" s="99" t="str">
        <f>全车数据表!U211</f>
        <v>?</v>
      </c>
      <c r="O210" s="99" t="str">
        <f>全车数据表!V211</f>
        <v>?</v>
      </c>
      <c r="P210" s="99">
        <f>全车数据表!J211</f>
        <v>4977</v>
      </c>
      <c r="Q210" s="99">
        <f>全车数据表!K211</f>
        <v>445.8</v>
      </c>
      <c r="R210" s="99">
        <f>全车数据表!L211</f>
        <v>86.33</v>
      </c>
      <c r="S210" s="99">
        <f>全车数据表!M211</f>
        <v>61.08</v>
      </c>
      <c r="T210" s="99">
        <f>全车数据表!N211</f>
        <v>29.38</v>
      </c>
      <c r="U210" s="99">
        <f>全车数据表!O211</f>
        <v>0</v>
      </c>
      <c r="V210" s="99">
        <f>全车数据表!AK211</f>
        <v>0</v>
      </c>
      <c r="W210" s="99">
        <f>全车数据表!AR211</f>
        <v>0</v>
      </c>
      <c r="X210" s="99">
        <f>全车数据表!AS211</f>
        <v>0</v>
      </c>
      <c r="Y210" s="99">
        <f>全车数据表!AM211</f>
        <v>0</v>
      </c>
      <c r="Z210" s="99">
        <f>全车数据表!AO211</f>
        <v>0</v>
      </c>
      <c r="AA210" s="99">
        <f>全车数据表!AQ211</f>
        <v>0</v>
      </c>
      <c r="AB210" s="99">
        <f>全车数据表!AT211</f>
        <v>0</v>
      </c>
      <c r="AC210" s="99">
        <f>全车数据表!AU211</f>
        <v>0</v>
      </c>
      <c r="AD210" s="99">
        <f>全车数据表!AV211</f>
        <v>0</v>
      </c>
      <c r="AE210" s="99" t="str">
        <f>IF(全车数据表!AX211="","",全车数据表!AX211)</f>
        <v>联会赛事</v>
      </c>
      <c r="AF210" s="99" t="str">
        <f>IF(全车数据表!AY211="","",全车数据表!AY211)</f>
        <v/>
      </c>
      <c r="AG210" s="99" t="str">
        <f>IF(全车数据表!AZ211="","",全车数据表!AZ211)</f>
        <v/>
      </c>
      <c r="AH210" s="99" t="str">
        <f>IF(全车数据表!BA211="","",全车数据表!BA211)</f>
        <v/>
      </c>
      <c r="AI210" s="99" t="str">
        <f>IF(全车数据表!BB211="","",全车数据表!BB211)</f>
        <v/>
      </c>
      <c r="AJ210" s="99" t="str">
        <f>IF(全车数据表!BC211="","",全车数据表!BC211)</f>
        <v/>
      </c>
      <c r="AK210" s="99" t="str">
        <f>IF(全车数据表!BD211="","",全车数据表!BD211)</f>
        <v/>
      </c>
      <c r="AL210" s="99" t="str">
        <f>IF(全车数据表!BE211="","",全车数据表!BE211)</f>
        <v/>
      </c>
      <c r="AM210" s="99" t="str">
        <f>IF(全车数据表!BF211="","",全车数据表!BF211)</f>
        <v/>
      </c>
      <c r="AN210" s="99" t="str">
        <f>IF(全车数据表!BG211="","",全车数据表!BG211)</f>
        <v/>
      </c>
      <c r="AO210" s="99" t="str">
        <f>IF(全车数据表!BH211="","",全车数据表!BH211)</f>
        <v/>
      </c>
      <c r="AP210" s="99" t="str">
        <f>IF(全车数据表!BI211="","",全车数据表!BI211)</f>
        <v/>
      </c>
      <c r="AQ210" s="99" t="str">
        <f>IF(全车数据表!BJ211="","",全车数据表!BJ211)</f>
        <v/>
      </c>
      <c r="AR210" s="99">
        <f>IF(全车数据表!BK211="","",全车数据表!BK211)</f>
        <v>1</v>
      </c>
      <c r="AS210" s="99" t="str">
        <f>IF(全车数据表!BL211="","",全车数据表!BL211)</f>
        <v/>
      </c>
      <c r="AT210" s="99" t="str">
        <f>IF(全车数据表!BM211="","",全车数据表!BM211)</f>
        <v/>
      </c>
      <c r="AU210" s="99" t="str">
        <f>IF(全车数据表!BN211="","",全车数据表!BN211)</f>
        <v/>
      </c>
      <c r="AV210" s="99" t="str">
        <f>IF(全车数据表!BO211="","",全车数据表!BO211)</f>
        <v/>
      </c>
      <c r="AW210" s="99" t="str">
        <f>IF(全车数据表!BP211="","",全车数据表!BP211)</f>
        <v/>
      </c>
      <c r="AX210" s="99" t="str">
        <f>IF(全车数据表!BQ211="","",全车数据表!BQ211)</f>
        <v/>
      </c>
      <c r="AY210" s="99" t="str">
        <f>IF(全车数据表!BR211="","",全车数据表!BR211)</f>
        <v/>
      </c>
      <c r="AZ210" s="99" t="str">
        <f>IF(全车数据表!BS211="","",全车数据表!BS211)</f>
        <v>狼崽</v>
      </c>
      <c r="BA210" s="102" t="str">
        <f>IF(全车数据表!AW211="","",全车数据表!AW211)</f>
        <v/>
      </c>
    </row>
    <row r="211" spans="1:53">
      <c r="A211" s="99">
        <f>全车数据表!A212</f>
        <v>210</v>
      </c>
      <c r="B211" s="99" t="str">
        <f>全车数据表!B212</f>
        <v>Koenigsegg CCXR🔑</v>
      </c>
      <c r="C211" s="100" t="str">
        <f>全车数据表!E212</f>
        <v>ccxr</v>
      </c>
      <c r="D211" s="99" t="str">
        <f>IF(全车数据表!D212="","",全车数据表!D212)</f>
        <v>Koenigsegg</v>
      </c>
      <c r="E211" s="100" t="str">
        <f>全车数据表!H212</f>
        <v>4.1</v>
      </c>
      <c r="F211" s="100" t="str">
        <f>全车数据表!C212</f>
        <v>CCXR</v>
      </c>
      <c r="G211" s="100" t="str">
        <f>全车数据表!F212</f>
        <v>S</v>
      </c>
      <c r="H211" s="99">
        <f>LEN(全车数据表!G212)</f>
        <v>6</v>
      </c>
      <c r="I211" s="99" t="str">
        <f>VLOOKUP(全车数据表!P212,辅助计算!A:B,2,FALSE)</f>
        <v>epic</v>
      </c>
      <c r="J211" s="99" t="str">
        <f>全车数据表!Q212</f>
        <v>🔑</v>
      </c>
      <c r="K211" s="99">
        <f>全车数据表!R212</f>
        <v>45</v>
      </c>
      <c r="L211" s="99">
        <f>全车数据表!S212</f>
        <v>56</v>
      </c>
      <c r="M211" s="99">
        <f>全车数据表!T212</f>
        <v>65</v>
      </c>
      <c r="N211" s="99">
        <f>全车数据表!U212</f>
        <v>66</v>
      </c>
      <c r="O211" s="99">
        <f>全车数据表!V212</f>
        <v>68</v>
      </c>
      <c r="P211" s="99">
        <f>全车数据表!J212</f>
        <v>4998</v>
      </c>
      <c r="Q211" s="99">
        <f>全车数据表!K212</f>
        <v>412.4</v>
      </c>
      <c r="R211" s="99">
        <f>全车数据表!L212</f>
        <v>79.36</v>
      </c>
      <c r="S211" s="99">
        <f>全车数据表!M212</f>
        <v>79.08</v>
      </c>
      <c r="T211" s="99">
        <f>全车数据表!N212</f>
        <v>71.52</v>
      </c>
      <c r="U211" s="99">
        <f>全车数据表!O212</f>
        <v>0</v>
      </c>
      <c r="V211" s="99">
        <f>全车数据表!AK212</f>
        <v>0</v>
      </c>
      <c r="W211" s="99">
        <f>全车数据表!AR212</f>
        <v>0</v>
      </c>
      <c r="X211" s="99">
        <f>全车数据表!AS212</f>
        <v>0</v>
      </c>
      <c r="Y211" s="99">
        <f>全车数据表!AM212</f>
        <v>7</v>
      </c>
      <c r="Z211" s="99">
        <f>全车数据表!AO212</f>
        <v>5</v>
      </c>
      <c r="AA211" s="99">
        <f>全车数据表!AQ212</f>
        <v>4</v>
      </c>
      <c r="AB211" s="99">
        <f>全车数据表!AT212</f>
        <v>432</v>
      </c>
      <c r="AC211" s="99">
        <f>全车数据表!AU212</f>
        <v>0</v>
      </c>
      <c r="AD211" s="99">
        <f>全车数据表!AV212</f>
        <v>563</v>
      </c>
      <c r="AE211" s="99" t="str">
        <f>IF(全车数据表!AX212="","",全车数据表!AX212)</f>
        <v>特殊赛事</v>
      </c>
      <c r="AF211" s="99" t="str">
        <f>IF(全车数据表!AY212="","",全车数据表!AY212)</f>
        <v/>
      </c>
      <c r="AG211" s="99" t="str">
        <f>IF(全车数据表!AZ212="","",全车数据表!AZ212)</f>
        <v/>
      </c>
      <c r="AH211" s="99" t="str">
        <f>IF(全车数据表!BA212="","",全车数据表!BA212)</f>
        <v/>
      </c>
      <c r="AI211" s="99" t="str">
        <f>IF(全车数据表!BB212="","",全车数据表!BB212)</f>
        <v/>
      </c>
      <c r="AJ211" s="99" t="str">
        <f>IF(全车数据表!BC212="","",全车数据表!BC212)</f>
        <v/>
      </c>
      <c r="AK211" s="99" t="str">
        <f>IF(全车数据表!BD212="","",全车数据表!BD212)</f>
        <v/>
      </c>
      <c r="AL211" s="99" t="str">
        <f>IF(全车数据表!BE212="","",全车数据表!BE212)</f>
        <v/>
      </c>
      <c r="AM211" s="99" t="str">
        <f>IF(全车数据表!BF212="","",全车数据表!BF212)</f>
        <v/>
      </c>
      <c r="AN211" s="99" t="str">
        <f>IF(全车数据表!BG212="","",全车数据表!BG212)</f>
        <v/>
      </c>
      <c r="AO211" s="99" t="str">
        <f>IF(全车数据表!BH212="","",全车数据表!BH212)</f>
        <v/>
      </c>
      <c r="AP211" s="99" t="str">
        <f>IF(全车数据表!BI212="","",全车数据表!BI212)</f>
        <v/>
      </c>
      <c r="AQ211" s="99" t="str">
        <f>IF(全车数据表!BJ212="","",全车数据表!BJ212)</f>
        <v/>
      </c>
      <c r="AR211" s="99" t="str">
        <f>IF(全车数据表!BK212="","",全车数据表!BK212)</f>
        <v/>
      </c>
      <c r="AS211" s="99" t="str">
        <f>IF(全车数据表!BL212="","",全车数据表!BL212)</f>
        <v/>
      </c>
      <c r="AT211" s="99" t="str">
        <f>IF(全车数据表!BM212="","",全车数据表!BM212)</f>
        <v/>
      </c>
      <c r="AU211" s="99" t="str">
        <f>IF(全车数据表!BN212="","",全车数据表!BN212)</f>
        <v/>
      </c>
      <c r="AV211" s="99" t="str">
        <f>IF(全车数据表!BO212="","",全车数据表!BO212)</f>
        <v/>
      </c>
      <c r="AW211" s="99" t="str">
        <f>IF(全车数据表!BP212="","",全车数据表!BP212)</f>
        <v/>
      </c>
      <c r="AX211" s="99" t="str">
        <f>IF(全车数据表!BQ212="","",全车数据表!BQ212)</f>
        <v/>
      </c>
      <c r="AY211" s="99" t="str">
        <f>IF(全车数据表!BR212="","",全车数据表!BR212)</f>
        <v/>
      </c>
      <c r="AZ211" s="99" t="str">
        <f>IF(全车数据表!BS212="","",全车数据表!BS212)</f>
        <v>柯尼塞格</v>
      </c>
      <c r="BA211" s="102" t="str">
        <f>IF(全车数据表!AW212="","",全车数据表!AW212)</f>
        <v/>
      </c>
    </row>
    <row r="212" spans="1:53">
      <c r="A212" s="99">
        <f>全车数据表!A213</f>
        <v>211</v>
      </c>
      <c r="B212" s="99" t="str">
        <f>全车数据表!B213</f>
        <v>Bugatti LA Voiture Noire🔑</v>
      </c>
      <c r="C212" s="100" t="str">
        <f>全车数据表!E213</f>
        <v>lvn</v>
      </c>
      <c r="D212" s="99" t="str">
        <f>IF(全车数据表!D213="","",全车数据表!D213)</f>
        <v>Bugatti</v>
      </c>
      <c r="E212" s="100" t="str">
        <f>全车数据表!H213</f>
        <v>2.7</v>
      </c>
      <c r="F212" s="100" t="str">
        <f>全车数据表!C213</f>
        <v>黑龙</v>
      </c>
      <c r="G212" s="100" t="str">
        <f>全车数据表!F213</f>
        <v>S</v>
      </c>
      <c r="H212" s="99">
        <f>LEN(全车数据表!G213)</f>
        <v>6</v>
      </c>
      <c r="I212" s="99" t="str">
        <f>VLOOKUP(全车数据表!P213,辅助计算!A:B,2,FALSE)</f>
        <v>epic</v>
      </c>
      <c r="J212" s="99" t="str">
        <f>全车数据表!Q213</f>
        <v>🔑</v>
      </c>
      <c r="K212" s="99">
        <f>全车数据表!R213</f>
        <v>38</v>
      </c>
      <c r="L212" s="99">
        <f>全车数据表!S213</f>
        <v>53</v>
      </c>
      <c r="M212" s="99">
        <f>全车数据表!T213</f>
        <v>58</v>
      </c>
      <c r="N212" s="99">
        <f>全车数据表!U213</f>
        <v>68</v>
      </c>
      <c r="O212" s="99">
        <f>全车数据表!V213</f>
        <v>88</v>
      </c>
      <c r="P212" s="99">
        <f>全车数据表!J213</f>
        <v>5055</v>
      </c>
      <c r="Q212" s="99">
        <f>全车数据表!K213</f>
        <v>443.2</v>
      </c>
      <c r="R212" s="99">
        <f>全车数据表!L213</f>
        <v>84.88</v>
      </c>
      <c r="S212" s="99">
        <f>全车数据表!M213</f>
        <v>54.68</v>
      </c>
      <c r="T212" s="99">
        <f>全车数据表!N213</f>
        <v>63.8</v>
      </c>
      <c r="U212" s="99">
        <f>全车数据表!O213</f>
        <v>0</v>
      </c>
      <c r="V212" s="99">
        <f>全车数据表!AK213</f>
        <v>0</v>
      </c>
      <c r="W212" s="99">
        <f>全车数据表!AR213</f>
        <v>0</v>
      </c>
      <c r="X212" s="99">
        <f>全车数据表!AS213</f>
        <v>0</v>
      </c>
      <c r="Y212" s="99">
        <f>全车数据表!AM213</f>
        <v>7</v>
      </c>
      <c r="Z212" s="99">
        <f>全车数据表!AO213</f>
        <v>5</v>
      </c>
      <c r="AA212" s="99">
        <f>全车数据表!AQ213</f>
        <v>4</v>
      </c>
      <c r="AB212" s="99">
        <f>全车数据表!AT213</f>
        <v>467</v>
      </c>
      <c r="AC212" s="99">
        <f>全车数据表!AU213</f>
        <v>0</v>
      </c>
      <c r="AD212" s="99">
        <f>全车数据表!AV213</f>
        <v>579</v>
      </c>
      <c r="AE212" s="99" t="str">
        <f>IF(全车数据表!AX213="","",全车数据表!AX213)</f>
        <v>联会赛事</v>
      </c>
      <c r="AF212" s="99" t="str">
        <f>IF(全车数据表!AY213="","",全车数据表!AY213)</f>
        <v/>
      </c>
      <c r="AG212" s="99" t="str">
        <f>IF(全车数据表!AZ213="","",全车数据表!AZ213)</f>
        <v/>
      </c>
      <c r="AH212" s="99" t="str">
        <f>IF(全车数据表!BA213="","",全车数据表!BA213)</f>
        <v/>
      </c>
      <c r="AI212" s="99" t="str">
        <f>IF(全车数据表!BB213="","",全车数据表!BB213)</f>
        <v/>
      </c>
      <c r="AJ212" s="99" t="str">
        <f>IF(全车数据表!BC213="","",全车数据表!BC213)</f>
        <v/>
      </c>
      <c r="AK212" s="99" t="str">
        <f>IF(全车数据表!BD213="","",全车数据表!BD213)</f>
        <v/>
      </c>
      <c r="AL212" s="99" t="str">
        <f>IF(全车数据表!BE213="","",全车数据表!BE213)</f>
        <v/>
      </c>
      <c r="AM212" s="99" t="str">
        <f>IF(全车数据表!BF213="","",全车数据表!BF213)</f>
        <v/>
      </c>
      <c r="AN212" s="99" t="str">
        <f>IF(全车数据表!BG213="","",全车数据表!BG213)</f>
        <v/>
      </c>
      <c r="AO212" s="99" t="str">
        <f>IF(全车数据表!BH213="","",全车数据表!BH213)</f>
        <v/>
      </c>
      <c r="AP212" s="99" t="str">
        <f>IF(全车数据表!BI213="","",全车数据表!BI213)</f>
        <v/>
      </c>
      <c r="AQ212" s="99" t="str">
        <f>IF(全车数据表!BJ213="","",全车数据表!BJ213)</f>
        <v/>
      </c>
      <c r="AR212" s="99">
        <f>IF(全车数据表!BK213="","",全车数据表!BK213)</f>
        <v>1</v>
      </c>
      <c r="AS212" s="99">
        <f>IF(全车数据表!BL213="","",全车数据表!BL213)</f>
        <v>1</v>
      </c>
      <c r="AT212" s="99">
        <f>IF(全车数据表!BM213="","",全车数据表!BM213)</f>
        <v>1</v>
      </c>
      <c r="AU212" s="99" t="str">
        <f>IF(全车数据表!BN213="","",全车数据表!BN213)</f>
        <v>2款</v>
      </c>
      <c r="AV212" s="99" t="str">
        <f>IF(全车数据表!BO213="","",全车数据表!BO213)</f>
        <v/>
      </c>
      <c r="AW212" s="99" t="str">
        <f>IF(全车数据表!BP213="","",全车数据表!BP213)</f>
        <v/>
      </c>
      <c r="AX212" s="99">
        <f>IF(全车数据表!BQ213="","",全车数据表!BQ213)</f>
        <v>1</v>
      </c>
      <c r="AY212" s="99" t="str">
        <f>IF(全车数据表!BR213="","",全车数据表!BR213)</f>
        <v/>
      </c>
      <c r="AZ212" s="99" t="str">
        <f>IF(全车数据表!BS213="","",全车数据表!BS213)</f>
        <v>黑龙 lvn</v>
      </c>
      <c r="BA212" s="102" t="str">
        <f>IF(全车数据表!AW213="","",全车数据表!AW213)</f>
        <v/>
      </c>
    </row>
    <row r="213" spans="1:53">
      <c r="A213" s="99">
        <f>全车数据表!A214</f>
        <v>212</v>
      </c>
      <c r="B213" s="99" t="str">
        <f>全车数据表!B214</f>
        <v>Koenigsegg Gemera🔑</v>
      </c>
      <c r="C213" s="100" t="str">
        <f>全车数据表!E214</f>
        <v>gemera</v>
      </c>
      <c r="D213" s="99" t="str">
        <f>IF(全车数据表!D214="","",全车数据表!D214)</f>
        <v>Koenigsegg</v>
      </c>
      <c r="E213" s="100" t="str">
        <f>全车数据表!H214</f>
        <v>3.3</v>
      </c>
      <c r="F213" s="100" t="str">
        <f>全车数据表!C214</f>
        <v>Gemera</v>
      </c>
      <c r="G213" s="100" t="str">
        <f>全车数据表!F214</f>
        <v>S</v>
      </c>
      <c r="H213" s="99">
        <f>LEN(全车数据表!G214)</f>
        <v>6</v>
      </c>
      <c r="I213" s="99" t="str">
        <f>VLOOKUP(全车数据表!P214,辅助计算!A:B,2,FALSE)</f>
        <v>epic</v>
      </c>
      <c r="J213" s="99" t="str">
        <f>全车数据表!Q214</f>
        <v>🔑</v>
      </c>
      <c r="K213" s="99">
        <f>全车数据表!R214</f>
        <v>38</v>
      </c>
      <c r="L213" s="99">
        <f>全车数据表!S214</f>
        <v>48</v>
      </c>
      <c r="M213" s="99">
        <f>全车数据表!T214</f>
        <v>58</v>
      </c>
      <c r="N213" s="99">
        <f>全车数据表!U214</f>
        <v>68</v>
      </c>
      <c r="O213" s="99">
        <f>全车数据表!V214</f>
        <v>88</v>
      </c>
      <c r="P213" s="99">
        <f>全车数据表!J214</f>
        <v>5092</v>
      </c>
      <c r="Q213" s="99">
        <f>全车数据表!K214</f>
        <v>413.1</v>
      </c>
      <c r="R213" s="99">
        <f>全车数据表!L214</f>
        <v>88.58</v>
      </c>
      <c r="S213" s="99">
        <f>全车数据表!M214</f>
        <v>66.06</v>
      </c>
      <c r="T213" s="99">
        <f>全车数据表!N214</f>
        <v>48.36</v>
      </c>
      <c r="U213" s="99">
        <f>全车数据表!O214</f>
        <v>0</v>
      </c>
      <c r="V213" s="99">
        <f>全车数据表!AK214</f>
        <v>0</v>
      </c>
      <c r="W213" s="99">
        <f>全车数据表!AR214</f>
        <v>0</v>
      </c>
      <c r="X213" s="99">
        <f>全车数据表!AS214</f>
        <v>0</v>
      </c>
      <c r="Y213" s="99">
        <f>全车数据表!AM214</f>
        <v>7</v>
      </c>
      <c r="Z213" s="99">
        <f>全车数据表!AO214</f>
        <v>5</v>
      </c>
      <c r="AA213" s="99">
        <f>全车数据表!AQ214</f>
        <v>4</v>
      </c>
      <c r="AB213" s="99">
        <f>全车数据表!AT214</f>
        <v>433</v>
      </c>
      <c r="AC213" s="99">
        <f>全车数据表!AU214</f>
        <v>0</v>
      </c>
      <c r="AD213" s="99">
        <f>全车数据表!AV214</f>
        <v>564</v>
      </c>
      <c r="AE213" s="99" t="str">
        <f>IF(全车数据表!AX214="","",全车数据表!AX214)</f>
        <v>联会赛事</v>
      </c>
      <c r="AF213" s="99" t="str">
        <f>IF(全车数据表!AY214="","",全车数据表!AY214)</f>
        <v/>
      </c>
      <c r="AG213" s="99" t="str">
        <f>IF(全车数据表!AZ214="","",全车数据表!AZ214)</f>
        <v/>
      </c>
      <c r="AH213" s="99" t="str">
        <f>IF(全车数据表!BA214="","",全车数据表!BA214)</f>
        <v/>
      </c>
      <c r="AI213" s="99" t="str">
        <f>IF(全车数据表!BB214="","",全车数据表!BB214)</f>
        <v/>
      </c>
      <c r="AJ213" s="99" t="str">
        <f>IF(全车数据表!BC214="","",全车数据表!BC214)</f>
        <v/>
      </c>
      <c r="AK213" s="99" t="str">
        <f>IF(全车数据表!BD214="","",全车数据表!BD214)</f>
        <v/>
      </c>
      <c r="AL213" s="99" t="str">
        <f>IF(全车数据表!BE214="","",全车数据表!BE214)</f>
        <v/>
      </c>
      <c r="AM213" s="99" t="str">
        <f>IF(全车数据表!BF214="","",全车数据表!BF214)</f>
        <v/>
      </c>
      <c r="AN213" s="99" t="str">
        <f>IF(全车数据表!BG214="","",全车数据表!BG214)</f>
        <v/>
      </c>
      <c r="AO213" s="99" t="str">
        <f>IF(全车数据表!BH214="","",全车数据表!BH214)</f>
        <v/>
      </c>
      <c r="AP213" s="99" t="str">
        <f>IF(全车数据表!BI214="","",全车数据表!BI214)</f>
        <v/>
      </c>
      <c r="AQ213" s="99" t="str">
        <f>IF(全车数据表!BJ214="","",全车数据表!BJ214)</f>
        <v/>
      </c>
      <c r="AR213" s="99">
        <f>IF(全车数据表!BK214="","",全车数据表!BK214)</f>
        <v>1</v>
      </c>
      <c r="AS213" s="99">
        <f>IF(全车数据表!BL214="","",全车数据表!BL214)</f>
        <v>1</v>
      </c>
      <c r="AT213" s="99">
        <f>IF(全车数据表!BM214="","",全车数据表!BM214)</f>
        <v>1</v>
      </c>
      <c r="AU213" s="99" t="str">
        <f>IF(全车数据表!BN214="","",全车数据表!BN214)</f>
        <v>1款</v>
      </c>
      <c r="AV213" s="99" t="str">
        <f>IF(全车数据表!BO214="","",全车数据表!BO214)</f>
        <v/>
      </c>
      <c r="AW213" s="99" t="str">
        <f>IF(全车数据表!BP214="","",全车数据表!BP214)</f>
        <v/>
      </c>
      <c r="AX213" s="99">
        <f>IF(全车数据表!BQ214="","",全车数据表!BQ214)</f>
        <v>1</v>
      </c>
      <c r="AY213" s="99" t="str">
        <f>IF(全车数据表!BR214="","",全车数据表!BR214)</f>
        <v/>
      </c>
      <c r="AZ213" s="99" t="str">
        <f>IF(全车数据表!BS214="","",全车数据表!BS214)</f>
        <v>杰弟 柯尼塞格</v>
      </c>
      <c r="BA213" s="102" t="str">
        <f>IF(全车数据表!AW214="","",全车数据表!AW214)</f>
        <v/>
      </c>
    </row>
    <row r="214" spans="1:53">
      <c r="A214" s="99">
        <f>全车数据表!A215</f>
        <v>213</v>
      </c>
      <c r="B214" s="99" t="str">
        <f>全车数据表!B215</f>
        <v>Hennessey Venom F5</v>
      </c>
      <c r="C214" s="100" t="str">
        <f>全车数据表!E215</f>
        <v>venomf5</v>
      </c>
      <c r="D214" s="99" t="str">
        <f>IF(全车数据表!D215="","",全车数据表!D215)</f>
        <v>Hennessey</v>
      </c>
      <c r="E214" s="100" t="str">
        <f>全车数据表!H215</f>
        <v>3.2</v>
      </c>
      <c r="F214" s="100" t="str">
        <f>全车数据表!C215</f>
        <v>毒液F5</v>
      </c>
      <c r="G214" s="100" t="str">
        <f>全车数据表!F215</f>
        <v>S</v>
      </c>
      <c r="H214" s="99">
        <f>LEN(全车数据表!G215)</f>
        <v>6</v>
      </c>
      <c r="I214" s="99" t="str">
        <f>VLOOKUP(全车数据表!P215,辅助计算!A:B,2,FALSE)</f>
        <v>epic</v>
      </c>
      <c r="J214" s="99">
        <f>全车数据表!Q215</f>
        <v>85</v>
      </c>
      <c r="K214" s="99">
        <f>全车数据表!R215</f>
        <v>25</v>
      </c>
      <c r="L214" s="99">
        <f>全车数据表!S215</f>
        <v>29</v>
      </c>
      <c r="M214" s="99">
        <f>全车数据表!T215</f>
        <v>38</v>
      </c>
      <c r="N214" s="99">
        <f>全车数据表!U215</f>
        <v>54</v>
      </c>
      <c r="O214" s="99">
        <f>全车数据表!V215</f>
        <v>69</v>
      </c>
      <c r="P214" s="99">
        <f>全车数据表!J215</f>
        <v>5128</v>
      </c>
      <c r="Q214" s="99">
        <f>全车数据表!K215</f>
        <v>512.4</v>
      </c>
      <c r="R214" s="99">
        <f>全车数据表!L215</f>
        <v>80.680000000000007</v>
      </c>
      <c r="S214" s="99">
        <f>全车数据表!M215</f>
        <v>49.02</v>
      </c>
      <c r="T214" s="99">
        <f>全车数据表!N215</f>
        <v>49.52</v>
      </c>
      <c r="U214" s="99">
        <f>全车数据表!O215</f>
        <v>4.2</v>
      </c>
      <c r="V214" s="99">
        <f>全车数据表!AK215</f>
        <v>0</v>
      </c>
      <c r="W214" s="99">
        <f>全车数据表!AR215</f>
        <v>0</v>
      </c>
      <c r="X214" s="99">
        <f>全车数据表!AS215</f>
        <v>0</v>
      </c>
      <c r="Y214" s="99">
        <f>全车数据表!AM215</f>
        <v>7</v>
      </c>
      <c r="Z214" s="99">
        <f>全车数据表!AO215</f>
        <v>5</v>
      </c>
      <c r="AA214" s="99">
        <f>全车数据表!AQ215</f>
        <v>4</v>
      </c>
      <c r="AB214" s="99">
        <f>全车数据表!AT215</f>
        <v>538</v>
      </c>
      <c r="AC214" s="99">
        <f>全车数据表!AU215</f>
        <v>0</v>
      </c>
      <c r="AD214" s="99">
        <f>全车数据表!AV215</f>
        <v>600</v>
      </c>
      <c r="AE214" s="99" t="str">
        <f>IF(全车数据表!AX215="","",全车数据表!AX215)</f>
        <v>特殊赛事</v>
      </c>
      <c r="AF214" s="99" t="str">
        <f>IF(全车数据表!AY215="","",全车数据表!AY215)</f>
        <v/>
      </c>
      <c r="AG214" s="99" t="str">
        <f>IF(全车数据表!AZ215="","",全车数据表!AZ215)</f>
        <v/>
      </c>
      <c r="AH214" s="99" t="str">
        <f>IF(全车数据表!BA215="","",全车数据表!BA215)</f>
        <v/>
      </c>
      <c r="AI214" s="99" t="str">
        <f>IF(全车数据表!BB215="","",全车数据表!BB215)</f>
        <v/>
      </c>
      <c r="AJ214" s="99" t="str">
        <f>IF(全车数据表!BC215="","",全车数据表!BC215)</f>
        <v/>
      </c>
      <c r="AK214" s="99" t="str">
        <f>IF(全车数据表!BD215="","",全车数据表!BD215)</f>
        <v/>
      </c>
      <c r="AL214" s="99" t="str">
        <f>IF(全车数据表!BE215="","",全车数据表!BE215)</f>
        <v/>
      </c>
      <c r="AM214" s="99" t="str">
        <f>IF(全车数据表!BF215="","",全车数据表!BF215)</f>
        <v/>
      </c>
      <c r="AN214" s="99" t="str">
        <f>IF(全车数据表!BG215="","",全车数据表!BG215)</f>
        <v/>
      </c>
      <c r="AO214" s="99" t="str">
        <f>IF(全车数据表!BH215="","",全车数据表!BH215)</f>
        <v/>
      </c>
      <c r="AP214" s="99">
        <f>IF(全车数据表!BI215="","",全车数据表!BI215)</f>
        <v>1</v>
      </c>
      <c r="AQ214" s="99" t="str">
        <f>IF(全车数据表!BJ215="","",全车数据表!BJ215)</f>
        <v/>
      </c>
      <c r="AR214" s="99" t="str">
        <f>IF(全车数据表!BK215="","",全车数据表!BK215)</f>
        <v/>
      </c>
      <c r="AS214" s="99" t="str">
        <f>IF(全车数据表!BL215="","",全车数据表!BL215)</f>
        <v/>
      </c>
      <c r="AT214" s="99" t="str">
        <f>IF(全车数据表!BM215="","",全车数据表!BM215)</f>
        <v/>
      </c>
      <c r="AU214" s="99" t="str">
        <f>IF(全车数据表!BN215="","",全车数据表!BN215)</f>
        <v>2款</v>
      </c>
      <c r="AV214" s="99" t="str">
        <f>IF(全车数据表!BO215="","",全车数据表!BO215)</f>
        <v/>
      </c>
      <c r="AW214" s="99" t="str">
        <f>IF(全车数据表!BP215="","",全车数据表!BP215)</f>
        <v>无顶</v>
      </c>
      <c r="AX214" s="99">
        <f>IF(全车数据表!BQ215="","",全车数据表!BQ215)</f>
        <v>1</v>
      </c>
      <c r="AY214" s="99" t="str">
        <f>IF(全车数据表!BR215="","",全车数据表!BR215)</f>
        <v/>
      </c>
      <c r="AZ214" s="99" t="str">
        <f>IF(全车数据表!BS215="","",全车数据表!BS215)</f>
        <v>轩尼诗</v>
      </c>
      <c r="BA214" s="102" t="str">
        <f>IF(全车数据表!AW215="","",全车数据表!AW215)</f>
        <v/>
      </c>
    </row>
    <row r="215" spans="1:53">
      <c r="A215" s="99">
        <f>全车数据表!A216</f>
        <v>214</v>
      </c>
      <c r="B215" s="99" t="str">
        <f>全车数据表!B216</f>
        <v>Bugatti Bolide🔑</v>
      </c>
      <c r="C215" s="100" t="str">
        <f>全车数据表!E216</f>
        <v>bolide</v>
      </c>
      <c r="D215" s="99" t="str">
        <f>IF(全车数据表!D216="","",全车数据表!D216)</f>
        <v>Bugatti</v>
      </c>
      <c r="E215" s="100" t="str">
        <f>全车数据表!H216</f>
        <v>3.9</v>
      </c>
      <c r="F215" s="100" t="str">
        <f>全车数据表!C216</f>
        <v>玻璃龙</v>
      </c>
      <c r="G215" s="100" t="str">
        <f>全车数据表!F216</f>
        <v>R</v>
      </c>
      <c r="H215" s="99">
        <f>LEN(全车数据表!G216)</f>
        <v>6</v>
      </c>
      <c r="I215" s="99" t="str">
        <f>VLOOKUP(全车数据表!P216,辅助计算!A:B,2,FALSE)</f>
        <v>ruby</v>
      </c>
      <c r="J215" s="99" t="str">
        <f>全车数据表!Q216</f>
        <v>🔑</v>
      </c>
      <c r="K215" s="99">
        <f>全车数据表!R216</f>
        <v>60</v>
      </c>
      <c r="L215" s="99">
        <f>全车数据表!S216</f>
        <v>65</v>
      </c>
      <c r="M215" s="99">
        <f>全车数据表!T216</f>
        <v>68</v>
      </c>
      <c r="N215" s="99">
        <f>全车数据表!U216</f>
        <v>72</v>
      </c>
      <c r="O215" s="99">
        <f>全车数据表!V216</f>
        <v>75</v>
      </c>
      <c r="P215" s="99">
        <f>全车数据表!J216</f>
        <v>5385</v>
      </c>
      <c r="Q215" s="99">
        <f>全车数据表!K216</f>
        <v>497.1</v>
      </c>
      <c r="R215" s="99">
        <f>全车数据表!L216</f>
        <v>84.28</v>
      </c>
      <c r="S215" s="99">
        <f>全车数据表!M216</f>
        <v>55.58</v>
      </c>
      <c r="T215" s="99">
        <f>全车数据表!N216</f>
        <v>34.659999999999997</v>
      </c>
      <c r="U215" s="99">
        <f>全车数据表!O216</f>
        <v>3.67</v>
      </c>
      <c r="V215" s="99">
        <f>全车数据表!AK216</f>
        <v>0</v>
      </c>
      <c r="W215" s="99">
        <f>全车数据表!AR216</f>
        <v>0</v>
      </c>
      <c r="X215" s="99">
        <f>全车数据表!AS216</f>
        <v>0</v>
      </c>
      <c r="Y215" s="99">
        <f>全车数据表!AM216</f>
        <v>0</v>
      </c>
      <c r="Z215" s="99">
        <f>全车数据表!AO216</f>
        <v>0</v>
      </c>
      <c r="AA215" s="99">
        <f>全车数据表!AQ216</f>
        <v>0</v>
      </c>
      <c r="AB215" s="99">
        <f>全车数据表!AT216</f>
        <v>522</v>
      </c>
      <c r="AC215" s="99">
        <f>全车数据表!AU216</f>
        <v>0</v>
      </c>
      <c r="AD215" s="99">
        <f>全车数据表!AV216</f>
        <v>600</v>
      </c>
      <c r="AE215" s="99" t="str">
        <f>IF(全车数据表!AX216="","",全车数据表!AX216)</f>
        <v>联会赛事</v>
      </c>
      <c r="AF215" s="99" t="str">
        <f>IF(全车数据表!AY216="","",全车数据表!AY216)</f>
        <v/>
      </c>
      <c r="AG215" s="99" t="str">
        <f>IF(全车数据表!AZ216="","",全车数据表!AZ216)</f>
        <v/>
      </c>
      <c r="AH215" s="99" t="str">
        <f>IF(全车数据表!BA216="","",全车数据表!BA216)</f>
        <v/>
      </c>
      <c r="AI215" s="99" t="str">
        <f>IF(全车数据表!BB216="","",全车数据表!BB216)</f>
        <v/>
      </c>
      <c r="AJ215" s="99" t="str">
        <f>IF(全车数据表!BC216="","",全车数据表!BC216)</f>
        <v/>
      </c>
      <c r="AK215" s="99" t="str">
        <f>IF(全车数据表!BD216="","",全车数据表!BD216)</f>
        <v/>
      </c>
      <c r="AL215" s="99" t="str">
        <f>IF(全车数据表!BE216="","",全车数据表!BE216)</f>
        <v/>
      </c>
      <c r="AM215" s="99" t="str">
        <f>IF(全车数据表!BF216="","",全车数据表!BF216)</f>
        <v/>
      </c>
      <c r="AN215" s="99" t="str">
        <f>IF(全车数据表!BG216="","",全车数据表!BG216)</f>
        <v/>
      </c>
      <c r="AO215" s="99" t="str">
        <f>IF(全车数据表!BH216="","",全车数据表!BH216)</f>
        <v/>
      </c>
      <c r="AP215" s="99" t="str">
        <f>IF(全车数据表!BI216="","",全车数据表!BI216)</f>
        <v/>
      </c>
      <c r="AQ215" s="99" t="str">
        <f>IF(全车数据表!BJ216="","",全车数据表!BJ216)</f>
        <v/>
      </c>
      <c r="AR215" s="99">
        <f>IF(全车数据表!BK216="","",全车数据表!BK216)</f>
        <v>1</v>
      </c>
      <c r="AS215" s="99">
        <f>IF(全车数据表!BL216="","",全车数据表!BL216)</f>
        <v>1</v>
      </c>
      <c r="AT215" s="99" t="str">
        <f>IF(全车数据表!BM216="","",全车数据表!BM216)</f>
        <v/>
      </c>
      <c r="AU215" s="99" t="str">
        <f>IF(全车数据表!BN216="","",全车数据表!BN216)</f>
        <v/>
      </c>
      <c r="AV215" s="99" t="str">
        <f>IF(全车数据表!BO216="","",全车数据表!BO216)</f>
        <v/>
      </c>
      <c r="AW215" s="99" t="str">
        <f>IF(全车数据表!BP216="","",全车数据表!BP216)</f>
        <v/>
      </c>
      <c r="AX215" s="99" t="str">
        <f>IF(全车数据表!BQ216="","",全车数据表!BQ216)</f>
        <v/>
      </c>
      <c r="AY215" s="99" t="str">
        <f>IF(全车数据表!BR216="","",全车数据表!BR216)</f>
        <v/>
      </c>
      <c r="AZ215" s="99" t="str">
        <f>IF(全车数据表!BS216="","",全车数据表!BS216)</f>
        <v>布加迪</v>
      </c>
      <c r="BA215" s="102" t="str">
        <f>IF(全车数据表!AW216="","",全车数据表!AW216)</f>
        <v/>
      </c>
    </row>
    <row r="216" spans="1:53">
      <c r="A216" s="99">
        <f>全车数据表!A217</f>
        <v>215</v>
      </c>
      <c r="B216" s="99" t="str">
        <f>全车数据表!B217</f>
        <v>Koenigsegg Jesko Absolut</v>
      </c>
      <c r="C216" s="100" t="str">
        <f>全车数据表!E217</f>
        <v>jkab</v>
      </c>
      <c r="D216" s="99" t="str">
        <f>IF(全车数据表!D217="","",全车数据表!D217)</f>
        <v>Koenigsegg</v>
      </c>
      <c r="E216" s="100" t="str">
        <f>全车数据表!H217</f>
        <v>4.1</v>
      </c>
      <c r="F216" s="100" t="str">
        <f>全车数据表!C217</f>
        <v>杰皇</v>
      </c>
      <c r="G216" s="100" t="str">
        <f>全车数据表!F217</f>
        <v>R</v>
      </c>
      <c r="H216" s="99">
        <f>LEN(全车数据表!G217)</f>
        <v>6</v>
      </c>
      <c r="I216" s="99" t="str">
        <f>VLOOKUP(全车数据表!P217,辅助计算!A:B,2,FALSE)</f>
        <v>ruby</v>
      </c>
      <c r="J216" s="99">
        <f>全车数据表!Q217</f>
        <v>60</v>
      </c>
      <c r="K216" s="99" t="str">
        <f>全车数据表!R217</f>
        <v>?</v>
      </c>
      <c r="L216" s="99" t="str">
        <f>全车数据表!S217</f>
        <v>?</v>
      </c>
      <c r="M216" s="99" t="str">
        <f>全车数据表!T217</f>
        <v>?</v>
      </c>
      <c r="N216" s="99" t="str">
        <f>全车数据表!U217</f>
        <v>?</v>
      </c>
      <c r="O216" s="99" t="str">
        <f>全车数据表!V217</f>
        <v>?</v>
      </c>
      <c r="P216" s="99">
        <f>全车数据表!J217</f>
        <v>5664</v>
      </c>
      <c r="Q216" s="99">
        <f>全车数据表!K217</f>
        <v>548</v>
      </c>
      <c r="R216" s="99">
        <f>全车数据表!L217</f>
        <v>82.29</v>
      </c>
      <c r="S216" s="99">
        <f>全车数据表!M217</f>
        <v>50.51</v>
      </c>
      <c r="T216" s="99">
        <f>全车数据表!N217</f>
        <v>52.9</v>
      </c>
      <c r="U216" s="99">
        <f>全车数据表!O217</f>
        <v>4.3</v>
      </c>
      <c r="V216" s="99">
        <f>全车数据表!AK217</f>
        <v>0</v>
      </c>
      <c r="W216" s="99">
        <f>全车数据表!AR217</f>
        <v>0</v>
      </c>
      <c r="X216" s="99">
        <f>全车数据表!AS217</f>
        <v>0</v>
      </c>
      <c r="Y216" s="99">
        <f>全车数据表!AM217</f>
        <v>0</v>
      </c>
      <c r="Z216" s="99">
        <f>全车数据表!AO217</f>
        <v>0</v>
      </c>
      <c r="AA216" s="99">
        <f>全车数据表!AQ217</f>
        <v>0</v>
      </c>
      <c r="AB216" s="99">
        <f>全车数据表!AT217</f>
        <v>575</v>
      </c>
      <c r="AC216" s="99">
        <f>全车数据表!AU217</f>
        <v>0</v>
      </c>
      <c r="AD216" s="99">
        <f>全车数据表!AV217</f>
        <v>600</v>
      </c>
      <c r="AE216" s="99" t="str">
        <f>IF(全车数据表!AX217="","",全车数据表!AX217)</f>
        <v>擂台挑战</v>
      </c>
      <c r="AF216" s="99" t="str">
        <f>IF(全车数据表!AY217="","",全车数据表!AY217)</f>
        <v/>
      </c>
      <c r="AG216" s="99" t="str">
        <f>IF(全车数据表!AZ217="","",全车数据表!AZ217)</f>
        <v/>
      </c>
      <c r="AH216" s="99" t="str">
        <f>IF(全车数据表!BA217="","",全车数据表!BA217)</f>
        <v/>
      </c>
      <c r="AI216" s="99" t="str">
        <f>IF(全车数据表!BB217="","",全车数据表!BB217)</f>
        <v/>
      </c>
      <c r="AJ216" s="99" t="str">
        <f>IF(全车数据表!BC217="","",全车数据表!BC217)</f>
        <v/>
      </c>
      <c r="AK216" s="99" t="str">
        <f>IF(全车数据表!BD217="","",全车数据表!BD217)</f>
        <v/>
      </c>
      <c r="AL216" s="99" t="str">
        <f>IF(全车数据表!BE217="","",全车数据表!BE217)</f>
        <v/>
      </c>
      <c r="AM216" s="99" t="str">
        <f>IF(全车数据表!BF217="","",全车数据表!BF217)</f>
        <v/>
      </c>
      <c r="AN216" s="99" t="str">
        <f>IF(全车数据表!BG217="","",全车数据表!BG217)</f>
        <v/>
      </c>
      <c r="AO216" s="99" t="str">
        <f>IF(全车数据表!BH217="","",全车数据表!BH217)</f>
        <v/>
      </c>
      <c r="AP216" s="99" t="str">
        <f>IF(全车数据表!BI217="","",全车数据表!BI217)</f>
        <v/>
      </c>
      <c r="AQ216" s="99" t="str">
        <f>IF(全车数据表!BJ217="","",全车数据表!BJ217)</f>
        <v/>
      </c>
      <c r="AR216" s="99" t="str">
        <f>IF(全车数据表!BK217="","",全车数据表!BK217)</f>
        <v/>
      </c>
      <c r="AS216" s="99" t="str">
        <f>IF(全车数据表!BL217="","",全车数据表!BL217)</f>
        <v/>
      </c>
      <c r="AT216" s="99" t="str">
        <f>IF(全车数据表!BM217="","",全车数据表!BM217)</f>
        <v/>
      </c>
      <c r="AU216" s="99" t="str">
        <f>IF(全车数据表!BN217="","",全车数据表!BN217)</f>
        <v/>
      </c>
      <c r="AV216" s="99" t="str">
        <f>IF(全车数据表!BO217="","",全车数据表!BO217)</f>
        <v/>
      </c>
      <c r="AW216" s="99" t="str">
        <f>IF(全车数据表!BP217="","",全车数据表!BP217)</f>
        <v/>
      </c>
      <c r="AX216" s="99" t="str">
        <f>IF(全车数据表!BQ217="","",全车数据表!BQ217)</f>
        <v/>
      </c>
      <c r="AY216" s="99" t="str">
        <f>IF(全车数据表!BR217="","",全车数据表!BR217)</f>
        <v/>
      </c>
      <c r="AZ216" s="99" t="str">
        <f>IF(全车数据表!BS217="","",全车数据表!BS217)</f>
        <v>柯尼塞格</v>
      </c>
      <c r="BA216" s="102" t="str">
        <f>IF(全车数据表!AW217="","",全车数据表!AW217)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1228</v>
      </c>
      <c r="B4" s="51" t="s">
        <v>1153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7" customWidth="1"/>
    <col min="2" max="2" width="24" style="70" customWidth="1"/>
    <col min="3" max="3" width="45.5703125" style="53" customWidth="1"/>
    <col min="4" max="4" width="10.92578125" style="53" customWidth="1"/>
    <col min="5" max="5" width="9.7109375" style="53" customWidth="1"/>
    <col min="6" max="6" width="14" style="53" hidden="1" customWidth="1"/>
    <col min="7" max="7" width="11.5703125" style="53" customWidth="1"/>
    <col min="8" max="8" width="26.5703125" style="53" customWidth="1"/>
    <col min="9" max="10" width="18.5" style="53" customWidth="1"/>
    <col min="11" max="16384" width="8.7109375" style="53"/>
  </cols>
  <sheetData>
    <row r="1" spans="1:10" ht="21" customHeight="1">
      <c r="A1" s="135" t="s">
        <v>429</v>
      </c>
      <c r="B1" s="128" t="s">
        <v>513</v>
      </c>
      <c r="C1" s="132" t="s">
        <v>31</v>
      </c>
      <c r="D1" s="133"/>
      <c r="E1" s="133"/>
      <c r="F1" s="134"/>
      <c r="G1" s="52" t="s">
        <v>33</v>
      </c>
      <c r="H1" s="128" t="s">
        <v>431</v>
      </c>
      <c r="I1" s="128" t="s">
        <v>521</v>
      </c>
      <c r="J1" s="128" t="s">
        <v>522</v>
      </c>
    </row>
    <row r="2" spans="1:10" ht="21" customHeight="1">
      <c r="A2" s="136"/>
      <c r="B2" s="129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29"/>
      <c r="I2" s="129"/>
      <c r="J2" s="129"/>
    </row>
    <row r="3" spans="1:10" ht="21" customHeight="1">
      <c r="A3" s="137" t="s">
        <v>486</v>
      </c>
      <c r="B3" s="138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30"/>
      <c r="B4" s="127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30"/>
      <c r="B5" s="127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30"/>
      <c r="B6" s="127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30"/>
      <c r="B7" s="127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30"/>
      <c r="B8" s="127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30"/>
      <c r="B9" s="127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30"/>
      <c r="B10" s="127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30"/>
      <c r="B11" s="127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30"/>
      <c r="B12" s="127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30"/>
      <c r="B13" s="127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30"/>
      <c r="B14" s="127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30"/>
      <c r="B15" s="127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30"/>
      <c r="B16" s="127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30"/>
      <c r="B17" s="127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30"/>
      <c r="B18" s="127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30"/>
      <c r="B19" s="127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30"/>
      <c r="B20" s="127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30"/>
      <c r="B21" s="127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30" t="s">
        <v>447</v>
      </c>
      <c r="B22" s="127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30"/>
      <c r="B23" s="127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30"/>
      <c r="B24" s="127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30"/>
      <c r="B25" s="127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30"/>
      <c r="B26" s="127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30"/>
      <c r="B27" s="127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30"/>
      <c r="B28" s="127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30"/>
      <c r="B29" s="127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30"/>
      <c r="B30" s="127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30"/>
      <c r="B31" s="127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30"/>
      <c r="B32" s="127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30"/>
      <c r="B33" s="127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30" t="s">
        <v>498</v>
      </c>
      <c r="B34" s="127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30"/>
      <c r="B35" s="127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30"/>
      <c r="B36" s="127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30"/>
      <c r="B37" s="127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30"/>
      <c r="B38" s="127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31"/>
      <c r="B39" s="127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42" t="s">
        <v>463</v>
      </c>
      <c r="B40" s="140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43"/>
      <c r="B41" s="140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43"/>
      <c r="B42" s="140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43"/>
      <c r="B43" s="140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43"/>
      <c r="B44" s="140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43"/>
      <c r="B45" s="140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43"/>
      <c r="B46" s="140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43"/>
      <c r="B47" s="140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43"/>
      <c r="B48" s="140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43"/>
      <c r="B49" s="140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43"/>
      <c r="B50" s="140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43"/>
      <c r="B51" s="140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43"/>
      <c r="B52" s="140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43"/>
      <c r="B53" s="140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44"/>
      <c r="B54" s="141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42" t="s">
        <v>496</v>
      </c>
      <c r="B55" s="139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43"/>
      <c r="B56" s="140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43"/>
      <c r="B57" s="140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44"/>
      <c r="B58" s="141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30" t="s">
        <v>485</v>
      </c>
      <c r="B59" s="127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30"/>
      <c r="B60" s="127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30"/>
      <c r="B61" s="127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30"/>
      <c r="B62" s="127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30"/>
      <c r="B63" s="127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30"/>
      <c r="B64" s="127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30"/>
      <c r="B65" s="127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30"/>
      <c r="B66" s="127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30"/>
      <c r="B67" s="127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30"/>
      <c r="B68" s="127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30"/>
      <c r="B69" s="127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30"/>
      <c r="B70" s="127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30"/>
      <c r="B71" s="127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30"/>
      <c r="B72" s="127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30"/>
      <c r="B73" s="127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30"/>
      <c r="B74" s="127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30" t="s">
        <v>442</v>
      </c>
      <c r="B75" s="127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30"/>
      <c r="B76" s="127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30"/>
      <c r="B77" s="127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30"/>
      <c r="B78" s="127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30"/>
      <c r="B79" s="127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42" t="s">
        <v>433</v>
      </c>
      <c r="B80" s="140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43"/>
      <c r="B81" s="140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43"/>
      <c r="B82" s="140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43"/>
      <c r="B83" s="140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43"/>
      <c r="B84" s="140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43"/>
      <c r="B85" s="140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43"/>
      <c r="B86" s="140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43"/>
      <c r="B87" s="140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43"/>
      <c r="B88" s="140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43"/>
      <c r="B89" s="140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43"/>
      <c r="B90" s="140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44"/>
      <c r="B91" s="141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42" t="s">
        <v>441</v>
      </c>
      <c r="B92" s="139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43"/>
      <c r="B93" s="140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43"/>
      <c r="B94" s="140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43"/>
      <c r="B95" s="140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44"/>
      <c r="B96" s="140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30" t="s">
        <v>484</v>
      </c>
      <c r="B97" s="127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30"/>
      <c r="B98" s="127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30"/>
      <c r="B99" s="127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30"/>
      <c r="B100" s="127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30"/>
      <c r="B101" s="127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30"/>
      <c r="B102" s="127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30"/>
      <c r="B103" s="127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30"/>
      <c r="B104" s="127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30"/>
      <c r="B105" s="127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30"/>
      <c r="B106" s="127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30"/>
      <c r="B107" s="127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30"/>
      <c r="B108" s="127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30"/>
      <c r="B109" s="127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30"/>
      <c r="B110" s="127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30"/>
      <c r="B111" s="127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30"/>
      <c r="B112" s="127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1"/>
  <sheetViews>
    <sheetView topLeftCell="A25" workbookViewId="0">
      <selection activeCell="B34" sqref="B34"/>
    </sheetView>
  </sheetViews>
  <sheetFormatPr defaultColWidth="9" defaultRowHeight="27" customHeight="1"/>
  <cols>
    <col min="1" max="1" width="9" style="79"/>
    <col min="2" max="2" width="21.9257812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1070</v>
      </c>
      <c r="C24" s="78" t="s">
        <v>1071</v>
      </c>
    </row>
    <row r="25" spans="1:3" ht="27" customHeight="1">
      <c r="A25" s="79">
        <v>23</v>
      </c>
      <c r="B25" s="78" t="s">
        <v>1072</v>
      </c>
      <c r="C25" s="78" t="s">
        <v>1073</v>
      </c>
    </row>
    <row r="26" spans="1:3" ht="27" customHeight="1">
      <c r="A26" s="79">
        <v>24</v>
      </c>
      <c r="B26" s="78" t="s">
        <v>1104</v>
      </c>
      <c r="C26" s="78" t="s">
        <v>1105</v>
      </c>
    </row>
    <row r="27" spans="1:3" ht="27" customHeight="1">
      <c r="A27" s="79">
        <v>25</v>
      </c>
      <c r="B27" s="78" t="s">
        <v>1114</v>
      </c>
      <c r="C27" s="78" t="s">
        <v>1115</v>
      </c>
    </row>
    <row r="28" spans="1:3" ht="27" customHeight="1">
      <c r="A28" s="79">
        <v>26</v>
      </c>
      <c r="B28" s="78" t="s">
        <v>1116</v>
      </c>
      <c r="C28" s="78" t="s">
        <v>1117</v>
      </c>
    </row>
    <row r="29" spans="1:3" ht="27" customHeight="1">
      <c r="A29" s="79">
        <v>27</v>
      </c>
      <c r="B29" s="78" t="s">
        <v>1150</v>
      </c>
      <c r="C29" s="78" t="s">
        <v>1151</v>
      </c>
    </row>
    <row r="30" spans="1:3" ht="27" customHeight="1">
      <c r="A30" s="79">
        <v>28</v>
      </c>
      <c r="B30" s="78" t="s">
        <v>1188</v>
      </c>
      <c r="C30" s="78" t="s">
        <v>1189</v>
      </c>
    </row>
    <row r="31" spans="1:3" ht="27" customHeight="1">
      <c r="A31" s="79">
        <v>29</v>
      </c>
      <c r="B31" s="78" t="s">
        <v>1229</v>
      </c>
      <c r="C31" s="78" t="s">
        <v>1230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2023-11-10T16:52:24Z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