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udayshankar/Desktop/Analytics Edge/Week 8/"/>
    </mc:Choice>
  </mc:AlternateContent>
  <xr:revisionPtr revIDLastSave="0" documentId="13_ncr:1_{13E290BA-59FE-534E-B1DC-3CF934F84082}" xr6:coauthVersionLast="44" xr6:coauthVersionMax="44" xr10:uidLastSave="{00000000-0000-0000-0000-000000000000}"/>
  <bookViews>
    <workbookView xWindow="0" yWindow="440" windowWidth="25600" windowHeight="14380" tabRatio="500" xr2:uid="{00000000-000D-0000-FFFF-FFFF00000000}"/>
  </bookViews>
  <sheets>
    <sheet name="Sheet1" sheetId="1" r:id="rId1"/>
  </sheets>
  <definedNames>
    <definedName name="solver_adj" localSheetId="0" hidden="1">Sheet1!$G$6:$G$13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Sheet1!$B$16</definedName>
    <definedName name="solver_lhs10" localSheetId="0" hidden="1">Sheet1!$K$10</definedName>
    <definedName name="solver_lhs11" localSheetId="0" hidden="1">Sheet1!$K$11</definedName>
    <definedName name="solver_lhs12" localSheetId="0" hidden="1">Sheet1!$K$12</definedName>
    <definedName name="solver_lhs13" localSheetId="0" hidden="1">Sheet1!$K$13</definedName>
    <definedName name="solver_lhs14" localSheetId="0" hidden="1">Sheet1!$B$16</definedName>
    <definedName name="solver_lhs15" localSheetId="0" hidden="1">Sheet1!$K$7</definedName>
    <definedName name="solver_lhs16" localSheetId="0" hidden="1">Sheet1!$K$8</definedName>
    <definedName name="solver_lhs17" localSheetId="0" hidden="1">Sheet1!$K$9</definedName>
    <definedName name="solver_lhs2" localSheetId="0" hidden="1">Sheet1!$G$6</definedName>
    <definedName name="solver_lhs3" localSheetId="0" hidden="1">Sheet1!$G$7:$G$13</definedName>
    <definedName name="solver_lhs4" localSheetId="0" hidden="1">Sheet1!$G$12</definedName>
    <definedName name="solver_lhs5" localSheetId="0" hidden="1">Sheet1!$G$13</definedName>
    <definedName name="solver_lhs6" localSheetId="0" hidden="1">Sheet1!$G$6</definedName>
    <definedName name="solver_lhs7" localSheetId="0" hidden="1">Sheet1!$G$7</definedName>
    <definedName name="solver_lhs8" localSheetId="0" hidden="1">Sheet1!$G$8</definedName>
    <definedName name="solver_lhs9" localSheetId="0" hidden="1">Sheet1!$G$9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3</definedName>
    <definedName name="solver_opt" localSheetId="0" hidden="1">Sheet1!$B$17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10" localSheetId="0" hidden="1">1</definedName>
    <definedName name="solver_rel11" localSheetId="0" hidden="1">1</definedName>
    <definedName name="solver_rel12" localSheetId="0" hidden="1">1</definedName>
    <definedName name="solver_rel13" localSheetId="0" hidden="1">1</definedName>
    <definedName name="solver_rel14" localSheetId="0" hidden="1">1</definedName>
    <definedName name="solver_rel15" localSheetId="0" hidden="1">1</definedName>
    <definedName name="solver_rel16" localSheetId="0" hidden="1">1</definedName>
    <definedName name="solver_rel17" localSheetId="0" hidden="1">1</definedName>
    <definedName name="solver_rel2" localSheetId="0" hidden="1">2</definedName>
    <definedName name="solver_rel3" localSheetId="0" hidden="1">1</definedName>
    <definedName name="solver_rel4" localSheetId="0" hidden="1">1</definedName>
    <definedName name="solver_rel5" localSheetId="0" hidden="1">1</definedName>
    <definedName name="solver_rel6" localSheetId="0" hidden="1">1</definedName>
    <definedName name="solver_rel7" localSheetId="0" hidden="1">1</definedName>
    <definedName name="solver_rel8" localSheetId="0" hidden="1">1</definedName>
    <definedName name="solver_rel9" localSheetId="0" hidden="1">1</definedName>
    <definedName name="solver_rhs1" localSheetId="0" hidden="1">10000</definedName>
    <definedName name="solver_rhs10" localSheetId="0" hidden="1">10000</definedName>
    <definedName name="solver_rhs11" localSheetId="0" hidden="1">10000</definedName>
    <definedName name="solver_rhs12" localSheetId="0" hidden="1">10000</definedName>
    <definedName name="solver_rhs13" localSheetId="0" hidden="1">10000</definedName>
    <definedName name="solver_rhs14" localSheetId="0" hidden="1">10000</definedName>
    <definedName name="solver_rhs15" localSheetId="0" hidden="1">10000</definedName>
    <definedName name="solver_rhs16" localSheetId="0" hidden="1">10000</definedName>
    <definedName name="solver_rhs17" localSheetId="0" hidden="1">10000</definedName>
    <definedName name="solver_rhs2" localSheetId="0" hidden="1">100</definedName>
    <definedName name="solver_rhs3" localSheetId="0" hidden="1">75</definedName>
    <definedName name="solver_rhs4" localSheetId="0" hidden="1">150</definedName>
    <definedName name="solver_rhs5" localSheetId="0" hidden="1">150</definedName>
    <definedName name="solver_rhs6" localSheetId="0" hidden="1">150</definedName>
    <definedName name="solver_rhs7" localSheetId="0" hidden="1">150</definedName>
    <definedName name="solver_rhs8" localSheetId="0" hidden="1">150</definedName>
    <definedName name="solver_rhs9" localSheetId="0" hidden="1">150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1</definedName>
    <definedName name="solver_val" localSheetId="0" hidden="1">0</definedName>
    <definedName name="solver_ver" localSheetId="0" hidden="1">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6" i="1" l="1"/>
  <c r="B17" i="1"/>
  <c r="J7" i="1"/>
  <c r="J8" i="1"/>
  <c r="J9" i="1"/>
  <c r="J10" i="1"/>
  <c r="J11" i="1"/>
  <c r="J12" i="1"/>
  <c r="J13" i="1"/>
  <c r="J6" i="1"/>
  <c r="I7" i="1"/>
  <c r="I8" i="1"/>
  <c r="I9" i="1"/>
  <c r="I10" i="1"/>
  <c r="I11" i="1"/>
  <c r="I12" i="1"/>
  <c r="I13" i="1"/>
  <c r="I6" i="1"/>
  <c r="H7" i="1"/>
  <c r="H8" i="1"/>
  <c r="H9" i="1"/>
  <c r="H10" i="1"/>
  <c r="H11" i="1"/>
  <c r="H12" i="1"/>
  <c r="H13" i="1"/>
  <c r="H6" i="1"/>
</calcChain>
</file>

<file path=xl/sharedStrings.xml><?xml version="1.0" encoding="utf-8"?>
<sst xmlns="http://schemas.openxmlformats.org/spreadsheetml/2006/main" count="24" uniqueCount="23">
  <si>
    <t>INVESTMENT MANAGEMENT UNDER TAXATION</t>
  </si>
  <si>
    <t>Stock Data</t>
  </si>
  <si>
    <t>Number</t>
  </si>
  <si>
    <t>Stock</t>
  </si>
  <si>
    <t>Number of Shares</t>
  </si>
  <si>
    <t>Price Purchased Last Year</t>
  </si>
  <si>
    <t>Current Price</t>
  </si>
  <si>
    <t>Next Year Price Estimate</t>
  </si>
  <si>
    <t>Yahoo!</t>
  </si>
  <si>
    <t>General Electric</t>
  </si>
  <si>
    <t>Microsoft</t>
  </si>
  <si>
    <t>Bank of America</t>
  </si>
  <si>
    <t>JPMorgan Chase</t>
  </si>
  <si>
    <t>Cisco Systems, Inc</t>
  </si>
  <si>
    <t>Intel</t>
  </si>
  <si>
    <t>Pfizer</t>
  </si>
  <si>
    <t>CGT</t>
  </si>
  <si>
    <t>TC</t>
  </si>
  <si>
    <t>Old Price</t>
  </si>
  <si>
    <t>Future Price</t>
  </si>
  <si>
    <t>To be sold</t>
  </si>
  <si>
    <t>Cash Constraint</t>
  </si>
  <si>
    <t>Objective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</si>
</sst>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1" fillId="0" borderId="5" xfId="0" applyFont="1" applyBorder="1" applyAlignment="1">
      <alignment horizontal="right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2" fillId="0" borderId="0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"/>
  <sheetViews>
    <sheetView tabSelected="1" workbookViewId="0">
      <selection activeCell="C16" sqref="C16"/>
    </sheetView>
  </sheetViews>
  <sheetFormatPr baseColWidth="10" defaultColWidth="26.33203125" defaultRowHeight="16"/>
  <cols>
    <col min="1" max="1" width="40.6640625" style="3" bestFit="1" customWidth="1"/>
    <col min="2" max="2" width="17" style="3" customWidth="1"/>
    <col min="3" max="3" width="20.6640625" style="3" customWidth="1"/>
    <col min="4" max="4" width="23.83203125" style="3" customWidth="1"/>
    <col min="5" max="5" width="13.1640625" style="3" customWidth="1"/>
    <col min="6" max="7" width="21.83203125" style="3" customWidth="1"/>
    <col min="8" max="16384" width="26.33203125" style="3"/>
  </cols>
  <sheetData>
    <row r="1" spans="1:10">
      <c r="A1" s="1" t="s">
        <v>0</v>
      </c>
      <c r="B1" s="2"/>
      <c r="C1" s="2"/>
      <c r="D1" s="2"/>
      <c r="E1" s="2"/>
      <c r="F1" s="2"/>
      <c r="G1" s="2"/>
    </row>
    <row r="2" spans="1:10">
      <c r="A2" s="2"/>
      <c r="B2" s="2"/>
      <c r="C2" s="2"/>
      <c r="D2" s="2"/>
      <c r="E2" s="2"/>
      <c r="F2" s="2" t="s">
        <v>16</v>
      </c>
      <c r="G2" s="3">
        <v>0.3</v>
      </c>
    </row>
    <row r="3" spans="1:10">
      <c r="A3" s="1" t="s">
        <v>1</v>
      </c>
      <c r="B3" s="2"/>
      <c r="C3" s="2"/>
      <c r="D3" s="2"/>
      <c r="E3" s="2"/>
      <c r="F3" s="2" t="s">
        <v>17</v>
      </c>
      <c r="G3" s="3">
        <v>0.01</v>
      </c>
    </row>
    <row r="4" spans="1:10" ht="17" thickBot="1">
      <c r="A4" s="2"/>
      <c r="B4" s="2"/>
      <c r="C4" s="2"/>
      <c r="D4" s="2"/>
      <c r="E4" s="2"/>
      <c r="F4" s="2"/>
      <c r="G4" s="2"/>
    </row>
    <row r="5" spans="1:10" ht="17" thickBot="1">
      <c r="A5" s="4" t="s">
        <v>2</v>
      </c>
      <c r="B5" s="5" t="s">
        <v>3</v>
      </c>
      <c r="C5" s="6" t="s">
        <v>4</v>
      </c>
      <c r="D5" s="5" t="s">
        <v>5</v>
      </c>
      <c r="E5" s="5" t="s">
        <v>6</v>
      </c>
      <c r="F5" s="7" t="s">
        <v>7</v>
      </c>
      <c r="G5" s="17" t="s">
        <v>20</v>
      </c>
      <c r="H5" s="16" t="s">
        <v>18</v>
      </c>
      <c r="I5" s="16" t="s">
        <v>6</v>
      </c>
      <c r="J5" s="16" t="s">
        <v>19</v>
      </c>
    </row>
    <row r="6" spans="1:10">
      <c r="A6" s="8">
        <v>1</v>
      </c>
      <c r="B6" s="2" t="s">
        <v>8</v>
      </c>
      <c r="C6" s="9">
        <v>150</v>
      </c>
      <c r="D6" s="10">
        <v>15.68</v>
      </c>
      <c r="E6" s="10">
        <v>31.8</v>
      </c>
      <c r="F6" s="11">
        <v>29.5</v>
      </c>
      <c r="G6" s="18">
        <v>0</v>
      </c>
      <c r="H6" s="3">
        <f>D6*C6</f>
        <v>2352</v>
      </c>
      <c r="I6" s="3">
        <f>E6*C6</f>
        <v>4770</v>
      </c>
      <c r="J6" s="3">
        <f>F6*C6</f>
        <v>4425</v>
      </c>
    </row>
    <row r="7" spans="1:10">
      <c r="A7" s="8">
        <v>2</v>
      </c>
      <c r="B7" s="2" t="s">
        <v>9</v>
      </c>
      <c r="C7" s="9">
        <v>150</v>
      </c>
      <c r="D7" s="10">
        <v>22.1</v>
      </c>
      <c r="E7" s="10">
        <v>24.28</v>
      </c>
      <c r="F7" s="11">
        <v>26.31</v>
      </c>
      <c r="G7" s="18">
        <v>0</v>
      </c>
      <c r="H7" s="3">
        <f t="shared" ref="H7:H13" si="0">D7*C7</f>
        <v>3315</v>
      </c>
      <c r="I7" s="3">
        <f t="shared" ref="I7:I13" si="1">E7*C7</f>
        <v>3642</v>
      </c>
      <c r="J7" s="3">
        <f t="shared" ref="J7:J13" si="2">F7*C7</f>
        <v>3946.5</v>
      </c>
    </row>
    <row r="8" spans="1:10">
      <c r="A8" s="8">
        <v>3</v>
      </c>
      <c r="B8" s="2" t="s">
        <v>10</v>
      </c>
      <c r="C8" s="9">
        <v>150</v>
      </c>
      <c r="D8" s="10">
        <v>30.39</v>
      </c>
      <c r="E8" s="10">
        <v>32.5</v>
      </c>
      <c r="F8" s="11">
        <v>34.549999999999997</v>
      </c>
      <c r="G8" s="18">
        <v>0</v>
      </c>
      <c r="H8" s="3">
        <f t="shared" si="0"/>
        <v>4558.5</v>
      </c>
      <c r="I8" s="3">
        <f t="shared" si="1"/>
        <v>4875</v>
      </c>
      <c r="J8" s="3">
        <f t="shared" si="2"/>
        <v>5182.5</v>
      </c>
    </row>
    <row r="9" spans="1:10">
      <c r="A9" s="8">
        <v>4</v>
      </c>
      <c r="B9" s="2" t="s">
        <v>11</v>
      </c>
      <c r="C9" s="9">
        <v>150</v>
      </c>
      <c r="D9" s="10">
        <v>8.93</v>
      </c>
      <c r="E9" s="10">
        <v>14.16</v>
      </c>
      <c r="F9" s="11">
        <v>15.23</v>
      </c>
      <c r="G9" s="18">
        <v>0</v>
      </c>
      <c r="H9" s="3">
        <f t="shared" si="0"/>
        <v>1339.5</v>
      </c>
      <c r="I9" s="3">
        <f t="shared" si="1"/>
        <v>2124</v>
      </c>
      <c r="J9" s="3">
        <f t="shared" si="2"/>
        <v>2284.5</v>
      </c>
    </row>
    <row r="10" spans="1:10">
      <c r="A10" s="8">
        <v>5</v>
      </c>
      <c r="B10" s="2" t="s">
        <v>12</v>
      </c>
      <c r="C10" s="9">
        <v>150</v>
      </c>
      <c r="D10" s="10">
        <v>40.549999999999997</v>
      </c>
      <c r="E10" s="10">
        <v>50.99</v>
      </c>
      <c r="F10" s="11">
        <v>62.43</v>
      </c>
      <c r="G10" s="18">
        <v>0</v>
      </c>
      <c r="H10" s="3">
        <f t="shared" si="0"/>
        <v>6082.5</v>
      </c>
      <c r="I10" s="3">
        <f t="shared" si="1"/>
        <v>7648.5</v>
      </c>
      <c r="J10" s="3">
        <f t="shared" si="2"/>
        <v>9364.5</v>
      </c>
    </row>
    <row r="11" spans="1:10">
      <c r="A11" s="8">
        <v>6</v>
      </c>
      <c r="B11" s="2" t="s">
        <v>13</v>
      </c>
      <c r="C11" s="9">
        <v>150</v>
      </c>
      <c r="D11" s="10">
        <v>18.579999999999998</v>
      </c>
      <c r="E11" s="10">
        <v>24.17</v>
      </c>
      <c r="F11" s="11">
        <v>26.68</v>
      </c>
      <c r="G11" s="18">
        <v>0</v>
      </c>
      <c r="H11" s="3">
        <f t="shared" si="0"/>
        <v>2786.9999999999995</v>
      </c>
      <c r="I11" s="3">
        <f t="shared" si="1"/>
        <v>3625.5000000000005</v>
      </c>
      <c r="J11" s="3">
        <f t="shared" si="2"/>
        <v>4002</v>
      </c>
    </row>
    <row r="12" spans="1:10">
      <c r="A12" s="8">
        <v>7</v>
      </c>
      <c r="B12" s="2" t="s">
        <v>14</v>
      </c>
      <c r="C12" s="9">
        <v>150</v>
      </c>
      <c r="D12" s="10">
        <v>22.54</v>
      </c>
      <c r="E12" s="10">
        <v>23.67</v>
      </c>
      <c r="F12" s="11">
        <v>23.85</v>
      </c>
      <c r="G12" s="18">
        <v>0</v>
      </c>
      <c r="H12" s="3">
        <f t="shared" si="0"/>
        <v>3381</v>
      </c>
      <c r="I12" s="3">
        <f t="shared" si="1"/>
        <v>3550.5000000000005</v>
      </c>
      <c r="J12" s="3">
        <f t="shared" si="2"/>
        <v>3577.5</v>
      </c>
    </row>
    <row r="13" spans="1:10" ht="17" thickBot="1">
      <c r="A13" s="12">
        <v>8</v>
      </c>
      <c r="B13" s="13" t="s">
        <v>15</v>
      </c>
      <c r="C13" s="9">
        <v>150</v>
      </c>
      <c r="D13" s="14">
        <v>24.84</v>
      </c>
      <c r="E13" s="14">
        <v>28.77</v>
      </c>
      <c r="F13" s="15">
        <v>31.66</v>
      </c>
      <c r="G13" s="18">
        <v>0</v>
      </c>
      <c r="H13" s="3">
        <f t="shared" si="0"/>
        <v>3726</v>
      </c>
      <c r="I13" s="3">
        <f t="shared" si="1"/>
        <v>4315.5</v>
      </c>
      <c r="J13" s="3">
        <f t="shared" si="2"/>
        <v>4749</v>
      </c>
    </row>
    <row r="16" spans="1:10">
      <c r="A16" s="16" t="s">
        <v>21</v>
      </c>
      <c r="B16" s="3">
        <f>SUMPRODUCT(G6:G13,E6:E13)-$G$2*(SUMPRODUCT(G6:G13,E6:E13)-SUMPRODUCT(G6:G13-D6:D13))-$G$3*SUMPRODUCT(G6:G13,E6:E13)</f>
        <v>-55.082999999999991</v>
      </c>
    </row>
    <row r="17" spans="1:2">
      <c r="A17" s="3" t="s">
        <v>22</v>
      </c>
      <c r="B17" s="3">
        <f>SUMPRODUCT(F6:F13,(C6:C13-G6:G13))</f>
        <v>37531.5</v>
      </c>
    </row>
  </sheetData>
  <scenarios current="0">
    <scenario name="1" count="8" user="Anubhav Shankar" comment="Created by Anubhav Shankar on 11/14/2020">
      <inputCells r="G6" val="150"/>
      <inputCells r="G7" val="73.7307340730774"/>
      <inputCells r="G8" val="150"/>
      <inputCells r="G9" val="0"/>
      <inputCells r="G10" val="0"/>
      <inputCells r="G11" val="0"/>
      <inputCells r="G12" val="150"/>
      <inputCells r="G13" val="0"/>
    </scenario>
  </scenario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O'Hair</dc:creator>
  <cp:lastModifiedBy>Anubhav Shankar</cp:lastModifiedBy>
  <dcterms:created xsi:type="dcterms:W3CDTF">2014-01-19T04:00:32Z</dcterms:created>
  <dcterms:modified xsi:type="dcterms:W3CDTF">2020-11-14T06:37:18Z</dcterms:modified>
</cp:coreProperties>
</file>