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codeName="ThisWorkbook"/>
  <mc:AlternateContent xmlns:mc="http://schemas.openxmlformats.org/markup-compatibility/2006">
    <mc:Choice Requires="x15">
      <x15ac:absPath xmlns:x15ac="http://schemas.microsoft.com/office/spreadsheetml/2010/11/ac" url="C:\Users\rheaayungon\Documents\GitHub\Ranking-System\"/>
    </mc:Choice>
  </mc:AlternateContent>
  <xr:revisionPtr revIDLastSave="0" documentId="8_{290AC0DC-97BC-427F-B16A-CDB49C628172}" xr6:coauthVersionLast="28" xr6:coauthVersionMax="28" xr10:uidLastSave="{00000000-0000-0000-0000-000000000000}"/>
  <bookViews>
    <workbookView xWindow="0" yWindow="0" windowWidth="14232" windowHeight="7620" xr2:uid="{00000000-000D-0000-FFFF-FFFF00000000}"/>
  </bookViews>
  <sheets>
    <sheet name="GanttChart" sheetId="9" r:id="rId1"/>
  </sheets>
  <definedNames>
    <definedName name="prevWBS" localSheetId="0">GanttChart!$A1048576</definedName>
    <definedName name="_xlnm.Print_Area" localSheetId="0">GanttChart!$A$1:$BN$49</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71027"/>
</workbook>
</file>

<file path=xl/calcChain.xml><?xml version="1.0" encoding="utf-8"?>
<calcChain xmlns="http://schemas.openxmlformats.org/spreadsheetml/2006/main">
  <c r="F52" i="9" l="1"/>
  <c r="I52" i="9" s="1"/>
  <c r="F51" i="9"/>
  <c r="I51" i="9" s="1"/>
  <c r="F50" i="9"/>
  <c r="I50" i="9" s="1"/>
  <c r="F44" i="9"/>
  <c r="I44" i="9" s="1"/>
  <c r="F43" i="9"/>
  <c r="I43" i="9" s="1"/>
  <c r="F37" i="9"/>
  <c r="I37" i="9" s="1"/>
  <c r="F36" i="9"/>
  <c r="I36" i="9" s="1"/>
  <c r="F35" i="9"/>
  <c r="I35" i="9" s="1"/>
  <c r="F34" i="9"/>
  <c r="I34" i="9"/>
  <c r="F33" i="9"/>
  <c r="I33" i="9" s="1"/>
  <c r="F32" i="9"/>
  <c r="I32" i="9" s="1"/>
  <c r="F31" i="9"/>
  <c r="I31" i="9" s="1"/>
  <c r="F30" i="9"/>
  <c r="I30" i="9" s="1"/>
  <c r="F29" i="9"/>
  <c r="I29" i="9" s="1"/>
  <c r="F28" i="9"/>
  <c r="I28" i="9" s="1"/>
  <c r="F27" i="9"/>
  <c r="I27" i="9" s="1"/>
  <c r="F26" i="9"/>
  <c r="I26" i="9"/>
  <c r="F25" i="9"/>
  <c r="I25" i="9" s="1"/>
  <c r="F24" i="9"/>
  <c r="I24" i="9" s="1"/>
  <c r="F23" i="9"/>
  <c r="I23" i="9" s="1"/>
  <c r="F22" i="9"/>
  <c r="I22" i="9" s="1"/>
  <c r="F21" i="9"/>
  <c r="I21" i="9" s="1"/>
  <c r="F20" i="9"/>
  <c r="I20" i="9" s="1"/>
  <c r="F14" i="9"/>
  <c r="I14" i="9" s="1"/>
  <c r="F13" i="9"/>
  <c r="I13" i="9" s="1"/>
  <c r="I8" i="9"/>
  <c r="F8" i="9"/>
  <c r="F9" i="9"/>
  <c r="F47" i="9" l="1"/>
  <c r="F19" i="9"/>
  <c r="F18" i="9"/>
  <c r="F17" i="9"/>
  <c r="F16" i="9"/>
  <c r="F15" i="9"/>
  <c r="F42" i="9"/>
  <c r="F41" i="9"/>
  <c r="F40" i="9"/>
  <c r="F39" i="9"/>
  <c r="F38" i="9"/>
  <c r="F45" i="9"/>
  <c r="F46" i="9" l="1"/>
  <c r="F10" i="9" l="1"/>
  <c r="I10" i="9" s="1"/>
  <c r="K6" i="9"/>
  <c r="K7" i="9" s="1"/>
  <c r="F12" i="9" l="1"/>
  <c r="K4" i="9"/>
  <c r="A8" i="9"/>
  <c r="L6" i="9" l="1"/>
  <c r="L7" i="9" s="1"/>
  <c r="I39" i="9" l="1"/>
  <c r="I38" i="9"/>
  <c r="I46" i="9"/>
  <c r="I15" i="9"/>
  <c r="I9" i="9"/>
  <c r="I45" i="9"/>
  <c r="M6" i="9"/>
  <c r="M7" i="9" s="1"/>
  <c r="I16" i="9"/>
  <c r="I40" i="9" l="1"/>
  <c r="I17" i="9"/>
  <c r="N6" i="9"/>
  <c r="N7" i="9" s="1"/>
  <c r="I47" i="9"/>
  <c r="F48" i="9"/>
  <c r="F49" i="9" l="1"/>
  <c r="I48" i="9"/>
  <c r="I12" i="9"/>
  <c r="O6" i="9"/>
  <c r="O7" i="9" s="1"/>
  <c r="K5" i="9"/>
  <c r="I41" i="9" l="1"/>
  <c r="I42" i="9"/>
  <c r="I18" i="9"/>
  <c r="I49" i="9"/>
  <c r="F11" i="9"/>
  <c r="P6" i="9"/>
  <c r="P7" i="9" s="1"/>
  <c r="I19" i="9" l="1"/>
  <c r="I11" i="9"/>
  <c r="Q6" i="9"/>
  <c r="Q7" i="9" s="1"/>
  <c r="R6" i="9" l="1"/>
  <c r="R7" i="9" s="1"/>
  <c r="S6" i="9" l="1"/>
  <c r="S7" i="9" s="1"/>
  <c r="T6" i="9" l="1"/>
  <c r="U6" i="9" l="1"/>
  <c r="U7" i="9" s="1"/>
  <c r="T7" i="9"/>
  <c r="V6" i="9" l="1"/>
  <c r="V7" i="9" s="1"/>
  <c r="W6" i="9"/>
  <c r="W7" i="9" s="1"/>
  <c r="R5" i="9"/>
  <c r="R4" i="9"/>
  <c r="X6" i="9" l="1"/>
  <c r="X7" i="9" s="1"/>
  <c r="Y6" i="9" l="1"/>
  <c r="Y7" i="9" s="1"/>
  <c r="Z6" i="9" l="1"/>
  <c r="Z7" i="9" s="1"/>
  <c r="AA6" i="9" l="1"/>
  <c r="AA7" i="9" s="1"/>
  <c r="AB6" i="9" l="1"/>
  <c r="AB7" i="9" s="1"/>
  <c r="Y5" i="9"/>
  <c r="Y4" i="9"/>
  <c r="AC6" i="9" l="1"/>
  <c r="AC7" i="9" s="1"/>
  <c r="AD6" i="9" l="1"/>
  <c r="AD7" i="9" s="1"/>
  <c r="AE6" i="9" l="1"/>
  <c r="AE7" i="9" s="1"/>
  <c r="AF6" i="9" l="1"/>
  <c r="AF7" i="9" s="1"/>
  <c r="AG6" i="9" l="1"/>
  <c r="AG7" i="9" s="1"/>
  <c r="AH6" i="9" l="1"/>
  <c r="AH7" i="9" s="1"/>
  <c r="AI6" i="9" l="1"/>
  <c r="AI7" i="9" s="1"/>
  <c r="AF4" i="9"/>
  <c r="AF5" i="9"/>
  <c r="AJ6" i="9" l="1"/>
  <c r="AJ7" i="9" s="1"/>
  <c r="AK6" i="9" l="1"/>
  <c r="AK7" i="9" s="1"/>
  <c r="AL6" i="9" l="1"/>
  <c r="AL7" i="9" s="1"/>
  <c r="AM6" i="9" l="1"/>
  <c r="AM7" i="9" s="1"/>
  <c r="AN6" i="9" l="1"/>
  <c r="AN7" i="9" s="1"/>
  <c r="AO6" i="9" l="1"/>
  <c r="AO7" i="9" s="1"/>
  <c r="AP6" i="9" l="1"/>
  <c r="AP7" i="9" s="1"/>
  <c r="AM5" i="9"/>
  <c r="AM4" i="9"/>
  <c r="AQ6" i="9" l="1"/>
  <c r="AQ7" i="9" s="1"/>
  <c r="AR6" i="9" l="1"/>
  <c r="AR7" i="9" s="1"/>
  <c r="AS6" i="9" l="1"/>
  <c r="AS7" i="9" s="1"/>
  <c r="AT6" i="9" l="1"/>
  <c r="AT7" i="9" s="1"/>
  <c r="AU6" i="9" l="1"/>
  <c r="AU7" i="9" s="1"/>
  <c r="AV6" i="9" l="1"/>
  <c r="AV7" i="9" s="1"/>
  <c r="AW6" i="9" l="1"/>
  <c r="AW7" i="9" s="1"/>
  <c r="AT5" i="9"/>
  <c r="AT4" i="9"/>
  <c r="AX6" i="9" l="1"/>
  <c r="AX7" i="9" s="1"/>
  <c r="AY6" i="9" l="1"/>
  <c r="AY7" i="9" s="1"/>
  <c r="AZ6" i="9" l="1"/>
  <c r="AZ7" i="9" s="1"/>
  <c r="BA6" i="9" l="1"/>
  <c r="BA7" i="9" s="1"/>
  <c r="BB6" i="9" l="1"/>
  <c r="BB7" i="9" s="1"/>
  <c r="BC6" i="9" l="1"/>
  <c r="BC7" i="9" s="1"/>
  <c r="BD6" i="9" l="1"/>
  <c r="BD7" i="9" s="1"/>
  <c r="BA5" i="9"/>
  <c r="BA4" i="9"/>
  <c r="BE6" i="9" l="1"/>
  <c r="BE7" i="9" s="1"/>
  <c r="BF6" i="9" l="1"/>
  <c r="BF7" i="9" s="1"/>
  <c r="BG6" i="9" l="1"/>
  <c r="BG7" i="9" s="1"/>
  <c r="BH6" i="9" l="1"/>
  <c r="BH7" i="9" s="1"/>
  <c r="BI6" i="9" l="1"/>
  <c r="BI7" i="9" s="1"/>
  <c r="BJ6" i="9" l="1"/>
  <c r="BJ7" i="9" s="1"/>
  <c r="BK6" i="9" l="1"/>
  <c r="BK7" i="9" s="1"/>
  <c r="BH4" i="9"/>
  <c r="BH5" i="9"/>
  <c r="BL6" i="9" l="1"/>
  <c r="BL7" i="9" s="1"/>
  <c r="BM6" i="9" l="1"/>
  <c r="BM7" i="9" s="1"/>
  <c r="BN6" i="9" l="1"/>
  <c r="BN7" i="9" s="1"/>
  <c r="A9" i="9" l="1"/>
  <c r="A10" i="9" s="1"/>
  <c r="A11" i="9" s="1"/>
  <c r="A12" i="9" l="1"/>
  <c r="A13" i="9" s="1"/>
  <c r="A14" i="9" l="1"/>
  <c r="A15" i="9" s="1"/>
  <c r="A16" i="9" s="1"/>
  <c r="A17" i="9" s="1"/>
  <c r="A18" i="9" l="1"/>
  <c r="A19" i="9" s="1"/>
  <c r="A20" i="9" l="1"/>
  <c r="A21" i="9" s="1"/>
  <c r="A22" i="9" l="1"/>
  <c r="A23" i="9" s="1"/>
  <c r="A24" i="9" s="1"/>
  <c r="A25" i="9" s="1"/>
  <c r="A26" i="9" s="1"/>
  <c r="A27" i="9" s="1"/>
  <c r="A28" i="9" l="1"/>
  <c r="A29" i="9" s="1"/>
  <c r="A30" i="9" s="1"/>
  <c r="A31" i="9" l="1"/>
  <c r="A32" i="9" s="1"/>
  <c r="A33" i="9" l="1"/>
  <c r="A34" i="9" s="1"/>
  <c r="A35" i="9" s="1"/>
  <c r="A36" i="9" s="1"/>
  <c r="A37" i="9" s="1"/>
  <c r="A38" i="9" s="1"/>
  <c r="A39" i="9" s="1"/>
  <c r="A40" i="9" s="1"/>
  <c r="A41" i="9" l="1"/>
  <c r="A42" i="9" s="1"/>
  <c r="A43" i="9" s="1"/>
  <c r="A44" i="9" s="1"/>
  <c r="A45" i="9" s="1"/>
  <c r="A46" i="9" s="1"/>
  <c r="A47" i="9" l="1"/>
  <c r="A48" i="9" s="1"/>
  <c r="A49" i="9" s="1"/>
  <c r="A50" i="9" s="1"/>
  <c r="A51" i="9" s="1"/>
  <c r="A5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<sst xmlns="http://schemas.openxmlformats.org/spreadsheetml/2006/main" count="58" uniqueCount="55">
  <si>
    <t>WBS</t>
  </si>
  <si>
    <t>TASK</t>
  </si>
  <si>
    <t>START</t>
  </si>
  <si>
    <t>END</t>
  </si>
  <si>
    <t>DAYS</t>
  </si>
  <si>
    <t>% DONE</t>
  </si>
  <si>
    <t>WORK DAYS</t>
  </si>
  <si>
    <t>PREDECESSOR</t>
  </si>
  <si>
    <t>Display Week</t>
  </si>
  <si>
    <t>Project Lead</t>
  </si>
  <si>
    <t>Project Start Date</t>
  </si>
  <si>
    <t>A+ Ranking System Project Schedule</t>
  </si>
  <si>
    <t>Kyla Joyce M. Julian</t>
  </si>
  <si>
    <t>Initiation</t>
  </si>
  <si>
    <t>Kickoff Meeting</t>
  </si>
  <si>
    <t>Determine the Project Scope &amp; Objectives</t>
  </si>
  <si>
    <t>Develop the Project Proposal</t>
  </si>
  <si>
    <t>Project Planning</t>
  </si>
  <si>
    <t>Assign specific roles for each project member</t>
  </si>
  <si>
    <t>Develop Start-Up Plan</t>
  </si>
  <si>
    <t>Develop Staffing Plan</t>
  </si>
  <si>
    <t>Develop Resource Acquisition Plan</t>
  </si>
  <si>
    <t>Develop Work Plan</t>
  </si>
  <si>
    <t>Develop Project Tracking Plan</t>
  </si>
  <si>
    <t>Develop Quality Plan</t>
  </si>
  <si>
    <t>Develop Risk Management Plan</t>
  </si>
  <si>
    <t>Project Plan Approval</t>
  </si>
  <si>
    <t>Execution</t>
  </si>
  <si>
    <t>Project Kickoff Meeting</t>
  </si>
  <si>
    <t>Discuss Requirements</t>
  </si>
  <si>
    <t>Procure Needed Resources</t>
  </si>
  <si>
    <t>Obtain Needed Workstations</t>
  </si>
  <si>
    <t>Design the Application</t>
  </si>
  <si>
    <t>Design the Architecture of the Database</t>
  </si>
  <si>
    <t>Create the Application's UI Wireframes</t>
  </si>
  <si>
    <t>Design Integration between System Components</t>
  </si>
  <si>
    <t>Develop the Application (Iteration I)</t>
  </si>
  <si>
    <t>Testing Phase (Iteration I)</t>
  </si>
  <si>
    <t>Test Functional Requirements</t>
  </si>
  <si>
    <t>Test Usability Requirements</t>
  </si>
  <si>
    <t>Perform Final Improvements and Bug Fixes</t>
  </si>
  <si>
    <t>Go Live</t>
  </si>
  <si>
    <t>Control</t>
  </si>
  <si>
    <t>Develop the Application (Iteration II)</t>
  </si>
  <si>
    <t>Perform Bug Fixes and Improvements</t>
  </si>
  <si>
    <t>Develop Updates Requested by Client</t>
  </si>
  <si>
    <t>Testing Phase (Iteration II)</t>
  </si>
  <si>
    <t>Gather Information from the Client</t>
  </si>
  <si>
    <t>Approval of the Project Proposal</t>
  </si>
  <si>
    <t>Define Project Cost Estimates</t>
  </si>
  <si>
    <t>Define Project Scheduling</t>
  </si>
  <si>
    <t>Develop  Communication Plan</t>
  </si>
  <si>
    <t>Project Closeout Plan</t>
  </si>
  <si>
    <t>Create the Architecture of the Database</t>
  </si>
  <si>
    <t>Create the Integration between System Components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</si>
</sst>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6" formatCode="d"/>
    <numFmt numFmtId="167" formatCode="d\ mmm\ yyyy"/>
    <numFmt numFmtId="170" formatCode="[$-F800]dddd\,\ mmmm\ dd\,\ yyyy"/>
  </numFmts>
  <fonts count="67"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8"/>
      <color theme="1" tint="0.34998626667073579"/>
      <name val="Arial"/>
      <family val="1"/>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i/>
      <sz val="10"/>
      <color theme="0"/>
      <name val="Arial"/>
      <family val="2"/>
    </font>
    <font>
      <b/>
      <sz val="12"/>
      <name val="Arial"/>
      <family val="1"/>
      <scheme val="minor"/>
    </font>
    <font>
      <b/>
      <sz val="14"/>
      <name val="Arial"/>
      <family val="1"/>
      <scheme val="minor"/>
    </font>
    <font>
      <b/>
      <sz val="16"/>
      <color theme="1" tint="0.34998626667073579"/>
      <name val="Arial"/>
      <family val="1"/>
      <scheme val="minor"/>
    </font>
    <font>
      <b/>
      <sz val="16"/>
      <color theme="1" tint="0.34998626667073579"/>
      <name val="Arial"/>
      <family val="2"/>
      <scheme val="minor"/>
    </font>
    <font>
      <b/>
      <sz val="14"/>
      <name val="Arial"/>
      <family val="2"/>
      <scheme val="minor"/>
    </font>
    <font>
      <b/>
      <sz val="16"/>
      <name val="Arial"/>
      <family val="2"/>
      <scheme val="minor"/>
    </font>
    <font>
      <sz val="9"/>
      <color rgb="FF000000"/>
      <name val="Arial"/>
      <family val="2"/>
      <scheme val="minor"/>
    </font>
    <font>
      <b/>
      <sz val="16"/>
      <color rgb="FF000000"/>
      <name val="Arial"/>
      <family val="2"/>
      <scheme val="minor"/>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186">
    <xf numFmtId="0" fontId="0" fillId="0" borderId="0" xfId="0"/>
    <xf numFmtId="0" fontId="27" fillId="0" borderId="0" xfId="0" applyFont="1" applyProtection="1"/>
    <xf numFmtId="0" fontId="27" fillId="0" borderId="0" xfId="0" applyFont="1" applyFill="1" applyBorder="1" applyProtection="1"/>
    <xf numFmtId="0" fontId="27" fillId="0" borderId="0" xfId="0" applyNumberFormat="1" applyFont="1" applyFill="1" applyBorder="1" applyProtection="1"/>
    <xf numFmtId="0" fontId="27" fillId="0" borderId="0" xfId="0" applyNumberFormat="1" applyFont="1" applyProtection="1"/>
    <xf numFmtId="0" fontId="28" fillId="20" borderId="12" xfId="0" applyFont="1" applyFill="1" applyBorder="1" applyAlignment="1" applyProtection="1">
      <alignment vertical="center"/>
    </xf>
    <xf numFmtId="0" fontId="28" fillId="20" borderId="12" xfId="0" applyNumberFormat="1" applyFont="1" applyFill="1" applyBorder="1" applyAlignment="1" applyProtection="1">
      <alignment horizontal="center" vertical="center"/>
    </xf>
    <xf numFmtId="1" fontId="28" fillId="20" borderId="12" xfId="40" applyNumberFormat="1" applyFont="1" applyFill="1" applyBorder="1" applyAlignment="1" applyProtection="1">
      <alignment horizontal="center" vertical="center"/>
    </xf>
    <xf numFmtId="9" fontId="28" fillId="20" borderId="12" xfId="40" applyFont="1" applyFill="1" applyBorder="1" applyAlignment="1" applyProtection="1">
      <alignment horizontal="center" vertical="center"/>
    </xf>
    <xf numFmtId="0" fontId="28" fillId="20" borderId="12" xfId="0" applyFont="1" applyFill="1" applyBorder="1" applyAlignment="1" applyProtection="1">
      <alignment horizontal="center" vertical="center"/>
    </xf>
    <xf numFmtId="0" fontId="28" fillId="20" borderId="10" xfId="0" applyFont="1" applyFill="1" applyBorder="1" applyAlignment="1" applyProtection="1">
      <alignment vertical="center"/>
    </xf>
    <xf numFmtId="0" fontId="28" fillId="0" borderId="10" xfId="0" applyFont="1" applyFill="1" applyBorder="1" applyAlignment="1" applyProtection="1">
      <alignment vertical="center"/>
    </xf>
    <xf numFmtId="0" fontId="29" fillId="0" borderId="11" xfId="0" applyFont="1" applyBorder="1" applyAlignment="1" applyProtection="1">
      <alignment horizontal="center" vertical="center"/>
    </xf>
    <xf numFmtId="0" fontId="28" fillId="0" borderId="10" xfId="0" applyFont="1" applyFill="1" applyBorder="1" applyAlignment="1" applyProtection="1">
      <alignment horizontal="center" vertical="center"/>
    </xf>
    <xf numFmtId="0" fontId="28" fillId="0" borderId="10" xfId="0" applyFont="1" applyFill="1" applyBorder="1" applyAlignment="1" applyProtection="1">
      <alignment horizontal="left" vertical="center" wrapText="1" indent="1"/>
    </xf>
    <xf numFmtId="0" fontId="28" fillId="20" borderId="10" xfId="0" applyNumberFormat="1" applyFont="1" applyFill="1" applyBorder="1" applyAlignment="1" applyProtection="1">
      <alignment horizontal="center" vertical="center"/>
    </xf>
    <xf numFmtId="1" fontId="28" fillId="20" borderId="10" xfId="40" applyNumberFormat="1" applyFont="1" applyFill="1" applyBorder="1" applyAlignment="1" applyProtection="1">
      <alignment horizontal="center" vertical="center"/>
    </xf>
    <xf numFmtId="9" fontId="28" fillId="20" borderId="10" xfId="40" applyFont="1" applyFill="1" applyBorder="1" applyAlignment="1" applyProtection="1">
      <alignment horizontal="center" vertical="center"/>
    </xf>
    <xf numFmtId="0" fontId="28" fillId="20" borderId="1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27" fillId="0" borderId="0" xfId="0" applyNumberFormat="1" applyFont="1" applyFill="1" applyBorder="1" applyProtection="1">
      <protection locked="0"/>
    </xf>
    <xf numFmtId="0" fontId="27" fillId="0" borderId="0" xfId="0" applyFont="1" applyProtection="1">
      <protection locked="0"/>
    </xf>
    <xf numFmtId="0" fontId="27" fillId="0" borderId="0" xfId="0" applyNumberFormat="1" applyFont="1" applyProtection="1">
      <protection locked="0"/>
    </xf>
    <xf numFmtId="0" fontId="27" fillId="0" borderId="0" xfId="0" applyFont="1" applyFill="1" applyBorder="1" applyProtection="1">
      <protection locked="0"/>
    </xf>
    <xf numFmtId="0" fontId="32" fillId="24" borderId="0" xfId="0" applyNumberFormat="1" applyFont="1" applyFill="1" applyBorder="1" applyAlignment="1" applyProtection="1">
      <alignment vertical="center"/>
      <protection locked="0"/>
    </xf>
    <xf numFmtId="0" fontId="33" fillId="24" borderId="0" xfId="0" applyFont="1" applyFill="1" applyProtection="1"/>
    <xf numFmtId="0" fontId="34" fillId="24" borderId="0" xfId="0" applyFont="1" applyFill="1" applyBorder="1" applyAlignment="1">
      <alignment vertical="center"/>
    </xf>
    <xf numFmtId="0" fontId="33" fillId="24" borderId="0" xfId="0" applyFont="1" applyFill="1" applyBorder="1" applyProtection="1"/>
    <xf numFmtId="1" fontId="29" fillId="22" borderId="11" xfId="0" applyNumberFormat="1" applyFont="1" applyFill="1" applyBorder="1" applyAlignment="1" applyProtection="1">
      <alignment horizontal="center" vertical="center"/>
    </xf>
    <xf numFmtId="9" fontId="29" fillId="22" borderId="11" xfId="40" applyFont="1" applyFill="1" applyBorder="1" applyAlignment="1" applyProtection="1">
      <alignment horizontal="center" vertical="center"/>
    </xf>
    <xf numFmtId="0" fontId="38" fillId="27" borderId="14" xfId="0" applyFont="1" applyFill="1" applyBorder="1" applyAlignment="1" applyProtection="1">
      <alignment horizontal="center" vertical="center" wrapText="1"/>
    </xf>
    <xf numFmtId="0" fontId="36" fillId="27" borderId="14" xfId="0" applyNumberFormat="1" applyFont="1" applyFill="1" applyBorder="1" applyAlignment="1" applyProtection="1">
      <alignment horizontal="left" vertical="center"/>
    </xf>
    <xf numFmtId="0" fontId="36" fillId="27" borderId="14" xfId="0" applyFont="1" applyFill="1" applyBorder="1" applyAlignment="1" applyProtection="1">
      <alignment horizontal="left" vertical="center"/>
    </xf>
    <xf numFmtId="0" fontId="36" fillId="27" borderId="14" xfId="0" applyFont="1" applyFill="1" applyBorder="1" applyAlignment="1" applyProtection="1">
      <alignment horizontal="center" vertical="center" wrapText="1"/>
    </xf>
    <xf numFmtId="0" fontId="36" fillId="27" borderId="14" xfId="0" applyNumberFormat="1" applyFont="1" applyFill="1" applyBorder="1" applyAlignment="1" applyProtection="1">
      <alignment horizontal="center" vertical="center" wrapText="1"/>
    </xf>
    <xf numFmtId="0" fontId="38" fillId="26" borderId="15" xfId="0" applyNumberFormat="1" applyFont="1" applyFill="1" applyBorder="1" applyAlignment="1" applyProtection="1">
      <alignment horizontal="center" vertical="center" shrinkToFit="1"/>
    </xf>
    <xf numFmtId="0" fontId="38" fillId="26" borderId="14" xfId="0" applyFont="1" applyFill="1" applyBorder="1" applyAlignment="1" applyProtection="1"/>
    <xf numFmtId="0" fontId="38" fillId="23" borderId="14" xfId="0" applyFont="1" applyFill="1" applyBorder="1" applyAlignment="1" applyProtection="1"/>
    <xf numFmtId="0" fontId="40" fillId="23" borderId="0" xfId="0" applyNumberFormat="1" applyFont="1" applyFill="1" applyBorder="1" applyProtection="1"/>
    <xf numFmtId="0" fontId="40" fillId="23" borderId="0" xfId="0" applyFont="1" applyFill="1" applyProtection="1"/>
    <xf numFmtId="0" fontId="40" fillId="23" borderId="0" xfId="0" applyNumberFormat="1" applyFont="1" applyFill="1" applyProtection="1"/>
    <xf numFmtId="166" fontId="37" fillId="23" borderId="13" xfId="0" applyNumberFormat="1" applyFont="1" applyFill="1" applyBorder="1" applyAlignment="1" applyProtection="1">
      <alignment horizontal="center" vertical="center" shrinkToFit="1"/>
    </xf>
    <xf numFmtId="0" fontId="40" fillId="23" borderId="0" xfId="0" applyFont="1" applyFill="1" applyBorder="1" applyProtection="1"/>
    <xf numFmtId="0" fontId="31" fillId="23" borderId="0" xfId="0" applyFont="1" applyFill="1" applyAlignment="1" applyProtection="1">
      <alignment vertical="center"/>
    </xf>
    <xf numFmtId="0" fontId="31" fillId="23" borderId="0" xfId="0" applyFont="1" applyFill="1" applyBorder="1" applyAlignment="1" applyProtection="1">
      <alignment vertical="center"/>
    </xf>
    <xf numFmtId="0" fontId="30" fillId="25" borderId="0" xfId="0" applyNumberFormat="1" applyFont="1" applyFill="1" applyBorder="1" applyAlignment="1" applyProtection="1">
      <alignment vertical="center"/>
      <protection locked="0"/>
    </xf>
    <xf numFmtId="0" fontId="41" fillId="25" borderId="0" xfId="34" applyNumberFormat="1" applyFont="1" applyFill="1" applyBorder="1" applyAlignment="1" applyProtection="1">
      <alignment horizontal="right" vertical="center"/>
      <protection locked="0"/>
    </xf>
    <xf numFmtId="0" fontId="26" fillId="25" borderId="0" xfId="0" applyFont="1" applyFill="1" applyBorder="1" applyAlignment="1" applyProtection="1">
      <alignment vertical="center"/>
    </xf>
    <xf numFmtId="0" fontId="38" fillId="26" borderId="16" xfId="0" applyNumberFormat="1" applyFont="1" applyFill="1" applyBorder="1" applyAlignment="1" applyProtection="1">
      <alignment horizontal="center" vertical="center" shrinkToFit="1"/>
    </xf>
    <xf numFmtId="0" fontId="38" fillId="26" borderId="17" xfId="0" applyNumberFormat="1" applyFont="1" applyFill="1" applyBorder="1" applyAlignment="1" applyProtection="1">
      <alignment horizontal="center" vertical="center" shrinkToFit="1"/>
    </xf>
    <xf numFmtId="0" fontId="38" fillId="26" borderId="18" xfId="0" applyNumberFormat="1" applyFont="1" applyFill="1" applyBorder="1" applyAlignment="1" applyProtection="1">
      <alignment horizontal="center" vertical="center" shrinkToFit="1"/>
    </xf>
    <xf numFmtId="0" fontId="38" fillId="26" borderId="19" xfId="0" applyNumberFormat="1" applyFont="1" applyFill="1" applyBorder="1" applyAlignment="1" applyProtection="1">
      <alignment horizontal="center" vertical="center" shrinkToFit="1"/>
    </xf>
    <xf numFmtId="166" fontId="37" fillId="23" borderId="20" xfId="0" applyNumberFormat="1" applyFont="1" applyFill="1" applyBorder="1" applyAlignment="1" applyProtection="1">
      <alignment horizontal="center" vertical="center" shrinkToFit="1"/>
    </xf>
    <xf numFmtId="166" fontId="37" fillId="23" borderId="21" xfId="0" applyNumberFormat="1" applyFont="1" applyFill="1" applyBorder="1" applyAlignment="1" applyProtection="1">
      <alignment horizontal="center" vertical="center" shrinkToFit="1"/>
    </xf>
    <xf numFmtId="166" fontId="37" fillId="23" borderId="22" xfId="0" applyNumberFormat="1" applyFont="1" applyFill="1" applyBorder="1" applyAlignment="1" applyProtection="1">
      <alignment horizontal="center" vertical="center" shrinkToFit="1"/>
    </xf>
    <xf numFmtId="166" fontId="37" fillId="23" borderId="23" xfId="0" applyNumberFormat="1" applyFont="1" applyFill="1" applyBorder="1" applyAlignment="1" applyProtection="1">
      <alignment horizontal="center" vertical="center" shrinkToFit="1"/>
    </xf>
    <xf numFmtId="166" fontId="37" fillId="23" borderId="24" xfId="0" applyNumberFormat="1" applyFont="1" applyFill="1" applyBorder="1" applyAlignment="1" applyProtection="1">
      <alignment horizontal="center" vertical="center" shrinkToFit="1"/>
    </xf>
    <xf numFmtId="166" fontId="37" fillId="23" borderId="25" xfId="0" applyNumberFormat="1" applyFont="1" applyFill="1" applyBorder="1" applyAlignment="1" applyProtection="1">
      <alignment horizontal="center" vertical="center" shrinkToFit="1"/>
    </xf>
    <xf numFmtId="166" fontId="37" fillId="23" borderId="26" xfId="0" applyNumberFormat="1" applyFont="1" applyFill="1" applyBorder="1" applyAlignment="1" applyProtection="1">
      <alignment horizontal="center" vertical="center" shrinkToFit="1"/>
    </xf>
    <xf numFmtId="166" fontId="37" fillId="23" borderId="27" xfId="0" applyNumberFormat="1" applyFont="1" applyFill="1" applyBorder="1" applyAlignment="1" applyProtection="1">
      <alignment horizontal="center" vertical="center" shrinkToFit="1"/>
    </xf>
    <xf numFmtId="166" fontId="37" fillId="23" borderId="28" xfId="0" applyNumberFormat="1" applyFont="1" applyFill="1" applyBorder="1" applyAlignment="1" applyProtection="1">
      <alignment horizontal="center" vertical="center" shrinkToFit="1"/>
    </xf>
    <xf numFmtId="166" fontId="37" fillId="23" borderId="29" xfId="0" applyNumberFormat="1" applyFont="1" applyFill="1" applyBorder="1" applyAlignment="1" applyProtection="1">
      <alignment horizontal="center" vertical="center" shrinkToFit="1"/>
    </xf>
    <xf numFmtId="166" fontId="37" fillId="23" borderId="30" xfId="0" applyNumberFormat="1" applyFont="1" applyFill="1" applyBorder="1" applyAlignment="1" applyProtection="1">
      <alignment horizontal="center" vertical="center" shrinkToFit="1"/>
    </xf>
    <xf numFmtId="166" fontId="37" fillId="23" borderId="31" xfId="0" applyNumberFormat="1" applyFont="1" applyFill="1" applyBorder="1" applyAlignment="1" applyProtection="1">
      <alignment horizontal="center" vertical="center" shrinkToFit="1"/>
    </xf>
    <xf numFmtId="166" fontId="37" fillId="23" borderId="32" xfId="0" applyNumberFormat="1" applyFont="1" applyFill="1" applyBorder="1" applyAlignment="1" applyProtection="1">
      <alignment horizontal="center" vertical="center" shrinkToFit="1"/>
    </xf>
    <xf numFmtId="166" fontId="37" fillId="23" borderId="33" xfId="0" applyNumberFormat="1" applyFont="1" applyFill="1" applyBorder="1" applyAlignment="1" applyProtection="1">
      <alignment horizontal="center" vertical="center" shrinkToFit="1"/>
    </xf>
    <xf numFmtId="166" fontId="37" fillId="23" borderId="34" xfId="0" applyNumberFormat="1" applyFont="1" applyFill="1" applyBorder="1" applyAlignment="1" applyProtection="1">
      <alignment horizontal="center" vertical="center" shrinkToFit="1"/>
    </xf>
    <xf numFmtId="0" fontId="36" fillId="27" borderId="14" xfId="0" applyFont="1" applyFill="1" applyBorder="1" applyAlignment="1" applyProtection="1">
      <alignment horizontal="right" vertical="center" wrapText="1"/>
    </xf>
    <xf numFmtId="0" fontId="44" fillId="0" borderId="10" xfId="0" applyFont="1" applyFill="1" applyBorder="1" applyAlignment="1" applyProtection="1">
      <alignment horizontal="left" vertical="center" wrapText="1" indent="1"/>
    </xf>
    <xf numFmtId="0" fontId="44" fillId="0" borderId="10" xfId="0" applyFont="1" applyFill="1" applyBorder="1" applyAlignment="1" applyProtection="1">
      <alignment vertical="center"/>
    </xf>
    <xf numFmtId="0" fontId="44" fillId="0" borderId="11" xfId="0" applyFont="1" applyBorder="1" applyAlignment="1" applyProtection="1">
      <alignment horizontal="center" vertical="center"/>
    </xf>
    <xf numFmtId="0" fontId="42" fillId="21" borderId="10" xfId="0" applyNumberFormat="1" applyFont="1" applyFill="1" applyBorder="1" applyAlignment="1" applyProtection="1">
      <alignment horizontal="left" vertical="center"/>
    </xf>
    <xf numFmtId="1" fontId="45" fillId="20" borderId="12" xfId="0" applyNumberFormat="1" applyFont="1" applyFill="1" applyBorder="1" applyAlignment="1" applyProtection="1">
      <alignment horizontal="center" vertical="center"/>
    </xf>
    <xf numFmtId="1" fontId="46" fillId="21" borderId="11" xfId="0" applyNumberFormat="1" applyFont="1" applyFill="1" applyBorder="1" applyAlignment="1" applyProtection="1">
      <alignment horizontal="center" vertical="center"/>
    </xf>
    <xf numFmtId="1" fontId="45" fillId="20" borderId="10" xfId="0" applyNumberFormat="1" applyFont="1" applyFill="1" applyBorder="1" applyAlignment="1" applyProtection="1">
      <alignment horizontal="center" vertical="center"/>
    </xf>
    <xf numFmtId="0" fontId="47" fillId="23" borderId="0" xfId="0" applyNumberFormat="1" applyFont="1" applyFill="1" applyBorder="1" applyProtection="1"/>
    <xf numFmtId="0" fontId="48" fillId="23" borderId="0" xfId="0" applyNumberFormat="1" applyFont="1" applyFill="1" applyBorder="1" applyAlignment="1" applyProtection="1">
      <alignment vertical="center"/>
      <protection locked="0"/>
    </xf>
    <xf numFmtId="0" fontId="49" fillId="23" borderId="0" xfId="34" applyNumberFormat="1" applyFont="1" applyFill="1" applyBorder="1" applyAlignment="1" applyProtection="1">
      <alignment horizontal="right" vertical="center"/>
      <protection locked="0"/>
    </xf>
    <xf numFmtId="0" fontId="51" fillId="23" borderId="0" xfId="0" applyFont="1" applyFill="1" applyBorder="1" applyAlignment="1" applyProtection="1">
      <alignment vertical="center"/>
    </xf>
    <xf numFmtId="1" fontId="43" fillId="21" borderId="11" xfId="0" applyNumberFormat="1" applyFont="1" applyFill="1" applyBorder="1" applyAlignment="1" applyProtection="1">
      <alignment horizontal="right" vertical="center" indent="1"/>
    </xf>
    <xf numFmtId="1" fontId="43" fillId="20" borderId="10" xfId="0" applyNumberFormat="1" applyFont="1" applyFill="1" applyBorder="1" applyAlignment="1" applyProtection="1">
      <alignment horizontal="right" vertical="center" indent="1"/>
    </xf>
    <xf numFmtId="1" fontId="43" fillId="20" borderId="12" xfId="0" applyNumberFormat="1" applyFont="1" applyFill="1" applyBorder="1" applyAlignment="1" applyProtection="1">
      <alignment horizontal="center" vertical="center"/>
    </xf>
    <xf numFmtId="0" fontId="52" fillId="23" borderId="0" xfId="0" applyFont="1" applyFill="1" applyBorder="1" applyProtection="1"/>
    <xf numFmtId="0" fontId="53" fillId="23" borderId="0" xfId="0" applyFont="1" applyFill="1" applyAlignment="1" applyProtection="1">
      <alignment vertical="center"/>
    </xf>
    <xf numFmtId="0" fontId="52" fillId="23" borderId="0" xfId="0" applyNumberFormat="1" applyFont="1" applyFill="1" applyBorder="1" applyProtection="1"/>
    <xf numFmtId="0" fontId="53" fillId="23" borderId="0" xfId="0" applyNumberFormat="1" applyFont="1" applyFill="1" applyBorder="1" applyAlignment="1" applyProtection="1">
      <alignment vertical="center"/>
    </xf>
    <xf numFmtId="0" fontId="55" fillId="25" borderId="0" xfId="0" applyNumberFormat="1" applyFont="1" applyFill="1" applyBorder="1" applyAlignment="1" applyProtection="1">
      <alignment horizontal="left" vertical="center" indent="1"/>
      <protection locked="0"/>
    </xf>
    <xf numFmtId="0" fontId="54" fillId="23" borderId="0" xfId="0" applyFont="1" applyFill="1" applyBorder="1" applyAlignment="1" applyProtection="1">
      <alignment horizontal="right" vertical="center" indent="1"/>
    </xf>
    <xf numFmtId="0" fontId="54" fillId="22" borderId="35" xfId="0" applyNumberFormat="1" applyFont="1" applyFill="1" applyBorder="1" applyAlignment="1" applyProtection="1">
      <alignment horizontal="center" vertical="center"/>
      <protection locked="0"/>
    </xf>
    <xf numFmtId="0" fontId="56" fillId="23" borderId="39" xfId="0" applyNumberFormat="1" applyFont="1" applyFill="1" applyBorder="1" applyAlignment="1" applyProtection="1">
      <alignment vertical="center"/>
    </xf>
    <xf numFmtId="0" fontId="56" fillId="23" borderId="0" xfId="0" applyNumberFormat="1" applyFont="1" applyFill="1" applyBorder="1" applyAlignment="1" applyProtection="1">
      <alignment vertical="center"/>
    </xf>
    <xf numFmtId="0" fontId="56" fillId="23" borderId="40" xfId="0" applyNumberFormat="1" applyFont="1" applyFill="1" applyBorder="1" applyAlignment="1" applyProtection="1">
      <alignment vertical="center"/>
    </xf>
    <xf numFmtId="0" fontId="57" fillId="24" borderId="0" xfId="0" applyNumberFormat="1" applyFont="1" applyFill="1" applyBorder="1" applyAlignment="1" applyProtection="1">
      <alignment horizontal="left" vertical="center" indent="1"/>
      <protection locked="0"/>
    </xf>
    <xf numFmtId="0" fontId="33" fillId="24" borderId="0" xfId="0" applyFont="1" applyFill="1" applyAlignment="1" applyProtection="1">
      <alignment horizontal="center" vertical="center"/>
    </xf>
    <xf numFmtId="0" fontId="58" fillId="24" borderId="0" xfId="34" applyFont="1" applyFill="1" applyAlignment="1" applyProtection="1">
      <alignment horizontal="left" vertical="center"/>
    </xf>
    <xf numFmtId="0" fontId="54" fillId="23" borderId="25" xfId="0" applyNumberFormat="1" applyFont="1" applyFill="1" applyBorder="1" applyAlignment="1" applyProtection="1">
      <alignment horizontal="center" vertical="center"/>
    </xf>
    <xf numFmtId="0" fontId="54" fillId="23" borderId="13" xfId="0" applyNumberFormat="1" applyFont="1" applyFill="1" applyBorder="1" applyAlignment="1" applyProtection="1">
      <alignment horizontal="center" vertical="center"/>
    </xf>
    <xf numFmtId="0" fontId="54" fillId="23" borderId="26" xfId="0" applyNumberFormat="1" applyFont="1" applyFill="1" applyBorder="1" applyAlignment="1" applyProtection="1">
      <alignment horizontal="center" vertical="center"/>
    </xf>
    <xf numFmtId="167" fontId="39" fillId="23" borderId="25" xfId="0" applyNumberFormat="1" applyFont="1" applyFill="1" applyBorder="1" applyAlignment="1" applyProtection="1">
      <alignment horizontal="center" vertical="center"/>
    </xf>
    <xf numFmtId="167" fontId="39" fillId="23" borderId="13" xfId="0" applyNumberFormat="1" applyFont="1" applyFill="1" applyBorder="1" applyAlignment="1" applyProtection="1">
      <alignment horizontal="center" vertical="center"/>
    </xf>
    <xf numFmtId="167" fontId="39" fillId="23" borderId="26" xfId="0" applyNumberFormat="1" applyFont="1" applyFill="1" applyBorder="1" applyAlignment="1" applyProtection="1">
      <alignment horizontal="center" vertical="center"/>
    </xf>
    <xf numFmtId="0" fontId="54" fillId="23" borderId="20" xfId="0" applyNumberFormat="1" applyFont="1" applyFill="1" applyBorder="1" applyAlignment="1" applyProtection="1">
      <alignment horizontal="center" vertical="center"/>
    </xf>
    <xf numFmtId="0" fontId="54" fillId="23" borderId="22" xfId="0" applyNumberFormat="1" applyFont="1" applyFill="1" applyBorder="1" applyAlignment="1" applyProtection="1">
      <alignment horizontal="center" vertical="center"/>
    </xf>
    <xf numFmtId="164" fontId="54" fillId="22" borderId="36" xfId="0" applyNumberFormat="1" applyFont="1" applyFill="1" applyBorder="1" applyAlignment="1" applyProtection="1">
      <alignment horizontal="center" vertical="center" shrinkToFit="1"/>
      <protection locked="0"/>
    </xf>
    <xf numFmtId="164" fontId="54" fillId="22" borderId="37" xfId="0" applyNumberFormat="1" applyFont="1" applyFill="1" applyBorder="1" applyAlignment="1" applyProtection="1">
      <alignment horizontal="center" vertical="center" shrinkToFit="1"/>
      <protection locked="0"/>
    </xf>
    <xf numFmtId="164" fontId="54" fillId="22" borderId="38" xfId="0" applyNumberFormat="1" applyFont="1" applyFill="1" applyBorder="1" applyAlignment="1" applyProtection="1">
      <alignment horizontal="center" vertical="center" shrinkToFit="1"/>
      <protection locked="0"/>
    </xf>
    <xf numFmtId="0" fontId="54" fillId="23" borderId="21" xfId="0" applyNumberFormat="1" applyFont="1" applyFill="1" applyBorder="1" applyAlignment="1" applyProtection="1">
      <alignment horizontal="center" vertical="center"/>
    </xf>
    <xf numFmtId="167" fontId="39" fillId="23" borderId="20" xfId="0" applyNumberFormat="1" applyFont="1" applyFill="1" applyBorder="1" applyAlignment="1" applyProtection="1">
      <alignment horizontal="center" vertical="center"/>
    </xf>
    <xf numFmtId="167" fontId="39" fillId="23" borderId="22" xfId="0" applyNumberFormat="1" applyFont="1" applyFill="1" applyBorder="1" applyAlignment="1" applyProtection="1">
      <alignment horizontal="center" vertical="center"/>
    </xf>
    <xf numFmtId="167" fontId="39" fillId="23" borderId="21" xfId="0" applyNumberFormat="1" applyFont="1" applyFill="1" applyBorder="1" applyAlignment="1" applyProtection="1">
      <alignment horizontal="center" vertical="center"/>
    </xf>
    <xf numFmtId="0" fontId="54" fillId="23" borderId="23" xfId="0" applyNumberFormat="1" applyFont="1" applyFill="1" applyBorder="1" applyAlignment="1" applyProtection="1">
      <alignment horizontal="center" vertical="center"/>
    </xf>
    <xf numFmtId="0" fontId="54" fillId="23" borderId="24" xfId="0" applyNumberFormat="1" applyFont="1" applyFill="1" applyBorder="1" applyAlignment="1" applyProtection="1">
      <alignment horizontal="center" vertical="center"/>
    </xf>
    <xf numFmtId="167" fontId="39" fillId="23" borderId="23" xfId="0" applyNumberFormat="1" applyFont="1" applyFill="1" applyBorder="1" applyAlignment="1" applyProtection="1">
      <alignment horizontal="center" vertical="center"/>
    </xf>
    <xf numFmtId="167" fontId="39" fillId="23" borderId="24" xfId="0" applyNumberFormat="1" applyFont="1" applyFill="1" applyBorder="1" applyAlignment="1" applyProtection="1">
      <alignment horizontal="center" vertical="center"/>
    </xf>
    <xf numFmtId="0" fontId="54" fillId="23" borderId="33" xfId="0" applyNumberFormat="1" applyFont="1" applyFill="1" applyBorder="1" applyAlignment="1" applyProtection="1">
      <alignment horizontal="center" vertical="center"/>
    </xf>
    <xf numFmtId="0" fontId="54" fillId="23" borderId="34" xfId="0" applyNumberFormat="1" applyFont="1" applyFill="1" applyBorder="1" applyAlignment="1" applyProtection="1">
      <alignment horizontal="center" vertical="center"/>
    </xf>
    <xf numFmtId="167" fontId="39" fillId="23" borderId="33" xfId="0" applyNumberFormat="1" applyFont="1" applyFill="1" applyBorder="1" applyAlignment="1" applyProtection="1">
      <alignment horizontal="center" vertical="center"/>
    </xf>
    <xf numFmtId="167" fontId="39" fillId="23" borderId="34" xfId="0" applyNumberFormat="1" applyFont="1" applyFill="1" applyBorder="1" applyAlignment="1" applyProtection="1">
      <alignment horizontal="center" vertical="center"/>
    </xf>
    <xf numFmtId="167" fontId="39" fillId="23" borderId="27" xfId="0" applyNumberFormat="1" applyFont="1" applyFill="1" applyBorder="1" applyAlignment="1" applyProtection="1">
      <alignment horizontal="center" vertical="center"/>
    </xf>
    <xf numFmtId="167" fontId="39" fillId="23" borderId="28" xfId="0" applyNumberFormat="1" applyFont="1" applyFill="1" applyBorder="1" applyAlignment="1" applyProtection="1">
      <alignment horizontal="center" vertical="center"/>
    </xf>
    <xf numFmtId="0" fontId="54" fillId="23" borderId="29" xfId="0" applyNumberFormat="1" applyFont="1" applyFill="1" applyBorder="1" applyAlignment="1" applyProtection="1">
      <alignment horizontal="center" vertical="center"/>
    </xf>
    <xf numFmtId="0" fontId="54" fillId="23" borderId="30" xfId="0" applyNumberFormat="1" applyFont="1" applyFill="1" applyBorder="1" applyAlignment="1" applyProtection="1">
      <alignment horizontal="center" vertical="center"/>
    </xf>
    <xf numFmtId="167" fontId="39" fillId="23" borderId="29" xfId="0" applyNumberFormat="1" applyFont="1" applyFill="1" applyBorder="1" applyAlignment="1" applyProtection="1">
      <alignment horizontal="center" vertical="center"/>
    </xf>
    <xf numFmtId="167" fontId="39" fillId="23" borderId="30" xfId="0" applyNumberFormat="1" applyFont="1" applyFill="1" applyBorder="1" applyAlignment="1" applyProtection="1">
      <alignment horizontal="center" vertical="center"/>
    </xf>
    <xf numFmtId="0" fontId="54" fillId="23" borderId="27" xfId="0" applyNumberFormat="1" applyFont="1" applyFill="1" applyBorder="1" applyAlignment="1" applyProtection="1">
      <alignment horizontal="center" vertical="center"/>
    </xf>
    <xf numFmtId="0" fontId="54" fillId="23" borderId="28" xfId="0" applyNumberFormat="1" applyFont="1" applyFill="1" applyBorder="1" applyAlignment="1" applyProtection="1">
      <alignment horizontal="center" vertical="center"/>
    </xf>
    <xf numFmtId="0" fontId="54" fillId="23" borderId="31" xfId="0" applyNumberFormat="1" applyFont="1" applyFill="1" applyBorder="1" applyAlignment="1" applyProtection="1">
      <alignment horizontal="center" vertical="center"/>
    </xf>
    <xf numFmtId="0" fontId="54" fillId="23" borderId="32" xfId="0" applyNumberFormat="1" applyFont="1" applyFill="1" applyBorder="1" applyAlignment="1" applyProtection="1">
      <alignment horizontal="center" vertical="center"/>
    </xf>
    <xf numFmtId="167" fontId="39" fillId="23" borderId="31" xfId="0" applyNumberFormat="1" applyFont="1" applyFill="1" applyBorder="1" applyAlignment="1" applyProtection="1">
      <alignment horizontal="center" vertical="center"/>
    </xf>
    <xf numFmtId="167" fontId="39" fillId="23" borderId="32" xfId="0" applyNumberFormat="1" applyFont="1" applyFill="1" applyBorder="1" applyAlignment="1" applyProtection="1">
      <alignment horizontal="center" vertical="center"/>
    </xf>
    <xf numFmtId="0" fontId="29" fillId="0" borderId="0" xfId="0" applyFont="1" applyBorder="1" applyAlignment="1" applyProtection="1">
      <alignment horizontal="center" vertical="center"/>
    </xf>
    <xf numFmtId="1" fontId="29" fillId="22" borderId="0" xfId="0" applyNumberFormat="1" applyFont="1" applyFill="1" applyBorder="1" applyAlignment="1" applyProtection="1">
      <alignment horizontal="center" vertical="center"/>
    </xf>
    <xf numFmtId="9" fontId="29" fillId="22" borderId="0" xfId="40" applyFont="1" applyFill="1" applyBorder="1" applyAlignment="1" applyProtection="1">
      <alignment horizontal="center" vertical="center"/>
    </xf>
    <xf numFmtId="1" fontId="43" fillId="21" borderId="0" xfId="0" applyNumberFormat="1" applyFont="1" applyFill="1" applyBorder="1" applyAlignment="1" applyProtection="1">
      <alignment horizontal="right" vertical="center" indent="1"/>
    </xf>
    <xf numFmtId="1" fontId="46" fillId="21" borderId="0" xfId="0" applyNumberFormat="1" applyFont="1" applyFill="1" applyBorder="1" applyAlignment="1" applyProtection="1">
      <alignment horizontal="center" vertical="center"/>
    </xf>
    <xf numFmtId="0" fontId="42" fillId="21" borderId="0" xfId="0" applyNumberFormat="1" applyFont="1" applyFill="1" applyBorder="1" applyAlignment="1" applyProtection="1">
      <alignment horizontal="left" vertical="center"/>
    </xf>
    <xf numFmtId="0" fontId="28" fillId="0" borderId="0" xfId="0" applyFont="1" applyFill="1" applyBorder="1" applyAlignment="1" applyProtection="1">
      <alignment horizontal="left" vertical="center" wrapText="1" indent="1"/>
    </xf>
    <xf numFmtId="0" fontId="60" fillId="20" borderId="12" xfId="0" applyFont="1" applyFill="1" applyBorder="1" applyAlignment="1" applyProtection="1">
      <alignment horizontal="left" vertical="center" indent="1"/>
    </xf>
    <xf numFmtId="0" fontId="61" fillId="20" borderId="12" xfId="0" applyNumberFormat="1" applyFont="1" applyFill="1" applyBorder="1" applyAlignment="1" applyProtection="1">
      <alignment horizontal="left" vertical="center"/>
    </xf>
    <xf numFmtId="0" fontId="60" fillId="20" borderId="10" xfId="0" applyFont="1" applyFill="1" applyBorder="1" applyAlignment="1" applyProtection="1">
      <alignment horizontal="left" vertical="center" indent="1"/>
    </xf>
    <xf numFmtId="0" fontId="61" fillId="20" borderId="10" xfId="0" applyNumberFormat="1" applyFont="1" applyFill="1" applyBorder="1" applyAlignment="1" applyProtection="1">
      <alignment horizontal="left" vertical="center"/>
    </xf>
    <xf numFmtId="0" fontId="44" fillId="0" borderId="0" xfId="0" applyFont="1" applyBorder="1" applyAlignment="1" applyProtection="1">
      <alignment horizontal="center" vertical="center"/>
    </xf>
    <xf numFmtId="0" fontId="62" fillId="20" borderId="10" xfId="0" applyNumberFormat="1" applyFont="1" applyFill="1" applyBorder="1" applyAlignment="1" applyProtection="1">
      <alignment horizontal="left" vertical="center"/>
    </xf>
    <xf numFmtId="0" fontId="63" fillId="20" borderId="10" xfId="0" applyFont="1" applyFill="1" applyBorder="1" applyAlignment="1" applyProtection="1">
      <alignment horizontal="left" vertical="center" wrapText="1" indent="1"/>
    </xf>
    <xf numFmtId="0" fontId="29" fillId="20" borderId="11" xfId="0" applyFont="1" applyFill="1" applyBorder="1" applyAlignment="1" applyProtection="1">
      <alignment horizontal="center" vertical="center"/>
    </xf>
    <xf numFmtId="1" fontId="29" fillId="20" borderId="11" xfId="0" applyNumberFormat="1" applyFont="1" applyFill="1" applyBorder="1" applyAlignment="1" applyProtection="1">
      <alignment horizontal="center" vertical="center"/>
    </xf>
    <xf numFmtId="9" fontId="29" fillId="20" borderId="11" xfId="40" applyFont="1" applyFill="1" applyBorder="1" applyAlignment="1" applyProtection="1">
      <alignment horizontal="center" vertical="center"/>
    </xf>
    <xf numFmtId="1" fontId="43" fillId="20" borderId="11" xfId="0" applyNumberFormat="1" applyFont="1" applyFill="1" applyBorder="1" applyAlignment="1" applyProtection="1">
      <alignment horizontal="right" vertical="center" indent="1"/>
    </xf>
    <xf numFmtId="1" fontId="46" fillId="20" borderId="11" xfId="0" applyNumberFormat="1" applyFont="1" applyFill="1" applyBorder="1" applyAlignment="1" applyProtection="1">
      <alignment horizontal="center" vertical="center"/>
    </xf>
    <xf numFmtId="0" fontId="29" fillId="20" borderId="0" xfId="0" applyFont="1" applyFill="1" applyBorder="1" applyAlignment="1" applyProtection="1">
      <alignment horizontal="center" vertical="center"/>
    </xf>
    <xf numFmtId="1" fontId="29" fillId="20" borderId="0" xfId="0" applyNumberFormat="1" applyFont="1" applyFill="1" applyBorder="1" applyAlignment="1" applyProtection="1">
      <alignment horizontal="center" vertical="center"/>
    </xf>
    <xf numFmtId="9" fontId="29" fillId="20" borderId="0" xfId="40" applyFont="1" applyFill="1" applyBorder="1" applyAlignment="1" applyProtection="1">
      <alignment horizontal="center" vertical="center"/>
    </xf>
    <xf numFmtId="1" fontId="43" fillId="20" borderId="0" xfId="0" applyNumberFormat="1" applyFont="1" applyFill="1" applyBorder="1" applyAlignment="1" applyProtection="1">
      <alignment horizontal="right" vertical="center" indent="1"/>
    </xf>
    <xf numFmtId="1" fontId="46" fillId="20" borderId="0" xfId="0" applyNumberFormat="1" applyFont="1" applyFill="1" applyBorder="1" applyAlignment="1" applyProtection="1">
      <alignment horizontal="center" vertical="center"/>
    </xf>
    <xf numFmtId="1" fontId="65" fillId="20" borderId="0" xfId="0" applyNumberFormat="1" applyFont="1" applyFill="1" applyBorder="1" applyAlignment="1" applyProtection="1">
      <alignment horizontal="center" vertical="center"/>
    </xf>
    <xf numFmtId="9" fontId="65" fillId="20" borderId="0" xfId="40" applyFont="1" applyFill="1" applyBorder="1" applyAlignment="1" applyProtection="1">
      <alignment horizontal="center" vertical="center"/>
    </xf>
    <xf numFmtId="0" fontId="64" fillId="20" borderId="10" xfId="0" applyFont="1" applyFill="1" applyBorder="1" applyAlignment="1" applyProtection="1">
      <alignment vertical="center"/>
    </xf>
    <xf numFmtId="0" fontId="66" fillId="20" borderId="0" xfId="0" applyFont="1" applyFill="1" applyBorder="1" applyAlignment="1" applyProtection="1">
      <alignment horizontal="center" vertical="center"/>
    </xf>
    <xf numFmtId="1" fontId="66" fillId="20" borderId="0" xfId="0" applyNumberFormat="1" applyFont="1" applyFill="1" applyBorder="1" applyAlignment="1" applyProtection="1">
      <alignment horizontal="center" vertical="center"/>
    </xf>
    <xf numFmtId="0" fontId="64" fillId="20" borderId="10" xfId="0" applyFont="1" applyFill="1" applyBorder="1" applyAlignment="1" applyProtection="1">
      <alignment horizontal="center" vertical="center"/>
    </xf>
    <xf numFmtId="170" fontId="44" fillId="20" borderId="0" xfId="0" applyNumberFormat="1" applyFont="1" applyFill="1" applyBorder="1" applyAlignment="1" applyProtection="1">
      <alignment horizontal="center" vertical="center"/>
    </xf>
    <xf numFmtId="170" fontId="32" fillId="24" borderId="0" xfId="0" applyNumberFormat="1" applyFont="1" applyFill="1" applyBorder="1" applyAlignment="1" applyProtection="1">
      <alignment vertical="center"/>
      <protection locked="0"/>
    </xf>
    <xf numFmtId="170" fontId="30" fillId="25" borderId="0" xfId="0" applyNumberFormat="1" applyFont="1" applyFill="1" applyBorder="1" applyAlignment="1" applyProtection="1">
      <alignment vertical="center"/>
      <protection locked="0"/>
    </xf>
    <xf numFmtId="170" fontId="48" fillId="23" borderId="0" xfId="0" applyNumberFormat="1" applyFont="1" applyFill="1" applyBorder="1" applyAlignment="1" applyProtection="1">
      <alignment vertical="center"/>
      <protection locked="0"/>
    </xf>
    <xf numFmtId="170" fontId="40" fillId="23" borderId="0" xfId="0" applyNumberFormat="1" applyFont="1" applyFill="1" applyProtection="1"/>
    <xf numFmtId="170" fontId="36" fillId="27" borderId="14" xfId="0" applyNumberFormat="1" applyFont="1" applyFill="1" applyBorder="1" applyAlignment="1" applyProtection="1">
      <alignment horizontal="center" vertical="center"/>
    </xf>
    <xf numFmtId="170" fontId="28" fillId="20" borderId="12" xfId="0" applyNumberFormat="1" applyFont="1" applyFill="1" applyBorder="1" applyAlignment="1" applyProtection="1">
      <alignment horizontal="center" vertical="center"/>
    </xf>
    <xf numFmtId="170" fontId="44" fillId="0" borderId="11" xfId="0" applyNumberFormat="1" applyFont="1" applyFill="1" applyBorder="1" applyAlignment="1" applyProtection="1">
      <alignment horizontal="center" vertical="center"/>
    </xf>
    <xf numFmtId="170" fontId="44" fillId="0" borderId="0" xfId="0" applyNumberFormat="1" applyFont="1" applyFill="1" applyBorder="1" applyAlignment="1" applyProtection="1">
      <alignment horizontal="center" vertical="center"/>
    </xf>
    <xf numFmtId="170" fontId="44" fillId="20" borderId="10" xfId="0" applyNumberFormat="1" applyFont="1" applyFill="1" applyBorder="1" applyAlignment="1" applyProtection="1">
      <alignment horizontal="center" vertical="center"/>
    </xf>
    <xf numFmtId="170" fontId="44" fillId="20" borderId="11" xfId="0" applyNumberFormat="1" applyFont="1" applyFill="1" applyBorder="1" applyAlignment="1" applyProtection="1">
      <alignment horizontal="center" vertical="center"/>
    </xf>
    <xf numFmtId="170" fontId="27" fillId="0" borderId="0" xfId="0" applyNumberFormat="1" applyFont="1" applyProtection="1">
      <protection locked="0"/>
    </xf>
    <xf numFmtId="170" fontId="27" fillId="0" borderId="0" xfId="0" applyNumberFormat="1" applyFont="1" applyProtection="1"/>
    <xf numFmtId="170" fontId="35" fillId="25" borderId="0" xfId="0" applyNumberFormat="1" applyFont="1" applyFill="1" applyBorder="1" applyAlignment="1" applyProtection="1">
      <alignment vertical="center"/>
      <protection locked="0"/>
    </xf>
    <xf numFmtId="170" fontId="50" fillId="23" borderId="0" xfId="0" applyNumberFormat="1" applyFont="1" applyFill="1" applyBorder="1" applyAlignment="1" applyProtection="1">
      <alignment vertical="center"/>
      <protection locked="0"/>
    </xf>
    <xf numFmtId="170" fontId="52" fillId="23" borderId="0" xfId="0" applyNumberFormat="1" applyFont="1" applyFill="1" applyBorder="1" applyProtection="1"/>
    <xf numFmtId="170" fontId="53" fillId="23" borderId="0" xfId="0" applyNumberFormat="1" applyFont="1" applyFill="1" applyAlignment="1" applyProtection="1">
      <alignment vertical="center"/>
    </xf>
    <xf numFmtId="170" fontId="43" fillId="21" borderId="11" xfId="0" applyNumberFormat="1" applyFont="1" applyFill="1" applyBorder="1" applyAlignment="1" applyProtection="1">
      <alignment horizontal="center" vertical="center"/>
    </xf>
    <xf numFmtId="170" fontId="43" fillId="21" borderId="0" xfId="0" applyNumberFormat="1" applyFont="1" applyFill="1" applyBorder="1" applyAlignment="1" applyProtection="1">
      <alignment horizontal="center" vertical="center"/>
    </xf>
    <xf numFmtId="170" fontId="43" fillId="20" borderId="10" xfId="0" applyNumberFormat="1" applyFont="1" applyFill="1" applyBorder="1" applyAlignment="1" applyProtection="1">
      <alignment horizontal="center" vertical="center"/>
    </xf>
    <xf numFmtId="170" fontId="43" fillId="20" borderId="11" xfId="0" applyNumberFormat="1" applyFont="1" applyFill="1" applyBorder="1" applyAlignment="1" applyProtection="1">
      <alignment horizontal="center" vertical="center"/>
    </xf>
    <xf numFmtId="170" fontId="43" fillId="20" borderId="0" xfId="0" applyNumberFormat="1" applyFont="1" applyFill="1" applyBorder="1" applyAlignment="1" applyProtection="1">
      <alignment horizontal="center" vertical="center"/>
    </xf>
    <xf numFmtId="0" fontId="59" fillId="20" borderId="10" xfId="0" applyFont="1" applyFill="1" applyBorder="1" applyAlignment="1" applyProtection="1">
      <alignment horizontal="left" vertical="center" wrapText="1" indent="1"/>
    </xf>
    <xf numFmtId="0" fontId="63" fillId="20" borderId="0" xfId="0" applyFont="1" applyFill="1" applyBorder="1" applyAlignment="1" applyProtection="1">
      <alignment horizontal="left" vertical="center" wrapText="1" indent="1"/>
    </xf>
    <xf numFmtId="0" fontId="28" fillId="20" borderId="0" xfId="0" applyFont="1" applyFill="1" applyBorder="1" applyAlignment="1" applyProtection="1">
      <alignment vertical="center"/>
    </xf>
    <xf numFmtId="0" fontId="62" fillId="20" borderId="0" xfId="0" applyNumberFormat="1" applyFont="1" applyFill="1" applyBorder="1" applyAlignment="1" applyProtection="1">
      <alignment horizontal="lef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file>

<file path=xl/drawings/drawing1.xml><?xml version="1.0" encoding="utf-8"?>
<xdr:wsDr xmlns:xdr="http://schemas.openxmlformats.org/drawingml/2006/spreadsheetDrawing" xmlns:a="http://schemas.openxmlformats.org/drawingml/2006/main">
  <xdr:twoCellAnchor editAs="absolute">
    <xdr:from>
      <xdr:col>5</xdr:col>
      <xdr:colOff>790575</xdr:colOff>
      <xdr:row>5</xdr:row>
      <xdr:rowOff>127635</xdr:rowOff>
    </xdr:from>
    <xdr:to>
      <xdr:col>17</xdr:col>
      <xdr:colOff>53340</xdr:colOff>
      <xdr:row>9</xdr:row>
      <xdr:rowOff>43815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7620</xdr:colOff>
          <xdr:row>1</xdr:row>
          <xdr:rowOff>38100</xdr:rowOff>
        </xdr:from>
        <xdr:to>
          <xdr:col>28</xdr:col>
          <xdr:colOff>99060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55"/>
  <sheetViews>
    <sheetView showGridLines="0" tabSelected="1" zoomScaleNormal="100" workbookViewId="0">
      <pane ySplit="7" topLeftCell="A17" activePane="bottomLeft" state="frozen"/>
      <selection pane="bottomLeft" activeCell="E60" sqref="E60"/>
    </sheetView>
  </sheetViews>
  <sheetFormatPr defaultColWidth="9.109375" defaultRowHeight="13.2" x14ac:dyDescent="0.25"/>
  <cols>
    <col min="1" max="1" width="5.88671875" style="3" customWidth="1"/>
    <col min="2" max="2" width="28.109375" style="1" customWidth="1"/>
    <col min="3" max="3" width="3.5546875" style="1" customWidth="1"/>
    <col min="4" max="4" width="6.88671875" style="4" hidden="1" customWidth="1"/>
    <col min="5" max="5" width="25.109375" style="172" customWidth="1"/>
    <col min="6" max="6" width="25.33203125" style="172" customWidth="1"/>
    <col min="7" max="7" width="6" style="1" customWidth="1"/>
    <col min="8" max="8" width="6.6640625" style="1" customWidth="1"/>
    <col min="9" max="9" width="5.88671875" style="1" customWidth="1"/>
    <col min="10" max="10" width="1.44140625" style="1" customWidth="1"/>
    <col min="11" max="66" width="2.44140625" style="1" customWidth="1"/>
    <col min="67" max="16384" width="9.109375" style="2"/>
  </cols>
  <sheetData>
    <row r="1" spans="1:150" s="27" customFormat="1" ht="31.2" customHeight="1" x14ac:dyDescent="0.25">
      <c r="A1" s="92" t="s">
        <v>11</v>
      </c>
      <c r="B1" s="24"/>
      <c r="C1" s="24"/>
      <c r="D1" s="24"/>
      <c r="E1" s="161"/>
      <c r="F1" s="161"/>
      <c r="G1" s="93"/>
      <c r="H1" s="25"/>
      <c r="I1" s="25"/>
      <c r="J1" s="25"/>
      <c r="K1" s="26"/>
      <c r="L1" s="25"/>
      <c r="M1" s="25"/>
      <c r="N1" s="25"/>
      <c r="O1" s="25"/>
      <c r="P1" s="25"/>
      <c r="Q1" s="25"/>
      <c r="R1" s="25"/>
      <c r="S1" s="25"/>
      <c r="T1" s="25"/>
      <c r="U1" s="25"/>
      <c r="V1" s="25"/>
      <c r="W1" s="25"/>
      <c r="X1" s="25"/>
      <c r="Y1" s="25"/>
      <c r="Z1" s="25"/>
      <c r="AA1" s="25"/>
      <c r="AB1" s="25"/>
      <c r="AC1" s="25"/>
      <c r="AD1" s="94"/>
      <c r="AE1" s="94"/>
      <c r="AF1" s="94"/>
      <c r="AG1" s="94"/>
      <c r="AH1" s="94"/>
      <c r="AI1" s="94"/>
      <c r="AJ1" s="94"/>
      <c r="AK1" s="94"/>
      <c r="AL1" s="94"/>
      <c r="AM1" s="94"/>
      <c r="AN1" s="94"/>
      <c r="AO1" s="94"/>
      <c r="AP1" s="94"/>
      <c r="AQ1" s="94"/>
      <c r="AR1" s="94"/>
      <c r="AS1" s="25"/>
      <c r="AT1" s="25"/>
      <c r="AU1" s="25"/>
      <c r="AV1" s="25"/>
      <c r="AW1" s="25"/>
      <c r="AX1" s="25"/>
      <c r="AY1" s="25"/>
      <c r="AZ1" s="25"/>
      <c r="BA1" s="25"/>
      <c r="BB1" s="25"/>
      <c r="BC1" s="25"/>
      <c r="BD1" s="25"/>
      <c r="BE1" s="25"/>
      <c r="BF1" s="25"/>
      <c r="BG1" s="25"/>
      <c r="BH1" s="25"/>
      <c r="BI1" s="25"/>
      <c r="BJ1" s="25"/>
      <c r="BK1" s="25"/>
      <c r="BL1" s="25"/>
      <c r="BM1" s="25"/>
      <c r="BN1" s="25"/>
    </row>
    <row r="2" spans="1:150" s="47" customFormat="1" ht="21" customHeight="1" x14ac:dyDescent="0.25">
      <c r="A2" s="86"/>
      <c r="B2" s="45"/>
      <c r="C2" s="45"/>
      <c r="D2" s="46"/>
      <c r="E2" s="162"/>
      <c r="F2" s="173"/>
    </row>
    <row r="3" spans="1:150" s="78" customFormat="1" ht="6.75" customHeight="1" thickBot="1" x14ac:dyDescent="0.25">
      <c r="A3" s="75"/>
      <c r="B3" s="76"/>
      <c r="C3" s="76"/>
      <c r="D3" s="77"/>
      <c r="E3" s="163"/>
      <c r="F3" s="174"/>
      <c r="K3" s="89"/>
      <c r="L3" s="90"/>
      <c r="M3" s="90"/>
      <c r="N3" s="90"/>
      <c r="O3" s="90"/>
      <c r="P3" s="90"/>
      <c r="Q3" s="91"/>
      <c r="R3" s="89"/>
      <c r="S3" s="90"/>
      <c r="T3" s="90"/>
      <c r="U3" s="90"/>
      <c r="V3" s="90"/>
      <c r="W3" s="90"/>
      <c r="X3" s="91"/>
      <c r="Y3" s="89"/>
      <c r="Z3" s="90"/>
      <c r="AA3" s="90"/>
      <c r="AB3" s="90"/>
      <c r="AC3" s="90"/>
      <c r="AD3" s="90"/>
      <c r="AE3" s="91"/>
      <c r="AF3" s="89"/>
      <c r="AG3" s="90"/>
      <c r="AH3" s="90"/>
      <c r="AI3" s="90"/>
      <c r="AJ3" s="90"/>
      <c r="AK3" s="90"/>
      <c r="AL3" s="91"/>
      <c r="AM3" s="89"/>
      <c r="AN3" s="90"/>
      <c r="AO3" s="90"/>
      <c r="AP3" s="90"/>
      <c r="AQ3" s="90"/>
      <c r="AR3" s="90"/>
      <c r="AS3" s="91"/>
      <c r="AT3" s="89"/>
      <c r="AU3" s="90"/>
      <c r="AV3" s="90"/>
      <c r="AW3" s="90"/>
      <c r="AX3" s="90"/>
      <c r="AY3" s="90"/>
      <c r="AZ3" s="91"/>
      <c r="BA3" s="89"/>
      <c r="BB3" s="90"/>
      <c r="BC3" s="90"/>
      <c r="BD3" s="90"/>
      <c r="BE3" s="90"/>
      <c r="BF3" s="90"/>
      <c r="BG3" s="91"/>
      <c r="BH3" s="89"/>
      <c r="BI3" s="90"/>
      <c r="BJ3" s="90"/>
      <c r="BK3" s="90"/>
      <c r="BL3" s="90"/>
      <c r="BM3" s="90"/>
      <c r="BN3" s="91"/>
    </row>
    <row r="4" spans="1:150" s="82" customFormat="1" ht="19.5" customHeight="1" thickBot="1" x14ac:dyDescent="0.3">
      <c r="A4" s="84"/>
      <c r="B4" s="87" t="s">
        <v>10</v>
      </c>
      <c r="C4" s="103">
        <v>43119</v>
      </c>
      <c r="D4" s="104"/>
      <c r="E4" s="105"/>
      <c r="F4" s="175"/>
      <c r="H4" s="87" t="s">
        <v>8</v>
      </c>
      <c r="I4" s="88">
        <v>1</v>
      </c>
      <c r="K4" s="101" t="str">
        <f>"Week "&amp;(K6-($C$4-WEEKDAY($C$4,1)+2))/7+1</f>
        <v>Week 1</v>
      </c>
      <c r="L4" s="96"/>
      <c r="M4" s="96"/>
      <c r="N4" s="96"/>
      <c r="O4" s="96"/>
      <c r="P4" s="96"/>
      <c r="Q4" s="106"/>
      <c r="R4" s="101" t="str">
        <f>"Week "&amp;(R6-($C$4-WEEKDAY($C$4,1)+2))/7+1</f>
        <v>Week 2</v>
      </c>
      <c r="S4" s="96"/>
      <c r="T4" s="96"/>
      <c r="U4" s="96"/>
      <c r="V4" s="96"/>
      <c r="W4" s="96"/>
      <c r="X4" s="102"/>
      <c r="Y4" s="110" t="str">
        <f>"Week "&amp;(Y6-($C$4-WEEKDAY($C$4,1)+2))/7+1</f>
        <v>Week 3</v>
      </c>
      <c r="Z4" s="96"/>
      <c r="AA4" s="96"/>
      <c r="AB4" s="96"/>
      <c r="AC4" s="96"/>
      <c r="AD4" s="96"/>
      <c r="AE4" s="111"/>
      <c r="AF4" s="95" t="str">
        <f>"Week "&amp;(AF6-($C$4-WEEKDAY($C$4,1)+2))/7+1</f>
        <v>Week 4</v>
      </c>
      <c r="AG4" s="96"/>
      <c r="AH4" s="96"/>
      <c r="AI4" s="96"/>
      <c r="AJ4" s="96"/>
      <c r="AK4" s="96"/>
      <c r="AL4" s="97"/>
      <c r="AM4" s="124" t="str">
        <f>"Week "&amp;(AM6-($C$4-WEEKDAY($C$4,1)+2))/7+1</f>
        <v>Week 5</v>
      </c>
      <c r="AN4" s="96"/>
      <c r="AO4" s="96"/>
      <c r="AP4" s="96"/>
      <c r="AQ4" s="96"/>
      <c r="AR4" s="96"/>
      <c r="AS4" s="125"/>
      <c r="AT4" s="120" t="str">
        <f>"Week "&amp;(AT6-($C$4-WEEKDAY($C$4,1)+2))/7+1</f>
        <v>Week 6</v>
      </c>
      <c r="AU4" s="96"/>
      <c r="AV4" s="96"/>
      <c r="AW4" s="96"/>
      <c r="AX4" s="96"/>
      <c r="AY4" s="96"/>
      <c r="AZ4" s="121"/>
      <c r="BA4" s="126" t="str">
        <f>"Week "&amp;(BA6-($C$4-WEEKDAY($C$4,1)+2))/7+1</f>
        <v>Week 7</v>
      </c>
      <c r="BB4" s="96"/>
      <c r="BC4" s="96"/>
      <c r="BD4" s="96"/>
      <c r="BE4" s="96"/>
      <c r="BF4" s="96"/>
      <c r="BG4" s="127"/>
      <c r="BH4" s="114" t="str">
        <f>"Week "&amp;(BH6-($C$4-WEEKDAY($C$4,1)+2))/7+1</f>
        <v>Week 8</v>
      </c>
      <c r="BI4" s="96"/>
      <c r="BJ4" s="96"/>
      <c r="BK4" s="96"/>
      <c r="BL4" s="96"/>
      <c r="BM4" s="96"/>
      <c r="BN4" s="115"/>
    </row>
    <row r="5" spans="1:150" s="44" customFormat="1" ht="19.2" customHeight="1" thickBot="1" x14ac:dyDescent="0.3">
      <c r="A5" s="85"/>
      <c r="B5" s="87" t="s">
        <v>9</v>
      </c>
      <c r="C5" s="103" t="s">
        <v>12</v>
      </c>
      <c r="D5" s="104"/>
      <c r="E5" s="105"/>
      <c r="F5" s="176"/>
      <c r="G5" s="83"/>
      <c r="H5" s="83"/>
      <c r="I5" s="83"/>
      <c r="J5" s="43"/>
      <c r="K5" s="107">
        <f>K6</f>
        <v>43115</v>
      </c>
      <c r="L5" s="99"/>
      <c r="M5" s="99"/>
      <c r="N5" s="99"/>
      <c r="O5" s="99"/>
      <c r="P5" s="99"/>
      <c r="Q5" s="109"/>
      <c r="R5" s="107">
        <f>R6</f>
        <v>43122</v>
      </c>
      <c r="S5" s="99"/>
      <c r="T5" s="99"/>
      <c r="U5" s="99"/>
      <c r="V5" s="99"/>
      <c r="W5" s="99"/>
      <c r="X5" s="108"/>
      <c r="Y5" s="112">
        <f>Y6</f>
        <v>43129</v>
      </c>
      <c r="Z5" s="99"/>
      <c r="AA5" s="99"/>
      <c r="AB5" s="99"/>
      <c r="AC5" s="99"/>
      <c r="AD5" s="99"/>
      <c r="AE5" s="113"/>
      <c r="AF5" s="98">
        <f>AF6</f>
        <v>43136</v>
      </c>
      <c r="AG5" s="99"/>
      <c r="AH5" s="99"/>
      <c r="AI5" s="99"/>
      <c r="AJ5" s="99"/>
      <c r="AK5" s="99"/>
      <c r="AL5" s="100"/>
      <c r="AM5" s="118">
        <f>AM6</f>
        <v>43143</v>
      </c>
      <c r="AN5" s="99"/>
      <c r="AO5" s="99"/>
      <c r="AP5" s="99"/>
      <c r="AQ5" s="99"/>
      <c r="AR5" s="99"/>
      <c r="AS5" s="119"/>
      <c r="AT5" s="122">
        <f>AT6</f>
        <v>43150</v>
      </c>
      <c r="AU5" s="99"/>
      <c r="AV5" s="99"/>
      <c r="AW5" s="99"/>
      <c r="AX5" s="99"/>
      <c r="AY5" s="99"/>
      <c r="AZ5" s="123"/>
      <c r="BA5" s="128">
        <f>BA6</f>
        <v>43157</v>
      </c>
      <c r="BB5" s="99"/>
      <c r="BC5" s="99"/>
      <c r="BD5" s="99"/>
      <c r="BE5" s="99"/>
      <c r="BF5" s="99"/>
      <c r="BG5" s="129"/>
      <c r="BH5" s="116">
        <f>BH6</f>
        <v>43164</v>
      </c>
      <c r="BI5" s="99"/>
      <c r="BJ5" s="99"/>
      <c r="BK5" s="99"/>
      <c r="BL5" s="99"/>
      <c r="BM5" s="99"/>
      <c r="BN5" s="117"/>
    </row>
    <row r="6" spans="1:150" s="42" customFormat="1" ht="13.8" customHeight="1" x14ac:dyDescent="0.25">
      <c r="A6" s="38"/>
      <c r="B6" s="39"/>
      <c r="C6" s="39"/>
      <c r="D6" s="40"/>
      <c r="E6" s="164"/>
      <c r="F6" s="164"/>
      <c r="G6" s="39"/>
      <c r="H6" s="39"/>
      <c r="I6" s="39"/>
      <c r="J6" s="39"/>
      <c r="K6" s="52">
        <f>C4-WEEKDAY(C4,1)+2+7*(I4-1)</f>
        <v>43115</v>
      </c>
      <c r="L6" s="41">
        <f t="shared" ref="L6:AQ6" si="0">K6+1</f>
        <v>43116</v>
      </c>
      <c r="M6" s="41">
        <f t="shared" si="0"/>
        <v>43117</v>
      </c>
      <c r="N6" s="41">
        <f t="shared" si="0"/>
        <v>43118</v>
      </c>
      <c r="O6" s="41">
        <f t="shared" si="0"/>
        <v>43119</v>
      </c>
      <c r="P6" s="41">
        <f t="shared" si="0"/>
        <v>43120</v>
      </c>
      <c r="Q6" s="53">
        <f t="shared" si="0"/>
        <v>43121</v>
      </c>
      <c r="R6" s="52">
        <f t="shared" si="0"/>
        <v>43122</v>
      </c>
      <c r="S6" s="41">
        <f t="shared" si="0"/>
        <v>43123</v>
      </c>
      <c r="T6" s="41">
        <f t="shared" si="0"/>
        <v>43124</v>
      </c>
      <c r="U6" s="41">
        <f t="shared" ref="U6" si="1">T6+1</f>
        <v>43125</v>
      </c>
      <c r="V6" s="41">
        <f t="shared" ref="V6" si="2">U6+1</f>
        <v>43126</v>
      </c>
      <c r="W6" s="41">
        <f t="shared" ref="W6" si="3">V6+1</f>
        <v>43127</v>
      </c>
      <c r="X6" s="54">
        <f t="shared" si="0"/>
        <v>43128</v>
      </c>
      <c r="Y6" s="55">
        <f t="shared" si="0"/>
        <v>43129</v>
      </c>
      <c r="Z6" s="41">
        <f t="shared" si="0"/>
        <v>43130</v>
      </c>
      <c r="AA6" s="41">
        <f t="shared" si="0"/>
        <v>43131</v>
      </c>
      <c r="AB6" s="41">
        <f t="shared" si="0"/>
        <v>43132</v>
      </c>
      <c r="AC6" s="41">
        <f t="shared" si="0"/>
        <v>43133</v>
      </c>
      <c r="AD6" s="41">
        <f t="shared" si="0"/>
        <v>43134</v>
      </c>
      <c r="AE6" s="56">
        <f t="shared" si="0"/>
        <v>43135</v>
      </c>
      <c r="AF6" s="57">
        <f t="shared" si="0"/>
        <v>43136</v>
      </c>
      <c r="AG6" s="41">
        <f t="shared" si="0"/>
        <v>43137</v>
      </c>
      <c r="AH6" s="41">
        <f t="shared" si="0"/>
        <v>43138</v>
      </c>
      <c r="AI6" s="41">
        <f t="shared" si="0"/>
        <v>43139</v>
      </c>
      <c r="AJ6" s="41">
        <f t="shared" si="0"/>
        <v>43140</v>
      </c>
      <c r="AK6" s="41">
        <f t="shared" si="0"/>
        <v>43141</v>
      </c>
      <c r="AL6" s="58">
        <f t="shared" si="0"/>
        <v>43142</v>
      </c>
      <c r="AM6" s="59">
        <f t="shared" si="0"/>
        <v>43143</v>
      </c>
      <c r="AN6" s="41">
        <f t="shared" si="0"/>
        <v>43144</v>
      </c>
      <c r="AO6" s="41">
        <f t="shared" si="0"/>
        <v>43145</v>
      </c>
      <c r="AP6" s="41">
        <f t="shared" si="0"/>
        <v>43146</v>
      </c>
      <c r="AQ6" s="41">
        <f t="shared" si="0"/>
        <v>43147</v>
      </c>
      <c r="AR6" s="41">
        <f t="shared" ref="AR6:BN6" si="4">AQ6+1</f>
        <v>43148</v>
      </c>
      <c r="AS6" s="60">
        <f t="shared" si="4"/>
        <v>43149</v>
      </c>
      <c r="AT6" s="61">
        <f t="shared" si="4"/>
        <v>43150</v>
      </c>
      <c r="AU6" s="41">
        <f t="shared" si="4"/>
        <v>43151</v>
      </c>
      <c r="AV6" s="41">
        <f t="shared" si="4"/>
        <v>43152</v>
      </c>
      <c r="AW6" s="41">
        <f t="shared" si="4"/>
        <v>43153</v>
      </c>
      <c r="AX6" s="41">
        <f t="shared" si="4"/>
        <v>43154</v>
      </c>
      <c r="AY6" s="41">
        <f t="shared" si="4"/>
        <v>43155</v>
      </c>
      <c r="AZ6" s="62">
        <f t="shared" si="4"/>
        <v>43156</v>
      </c>
      <c r="BA6" s="63">
        <f t="shared" si="4"/>
        <v>43157</v>
      </c>
      <c r="BB6" s="41">
        <f t="shared" si="4"/>
        <v>43158</v>
      </c>
      <c r="BC6" s="41">
        <f t="shared" si="4"/>
        <v>43159</v>
      </c>
      <c r="BD6" s="41">
        <f t="shared" si="4"/>
        <v>43160</v>
      </c>
      <c r="BE6" s="41">
        <f t="shared" si="4"/>
        <v>43161</v>
      </c>
      <c r="BF6" s="41">
        <f t="shared" si="4"/>
        <v>43162</v>
      </c>
      <c r="BG6" s="64">
        <f t="shared" si="4"/>
        <v>43163</v>
      </c>
      <c r="BH6" s="65">
        <f t="shared" si="4"/>
        <v>43164</v>
      </c>
      <c r="BI6" s="41">
        <f t="shared" si="4"/>
        <v>43165</v>
      </c>
      <c r="BJ6" s="41">
        <f t="shared" si="4"/>
        <v>43166</v>
      </c>
      <c r="BK6" s="41">
        <f t="shared" si="4"/>
        <v>43167</v>
      </c>
      <c r="BL6" s="41">
        <f t="shared" si="4"/>
        <v>43168</v>
      </c>
      <c r="BM6" s="41">
        <f t="shared" si="4"/>
        <v>43169</v>
      </c>
      <c r="BN6" s="66">
        <f t="shared" si="4"/>
        <v>43170</v>
      </c>
    </row>
    <row r="7" spans="1:150" s="37" customFormat="1" ht="25.8" customHeight="1" thickBot="1" x14ac:dyDescent="0.25">
      <c r="A7" s="31" t="s">
        <v>0</v>
      </c>
      <c r="B7" s="32" t="s">
        <v>1</v>
      </c>
      <c r="C7" s="33"/>
      <c r="D7" s="34" t="s">
        <v>7</v>
      </c>
      <c r="E7" s="165" t="s">
        <v>2</v>
      </c>
      <c r="F7" s="165" t="s">
        <v>3</v>
      </c>
      <c r="G7" s="33" t="s">
        <v>4</v>
      </c>
      <c r="H7" s="33" t="s">
        <v>5</v>
      </c>
      <c r="I7" s="67" t="s">
        <v>6</v>
      </c>
      <c r="J7" s="30"/>
      <c r="K7" s="49" t="str">
        <f>CHOOSE(WEEKDAY(K6,1),"S","M","T","W","T","F","S")</f>
        <v>M</v>
      </c>
      <c r="L7" s="35" t="str">
        <f>CHOOSE(WEEKDAY(L6,1),"S","M","T","W","T","F","S")</f>
        <v>T</v>
      </c>
      <c r="M7" s="35" t="str">
        <f>CHOOSE(WEEKDAY(M6,1),"S","M","T","W","T","F","S")</f>
        <v>W</v>
      </c>
      <c r="N7" s="35" t="str">
        <f>CHOOSE(WEEKDAY(N6,1),"S","M","T","W","T","F","S")</f>
        <v>T</v>
      </c>
      <c r="O7" s="35" t="str">
        <f>CHOOSE(WEEKDAY(O6,1),"S","M","T","W","T","F","S")</f>
        <v>F</v>
      </c>
      <c r="P7" s="35" t="str">
        <f>CHOOSE(WEEKDAY(P6,1),"S","M","T","W","T","F","S")</f>
        <v>S</v>
      </c>
      <c r="Q7" s="50" t="str">
        <f>CHOOSE(WEEKDAY(Q6,1),"S","M","T","W","T","F","S")</f>
        <v>S</v>
      </c>
      <c r="R7" s="49" t="str">
        <f>CHOOSE(WEEKDAY(R6,1),"S","M","T","W","T","F","S")</f>
        <v>M</v>
      </c>
      <c r="S7" s="35" t="str">
        <f>CHOOSE(WEEKDAY(S6,1),"S","M","T","W","T","F","S")</f>
        <v>T</v>
      </c>
      <c r="T7" s="35" t="str">
        <f>CHOOSE(WEEKDAY(T6,1),"S","M","T","W","T","F","S")</f>
        <v>W</v>
      </c>
      <c r="U7" s="35" t="str">
        <f>CHOOSE(WEEKDAY(U6,1),"S","M","T","W","T","F","S")</f>
        <v>T</v>
      </c>
      <c r="V7" s="35" t="str">
        <f>CHOOSE(WEEKDAY(V6,1),"S","M","T","W","T","F","S")</f>
        <v>F</v>
      </c>
      <c r="W7" s="35" t="str">
        <f>CHOOSE(WEEKDAY(W6,1),"S","M","T","W","T","F","S")</f>
        <v>S</v>
      </c>
      <c r="X7" s="50" t="str">
        <f>CHOOSE(WEEKDAY(X6,1),"S","M","T","W","T","F","S")</f>
        <v>S</v>
      </c>
      <c r="Y7" s="48" t="str">
        <f>CHOOSE(WEEKDAY(Y6,1),"S","M","T","W","T","F","S")</f>
        <v>M</v>
      </c>
      <c r="Z7" s="35" t="str">
        <f>CHOOSE(WEEKDAY(Z6,1),"S","M","T","W","T","F","S")</f>
        <v>T</v>
      </c>
      <c r="AA7" s="35" t="str">
        <f>CHOOSE(WEEKDAY(AA6,1),"S","M","T","W","T","F","S")</f>
        <v>W</v>
      </c>
      <c r="AB7" s="35" t="str">
        <f>CHOOSE(WEEKDAY(AB6,1),"S","M","T","W","T","F","S")</f>
        <v>T</v>
      </c>
      <c r="AC7" s="35" t="str">
        <f>CHOOSE(WEEKDAY(AC6,1),"S","M","T","W","T","F","S")</f>
        <v>F</v>
      </c>
      <c r="AD7" s="35" t="str">
        <f>CHOOSE(WEEKDAY(AD6,1),"S","M","T","W","T","F","S")</f>
        <v>S</v>
      </c>
      <c r="AE7" s="51" t="str">
        <f>CHOOSE(WEEKDAY(AE6,1),"S","M","T","W","T","F","S")</f>
        <v>S</v>
      </c>
      <c r="AF7" s="49" t="str">
        <f>CHOOSE(WEEKDAY(AF6,1),"S","M","T","W","T","F","S")</f>
        <v>M</v>
      </c>
      <c r="AG7" s="35" t="str">
        <f>CHOOSE(WEEKDAY(AG6,1),"S","M","T","W","T","F","S")</f>
        <v>T</v>
      </c>
      <c r="AH7" s="35" t="str">
        <f>CHOOSE(WEEKDAY(AH6,1),"S","M","T","W","T","F","S")</f>
        <v>W</v>
      </c>
      <c r="AI7" s="35" t="str">
        <f>CHOOSE(WEEKDAY(AI6,1),"S","M","T","W","T","F","S")</f>
        <v>T</v>
      </c>
      <c r="AJ7" s="35" t="str">
        <f>CHOOSE(WEEKDAY(AJ6,1),"S","M","T","W","T","F","S")</f>
        <v>F</v>
      </c>
      <c r="AK7" s="35" t="str">
        <f>CHOOSE(WEEKDAY(AK6,1),"S","M","T","W","T","F","S")</f>
        <v>S</v>
      </c>
      <c r="AL7" s="50" t="str">
        <f>CHOOSE(WEEKDAY(AL6,1),"S","M","T","W","T","F","S")</f>
        <v>S</v>
      </c>
      <c r="AM7" s="49" t="str">
        <f>CHOOSE(WEEKDAY(AM6,1),"S","M","T","W","T","F","S")</f>
        <v>M</v>
      </c>
      <c r="AN7" s="35" t="str">
        <f>CHOOSE(WEEKDAY(AN6,1),"S","M","T","W","T","F","S")</f>
        <v>T</v>
      </c>
      <c r="AO7" s="35" t="str">
        <f>CHOOSE(WEEKDAY(AO6,1),"S","M","T","W","T","F","S")</f>
        <v>W</v>
      </c>
      <c r="AP7" s="35" t="str">
        <f>CHOOSE(WEEKDAY(AP6,1),"S","M","T","W","T","F","S")</f>
        <v>T</v>
      </c>
      <c r="AQ7" s="35" t="str">
        <f>CHOOSE(WEEKDAY(AQ6,1),"S","M","T","W","T","F","S")</f>
        <v>F</v>
      </c>
      <c r="AR7" s="35" t="str">
        <f>CHOOSE(WEEKDAY(AR6,1),"S","M","T","W","T","F","S")</f>
        <v>S</v>
      </c>
      <c r="AS7" s="50" t="str">
        <f>CHOOSE(WEEKDAY(AS6,1),"S","M","T","W","T","F","S")</f>
        <v>S</v>
      </c>
      <c r="AT7" s="49" t="str">
        <f>CHOOSE(WEEKDAY(AT6,1),"S","M","T","W","T","F","S")</f>
        <v>M</v>
      </c>
      <c r="AU7" s="35" t="str">
        <f>CHOOSE(WEEKDAY(AU6,1),"S","M","T","W","T","F","S")</f>
        <v>T</v>
      </c>
      <c r="AV7" s="35" t="str">
        <f>CHOOSE(WEEKDAY(AV6,1),"S","M","T","W","T","F","S")</f>
        <v>W</v>
      </c>
      <c r="AW7" s="35" t="str">
        <f>CHOOSE(WEEKDAY(AW6,1),"S","M","T","W","T","F","S")</f>
        <v>T</v>
      </c>
      <c r="AX7" s="35" t="str">
        <f>CHOOSE(WEEKDAY(AX6,1),"S","M","T","W","T","F","S")</f>
        <v>F</v>
      </c>
      <c r="AY7" s="35" t="str">
        <f>CHOOSE(WEEKDAY(AY6,1),"S","M","T","W","T","F","S")</f>
        <v>S</v>
      </c>
      <c r="AZ7" s="50" t="str">
        <f>CHOOSE(WEEKDAY(AZ6,1),"S","M","T","W","T","F","S")</f>
        <v>S</v>
      </c>
      <c r="BA7" s="49" t="str">
        <f>CHOOSE(WEEKDAY(BA6,1),"S","M","T","W","T","F","S")</f>
        <v>M</v>
      </c>
      <c r="BB7" s="35" t="str">
        <f>CHOOSE(WEEKDAY(BB6,1),"S","M","T","W","T","F","S")</f>
        <v>T</v>
      </c>
      <c r="BC7" s="35" t="str">
        <f>CHOOSE(WEEKDAY(BC6,1),"S","M","T","W","T","F","S")</f>
        <v>W</v>
      </c>
      <c r="BD7" s="35" t="str">
        <f>CHOOSE(WEEKDAY(BD6,1),"S","M","T","W","T","F","S")</f>
        <v>T</v>
      </c>
      <c r="BE7" s="35" t="str">
        <f>CHOOSE(WEEKDAY(BE6,1),"S","M","T","W","T","F","S")</f>
        <v>F</v>
      </c>
      <c r="BF7" s="35" t="str">
        <f>CHOOSE(WEEKDAY(BF6,1),"S","M","T","W","T","F","S")</f>
        <v>S</v>
      </c>
      <c r="BG7" s="50" t="str">
        <f>CHOOSE(WEEKDAY(BG6,1),"S","M","T","W","T","F","S")</f>
        <v>S</v>
      </c>
      <c r="BH7" s="49" t="str">
        <f>CHOOSE(WEEKDAY(BH6,1),"S","M","T","W","T","F","S")</f>
        <v>M</v>
      </c>
      <c r="BI7" s="35" t="str">
        <f>CHOOSE(WEEKDAY(BI6,1),"S","M","T","W","T","F","S")</f>
        <v>T</v>
      </c>
      <c r="BJ7" s="35" t="str">
        <f>CHOOSE(WEEKDAY(BJ6,1),"S","M","T","W","T","F","S")</f>
        <v>W</v>
      </c>
      <c r="BK7" s="35" t="str">
        <f>CHOOSE(WEEKDAY(BK6,1),"S","M","T","W","T","F","S")</f>
        <v>T</v>
      </c>
      <c r="BL7" s="35" t="str">
        <f>CHOOSE(WEEKDAY(BL6,1),"S","M","T","W","T","F","S")</f>
        <v>F</v>
      </c>
      <c r="BM7" s="35" t="str">
        <f>CHOOSE(WEEKDAY(BM6,1),"S","M","T","W","T","F","S")</f>
        <v>S</v>
      </c>
      <c r="BN7" s="50" t="str">
        <f>CHOOSE(WEEKDAY(BN6,1),"S","M","T","W","T","F","S")</f>
        <v>S</v>
      </c>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6"/>
      <c r="DI7" s="36"/>
      <c r="DJ7" s="36"/>
      <c r="DK7" s="36"/>
      <c r="DL7" s="36"/>
      <c r="DM7" s="36"/>
      <c r="DN7" s="36"/>
      <c r="DO7" s="36"/>
      <c r="DP7" s="36"/>
      <c r="DQ7" s="36"/>
      <c r="DR7" s="36"/>
      <c r="DS7" s="36"/>
      <c r="DT7" s="36"/>
      <c r="DU7" s="36"/>
      <c r="DV7" s="36"/>
      <c r="DW7" s="36"/>
      <c r="DX7" s="36"/>
      <c r="DY7" s="36"/>
      <c r="DZ7" s="36"/>
      <c r="EA7" s="36"/>
      <c r="EB7" s="36"/>
      <c r="EC7" s="36"/>
      <c r="ED7" s="36"/>
      <c r="EE7" s="36"/>
      <c r="EF7" s="36"/>
      <c r="EG7" s="36"/>
      <c r="EH7" s="36"/>
      <c r="EI7" s="36"/>
      <c r="EJ7" s="36"/>
      <c r="EK7" s="36"/>
      <c r="EL7" s="36"/>
      <c r="EM7" s="36"/>
      <c r="EN7" s="36"/>
      <c r="EO7" s="36"/>
      <c r="EP7" s="36"/>
      <c r="EQ7" s="36"/>
      <c r="ER7" s="36"/>
      <c r="ES7" s="36"/>
      <c r="ET7" s="36"/>
    </row>
    <row r="8" spans="1:150" s="5" customFormat="1" ht="34.799999999999997" customHeight="1" thickTop="1" x14ac:dyDescent="0.25">
      <c r="A8" s="138" t="str">
        <f>IF(ISERROR(VALUE(SUBSTITUTE(prevWBS,".",""))),"1",IF(ISERROR(FIND("`",SUBSTITUTE(prevWBS,".","`",1))),TEXT(VALUE(prevWBS)+1,"#"),TEXT(VALUE(LEFT(prevWBS,FIND("`",SUBSTITUTE(prevWBS,".","`",1))-1))+1,"#")))</f>
        <v>1</v>
      </c>
      <c r="B8" s="137" t="s">
        <v>13</v>
      </c>
      <c r="D8" s="6"/>
      <c r="E8" s="166">
        <v>43119</v>
      </c>
      <c r="F8" s="166">
        <f>IF(ISBLANK(E8)," - ",IF(G8=0,E8,E8+G8-1))</f>
        <v>43129</v>
      </c>
      <c r="G8" s="7">
        <v>11</v>
      </c>
      <c r="H8" s="8">
        <v>1</v>
      </c>
      <c r="I8" s="81">
        <f>IF(OR(F8=0,E8=0),0,NETWORKDAYS(E8,F8))</f>
        <v>7</v>
      </c>
      <c r="J8" s="72"/>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row>
    <row r="9" spans="1:150" s="11" customFormat="1" ht="17.399999999999999" x14ac:dyDescent="0.25">
      <c r="A9" s="71" t="str">
        <f t="shared" ref="A9:A12"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8" t="s">
        <v>14</v>
      </c>
      <c r="C9" s="69"/>
      <c r="D9" s="70"/>
      <c r="E9" s="167">
        <v>43119</v>
      </c>
      <c r="F9" s="177">
        <f>IF(ISBLANK(E9)," - ",IF(G9=0,E9,E9+G9-1))</f>
        <v>43119</v>
      </c>
      <c r="G9" s="28">
        <v>1</v>
      </c>
      <c r="H9" s="29">
        <v>1</v>
      </c>
      <c r="I9" s="79">
        <f t="shared" ref="I9:I14" si="6">IF(OR(F9=0,E9=0),0,NETWORKDAYS(E9,F9))</f>
        <v>1</v>
      </c>
      <c r="J9" s="7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row>
    <row r="10" spans="1:150" s="11" customFormat="1" ht="22.8" x14ac:dyDescent="0.25">
      <c r="A10" s="71" t="str">
        <f t="shared" si="5"/>
        <v>1.2</v>
      </c>
      <c r="B10" s="68" t="s">
        <v>47</v>
      </c>
      <c r="C10" s="69"/>
      <c r="D10" s="70"/>
      <c r="E10" s="167">
        <v>43151</v>
      </c>
      <c r="F10" s="177">
        <f t="shared" ref="F9:F13" si="7">IF(ISBLANK(E10)," - ",IF(G10=0,E10,E10+G10-1))</f>
        <v>43155</v>
      </c>
      <c r="G10" s="28">
        <v>5</v>
      </c>
      <c r="H10" s="29">
        <v>0.9</v>
      </c>
      <c r="I10" s="79">
        <f>IF(OR(F10=0,E10=0),0,NETWORKDAYS(E10,F10))</f>
        <v>4</v>
      </c>
      <c r="J10" s="7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row>
    <row r="11" spans="1:150" s="11" customFormat="1" ht="22.8" x14ac:dyDescent="0.25">
      <c r="A11" s="71" t="str">
        <f t="shared" si="5"/>
        <v>1.3</v>
      </c>
      <c r="B11" s="68" t="s">
        <v>15</v>
      </c>
      <c r="C11" s="69"/>
      <c r="D11" s="70"/>
      <c r="E11" s="167">
        <v>43154</v>
      </c>
      <c r="F11" s="177">
        <f t="shared" si="7"/>
        <v>43154</v>
      </c>
      <c r="G11" s="28">
        <v>1</v>
      </c>
      <c r="H11" s="29">
        <v>0.8</v>
      </c>
      <c r="I11" s="79">
        <f t="shared" si="6"/>
        <v>1</v>
      </c>
      <c r="J11" s="7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row>
    <row r="12" spans="1:150" s="11" customFormat="1" ht="17.399999999999999" x14ac:dyDescent="0.25">
      <c r="A12" s="71" t="str">
        <f t="shared" si="5"/>
        <v>1.4</v>
      </c>
      <c r="B12" s="68" t="s">
        <v>16</v>
      </c>
      <c r="C12" s="69"/>
      <c r="D12" s="70"/>
      <c r="E12" s="167">
        <v>43157</v>
      </c>
      <c r="F12" s="177">
        <f t="shared" si="7"/>
        <v>43159</v>
      </c>
      <c r="G12" s="28">
        <v>3</v>
      </c>
      <c r="H12" s="29">
        <v>0.8</v>
      </c>
      <c r="I12" s="79">
        <f t="shared" si="6"/>
        <v>3</v>
      </c>
      <c r="J12" s="7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row>
    <row r="13" spans="1:150" s="11" customFormat="1" ht="17.399999999999999" x14ac:dyDescent="0.25">
      <c r="A13" s="7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13" s="68" t="s">
        <v>48</v>
      </c>
      <c r="C13" s="69"/>
      <c r="D13" s="141"/>
      <c r="E13" s="168">
        <v>43140</v>
      </c>
      <c r="F13" s="178">
        <f t="shared" si="7"/>
        <v>43140</v>
      </c>
      <c r="G13" s="131">
        <v>1</v>
      </c>
      <c r="H13" s="132">
        <v>0</v>
      </c>
      <c r="I13" s="133">
        <f t="shared" si="6"/>
        <v>1</v>
      </c>
      <c r="J13" s="134"/>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row>
    <row r="14" spans="1:150" s="10" customFormat="1" ht="34.799999999999997" customHeight="1" x14ac:dyDescent="0.25">
      <c r="A14" s="140" t="str">
        <f>IF(ISERROR(VALUE(SUBSTITUTE(prevWBS,".",""))),"1",IF(ISERROR(FIND("`",SUBSTITUTE(prevWBS,".","`",1))),TEXT(VALUE(prevWBS)+1,"#"),TEXT(VALUE(LEFT(prevWBS,FIND("`",SUBSTITUTE(prevWBS,".","`",1))-1))+1,"#")))</f>
        <v>2</v>
      </c>
      <c r="B14" s="139" t="s">
        <v>17</v>
      </c>
      <c r="D14" s="15"/>
      <c r="E14" s="169">
        <v>43154</v>
      </c>
      <c r="F14" s="179">
        <f>IF(ISBLANK(E14)," - ",IF(G14=0,E14,E14+G14-1))</f>
        <v>43154</v>
      </c>
      <c r="G14" s="16">
        <v>1</v>
      </c>
      <c r="H14" s="17">
        <v>1</v>
      </c>
      <c r="I14" s="80">
        <f t="shared" si="6"/>
        <v>1</v>
      </c>
      <c r="J14" s="74"/>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row>
    <row r="15" spans="1:150" s="11" customFormat="1" ht="22.8" x14ac:dyDescent="0.25">
      <c r="A15" s="7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14" t="s">
        <v>18</v>
      </c>
      <c r="D15" s="12"/>
      <c r="E15" s="167">
        <v>43154</v>
      </c>
      <c r="F15" s="177">
        <f t="shared" ref="F15:F19" si="8">IF(ISBLANK(E15)," - ",IF(G15=0,E15,E15+G15-1))</f>
        <v>43154</v>
      </c>
      <c r="G15" s="28">
        <v>1</v>
      </c>
      <c r="H15" s="29">
        <v>1</v>
      </c>
      <c r="I15" s="79">
        <f>IF(OR(F15=0,E15=0),0,NETWORKDAYS(E15,F15))</f>
        <v>1</v>
      </c>
      <c r="J15" s="7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row>
    <row r="16" spans="1:150" s="11" customFormat="1" ht="34.799999999999997" customHeight="1" x14ac:dyDescent="0.25">
      <c r="A16" s="142" t="str">
        <f>IF(ISERROR(VALUE(SUBSTITUTE(prevWBS,".",""))),"1",IF(ISERROR(FIND("`",SUBSTITUTE(prevWBS,".","`",1))),TEXT(VALUE(prevWBS)+1,"#"),TEXT(VALUE(LEFT(prevWBS,FIND("`",SUBSTITUTE(prevWBS,".","`",1))-1))+1,"#")))</f>
        <v>3</v>
      </c>
      <c r="B16" s="143" t="s">
        <v>19</v>
      </c>
      <c r="C16" s="10"/>
      <c r="D16" s="144"/>
      <c r="E16" s="170">
        <v>43157</v>
      </c>
      <c r="F16" s="180">
        <f t="shared" si="8"/>
        <v>43159</v>
      </c>
      <c r="G16" s="145">
        <v>3</v>
      </c>
      <c r="H16" s="146">
        <v>1</v>
      </c>
      <c r="I16" s="147">
        <f>IF(OR(F16=0,E16=0),0,NETWORKDAYS(E16,F16))</f>
        <v>3</v>
      </c>
      <c r="J16" s="14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row>
    <row r="17" spans="1:66" s="11" customFormat="1" ht="17.399999999999999" x14ac:dyDescent="0.25">
      <c r="A17" s="7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7" s="14" t="s">
        <v>49</v>
      </c>
      <c r="D17" s="12"/>
      <c r="E17" s="167">
        <v>43157</v>
      </c>
      <c r="F17" s="177">
        <f t="shared" si="8"/>
        <v>43157</v>
      </c>
      <c r="G17" s="28">
        <v>1</v>
      </c>
      <c r="H17" s="29">
        <v>0.95</v>
      </c>
      <c r="I17" s="79">
        <f>IF(OR(F17=0,E17=0),0,NETWORKDAYS(E17,F17))</f>
        <v>1</v>
      </c>
      <c r="J17" s="7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row>
    <row r="18" spans="1:66" s="11" customFormat="1" ht="17.399999999999999" x14ac:dyDescent="0.25">
      <c r="A18" s="7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18" s="14" t="s">
        <v>20</v>
      </c>
      <c r="D18" s="12"/>
      <c r="E18" s="167">
        <v>43158</v>
      </c>
      <c r="F18" s="177">
        <f t="shared" si="8"/>
        <v>43158</v>
      </c>
      <c r="G18" s="28">
        <v>1</v>
      </c>
      <c r="H18" s="29">
        <v>0.99</v>
      </c>
      <c r="I18" s="79">
        <f>IF(OR(F18=0,E18=0),0,NETWORKDAYS(E18,F18))</f>
        <v>1</v>
      </c>
      <c r="J18" s="7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row>
    <row r="19" spans="1:66" s="11" customFormat="1" ht="22.8" x14ac:dyDescent="0.25">
      <c r="A19" s="7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19" s="14" t="s">
        <v>21</v>
      </c>
      <c r="D19" s="12"/>
      <c r="E19" s="167">
        <v>43159</v>
      </c>
      <c r="F19" s="177">
        <f t="shared" si="8"/>
        <v>43159</v>
      </c>
      <c r="G19" s="28">
        <v>1</v>
      </c>
      <c r="H19" s="29">
        <v>0.99</v>
      </c>
      <c r="I19" s="79">
        <f>IF(OR(F19=0,E19=0),0,NETWORKDAYS(E19,F19))</f>
        <v>1</v>
      </c>
      <c r="J19" s="7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row>
    <row r="20" spans="1:66" s="156" customFormat="1" ht="34.799999999999997" customHeight="1" x14ac:dyDescent="0.25">
      <c r="A20" s="142" t="str">
        <f>IF(ISERROR(VALUE(SUBSTITUTE(prevWBS,".",""))),"1",IF(ISERROR(FIND("`",SUBSTITUTE(prevWBS,".","`",1))),TEXT(VALUE(prevWBS)+1,"#"),TEXT(VALUE(LEFT(prevWBS,FIND("`",SUBSTITUTE(prevWBS,".","`",1))-1))+1,"#")))</f>
        <v>4</v>
      </c>
      <c r="B20" s="143" t="s">
        <v>22</v>
      </c>
      <c r="D20" s="157"/>
      <c r="E20" s="160">
        <v>43160</v>
      </c>
      <c r="F20" s="181">
        <f>IF(ISBLANK(E20)," - ",IF(G20=0,E20,E20+G20-1))</f>
        <v>43160</v>
      </c>
      <c r="G20" s="154">
        <v>1</v>
      </c>
      <c r="H20" s="155">
        <v>1</v>
      </c>
      <c r="I20" s="152">
        <f>IF(OR(F20=0,E20=0),0,NETWORKDAYS(E20,F20))</f>
        <v>1</v>
      </c>
      <c r="J20" s="158"/>
      <c r="K20" s="159"/>
      <c r="L20" s="159"/>
      <c r="M20" s="159"/>
      <c r="N20" s="159"/>
      <c r="O20" s="159"/>
      <c r="P20" s="159"/>
      <c r="Q20" s="159"/>
      <c r="R20" s="159"/>
      <c r="S20" s="159"/>
      <c r="T20" s="159"/>
      <c r="U20" s="159"/>
      <c r="V20" s="159"/>
      <c r="W20" s="159"/>
      <c r="X20" s="159"/>
      <c r="Y20" s="159"/>
      <c r="Z20" s="159"/>
      <c r="AA20" s="159"/>
      <c r="AB20" s="159"/>
      <c r="AC20" s="159"/>
      <c r="AD20" s="159"/>
      <c r="AE20" s="159"/>
      <c r="AF20" s="159"/>
      <c r="AG20" s="159"/>
      <c r="AH20" s="159"/>
      <c r="AI20" s="159"/>
      <c r="AJ20" s="159"/>
      <c r="AK20" s="159"/>
      <c r="AL20" s="159"/>
      <c r="AM20" s="159"/>
      <c r="AN20" s="159"/>
      <c r="AO20" s="159"/>
      <c r="AP20" s="159"/>
      <c r="AQ20" s="159"/>
      <c r="AR20" s="159"/>
      <c r="AS20" s="159"/>
      <c r="AT20" s="159"/>
      <c r="AU20" s="159"/>
      <c r="AV20" s="159"/>
      <c r="AW20" s="159"/>
      <c r="AX20" s="159"/>
      <c r="AY20" s="159"/>
      <c r="AZ20" s="159"/>
      <c r="BA20" s="159"/>
      <c r="BB20" s="159"/>
      <c r="BC20" s="159"/>
      <c r="BD20" s="159"/>
      <c r="BE20" s="159"/>
      <c r="BF20" s="159"/>
      <c r="BG20" s="159"/>
      <c r="BH20" s="159"/>
      <c r="BI20" s="159"/>
      <c r="BJ20" s="159"/>
      <c r="BK20" s="159"/>
      <c r="BL20" s="159"/>
      <c r="BM20" s="159"/>
      <c r="BN20" s="159"/>
    </row>
    <row r="21" spans="1:66" s="11" customFormat="1" ht="17.399999999999999" x14ac:dyDescent="0.25">
      <c r="A21" s="7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1" s="14" t="s">
        <v>50</v>
      </c>
      <c r="D21" s="130"/>
      <c r="E21" s="168">
        <v>43160</v>
      </c>
      <c r="F21" s="178">
        <f>IF(ISBLANK(E21)," - ",IF(G21=0,E21,E21+G21-1))</f>
        <v>43160</v>
      </c>
      <c r="G21" s="131">
        <v>1</v>
      </c>
      <c r="H21" s="132">
        <v>1</v>
      </c>
      <c r="I21" s="133">
        <f>IF(OR(F21=0,E21=0),0,NETWORKDAYS(E21,F21))</f>
        <v>1</v>
      </c>
      <c r="J21" s="134"/>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row>
    <row r="22" spans="1:66" s="10" customFormat="1" ht="34.799999999999997" customHeight="1" x14ac:dyDescent="0.25">
      <c r="A22" s="142" t="str">
        <f>IF(ISERROR(VALUE(SUBSTITUTE(prevWBS,".",""))),"1",IF(ISERROR(FIND("`",SUBSTITUTE(prevWBS,".","`",1))),TEXT(VALUE(prevWBS)+1,"#"),TEXT(VALUE(LEFT(prevWBS,FIND("`",SUBSTITUTE(prevWBS,".","`",1))-1))+1,"#")))</f>
        <v>5</v>
      </c>
      <c r="B22" s="143" t="s">
        <v>23</v>
      </c>
      <c r="D22" s="149"/>
      <c r="E22" s="160">
        <v>43154</v>
      </c>
      <c r="F22" s="181">
        <f>IF(ISBLANK(E22)," - ",IF(G22=0,E22,E22+G22-1))</f>
        <v>43158</v>
      </c>
      <c r="G22" s="150">
        <v>5</v>
      </c>
      <c r="H22" s="151">
        <v>1</v>
      </c>
      <c r="I22" s="152">
        <f>IF(OR(F22=0,E22=0),0,NETWORKDAYS(E22,F22))</f>
        <v>3</v>
      </c>
      <c r="J22" s="153"/>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row>
    <row r="23" spans="1:66" s="11" customFormat="1" ht="17.399999999999999" x14ac:dyDescent="0.25">
      <c r="A23" s="7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23" s="14" t="s">
        <v>51</v>
      </c>
      <c r="D23" s="130"/>
      <c r="E23" s="168">
        <v>43154</v>
      </c>
      <c r="F23" s="178">
        <f>IF(ISBLANK(E23)," - ",IF(G23=0,E23,E23+G23-1))</f>
        <v>43154</v>
      </c>
      <c r="G23" s="131">
        <v>1</v>
      </c>
      <c r="H23" s="132">
        <v>1</v>
      </c>
      <c r="I23" s="133">
        <f>IF(OR(F23=0,E23=0),0,NETWORKDAYS(E23,F23))</f>
        <v>1</v>
      </c>
      <c r="J23" s="134"/>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row>
    <row r="24" spans="1:66" s="11" customFormat="1" ht="17.399999999999999" x14ac:dyDescent="0.25">
      <c r="A24" s="7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24" s="14" t="s">
        <v>24</v>
      </c>
      <c r="D24" s="130"/>
      <c r="E24" s="168">
        <v>43155</v>
      </c>
      <c r="F24" s="178">
        <f>IF(ISBLANK(E24)," - ",IF(G24=0,E24,E24+G24-1))</f>
        <v>43155</v>
      </c>
      <c r="G24" s="131">
        <v>1</v>
      </c>
      <c r="H24" s="132">
        <v>0.9</v>
      </c>
      <c r="I24" s="133">
        <f>IF(OR(F24=0,E24=0),0,NETWORKDAYS(E24,F24))</f>
        <v>0</v>
      </c>
      <c r="J24" s="134"/>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row>
    <row r="25" spans="1:66" s="11" customFormat="1" ht="17.399999999999999" x14ac:dyDescent="0.25">
      <c r="A25" s="7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25" s="14" t="s">
        <v>25</v>
      </c>
      <c r="D25" s="130"/>
      <c r="E25" s="168">
        <v>43156</v>
      </c>
      <c r="F25" s="178">
        <f>IF(ISBLANK(E25)," - ",IF(G25=0,E25,E25+G25-1))</f>
        <v>43156</v>
      </c>
      <c r="G25" s="131">
        <v>1</v>
      </c>
      <c r="H25" s="132">
        <v>0.8</v>
      </c>
      <c r="I25" s="133">
        <f>IF(OR(F25=0,E25=0),0,NETWORKDAYS(E25,F25))</f>
        <v>0</v>
      </c>
      <c r="J25" s="134"/>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row>
    <row r="26" spans="1:66" s="11" customFormat="1" ht="17.399999999999999" x14ac:dyDescent="0.25">
      <c r="A26" s="7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26" s="14" t="s">
        <v>52</v>
      </c>
      <c r="D26" s="130"/>
      <c r="E26" s="168">
        <v>43157</v>
      </c>
      <c r="F26" s="178">
        <f>IF(ISBLANK(E26)," - ",IF(G26=0,E26,E26+G26-1))</f>
        <v>43157</v>
      </c>
      <c r="G26" s="131">
        <v>1</v>
      </c>
      <c r="H26" s="132">
        <v>0.8</v>
      </c>
      <c r="I26" s="133">
        <f>IF(OR(F26=0,E26=0),0,NETWORKDAYS(E26,F26))</f>
        <v>1</v>
      </c>
      <c r="J26" s="134"/>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row>
    <row r="27" spans="1:66" s="11" customFormat="1" ht="17.399999999999999" x14ac:dyDescent="0.25">
      <c r="A27" s="7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27" s="14" t="s">
        <v>26</v>
      </c>
      <c r="D27" s="130"/>
      <c r="E27" s="168">
        <v>43159</v>
      </c>
      <c r="F27" s="178">
        <f>IF(ISBLANK(E27)," - ",IF(G27=0,E27,E27+G27-1))</f>
        <v>43159</v>
      </c>
      <c r="G27" s="131">
        <v>1</v>
      </c>
      <c r="H27" s="132">
        <v>0</v>
      </c>
      <c r="I27" s="133">
        <f>IF(OR(F27=0,E27=0),0,NETWORKDAYS(E27,F27))</f>
        <v>1</v>
      </c>
      <c r="J27" s="134"/>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row>
    <row r="28" spans="1:66" s="10" customFormat="1" ht="34.200000000000003" customHeight="1" x14ac:dyDescent="0.25">
      <c r="A28" s="140" t="str">
        <f>IF(ISERROR(VALUE(SUBSTITUTE(prevWBS,".",""))),"1",IF(ISERROR(FIND("`",SUBSTITUTE(prevWBS,".","`",1))),TEXT(VALUE(prevWBS)+1,"#"),TEXT(VALUE(LEFT(prevWBS,FIND("`",SUBSTITUTE(prevWBS,".","`",1))-1))+1,"#")))</f>
        <v>6</v>
      </c>
      <c r="B28" s="143" t="s">
        <v>27</v>
      </c>
      <c r="D28" s="149"/>
      <c r="E28" s="160">
        <v>43129</v>
      </c>
      <c r="F28" s="181">
        <f>IF(ISBLANK(E28)," - ",IF(G28=0,E28,E28+G28-1))</f>
        <v>43131</v>
      </c>
      <c r="G28" s="150">
        <v>3</v>
      </c>
      <c r="H28" s="151">
        <v>1</v>
      </c>
      <c r="I28" s="152">
        <f>IF(OR(F28=0,E28=0),0,NETWORKDAYS(E28,F28))</f>
        <v>3</v>
      </c>
      <c r="J28" s="153"/>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row>
    <row r="29" spans="1:66" s="11" customFormat="1" ht="17.399999999999999" x14ac:dyDescent="0.25">
      <c r="A29" s="7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29" s="14" t="s">
        <v>28</v>
      </c>
      <c r="D29" s="130"/>
      <c r="E29" s="168">
        <v>43129</v>
      </c>
      <c r="F29" s="178">
        <f>IF(ISBLANK(E29)," - ",IF(G29=0,E29,E29+G29-1))</f>
        <v>43129</v>
      </c>
      <c r="G29" s="131">
        <v>1</v>
      </c>
      <c r="H29" s="132">
        <v>0</v>
      </c>
      <c r="I29" s="133">
        <f>IF(OR(F29=0,E29=0),0,NETWORKDAYS(E29,F29))</f>
        <v>1</v>
      </c>
      <c r="J29" s="134"/>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row>
    <row r="30" spans="1:66" s="11" customFormat="1" ht="17.399999999999999" x14ac:dyDescent="0.25">
      <c r="A30" s="7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30" s="14" t="s">
        <v>29</v>
      </c>
      <c r="D30" s="130"/>
      <c r="E30" s="168">
        <v>43130</v>
      </c>
      <c r="F30" s="178">
        <f>IF(ISBLANK(E30)," - ",IF(G30=0,E30,E30+G30-1))</f>
        <v>43131</v>
      </c>
      <c r="G30" s="131">
        <v>2</v>
      </c>
      <c r="H30" s="132">
        <v>0</v>
      </c>
      <c r="I30" s="133">
        <f>IF(OR(F30=0,E30=0),0,NETWORKDAYS(E30,F30))</f>
        <v>2</v>
      </c>
      <c r="J30" s="134"/>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row>
    <row r="31" spans="1:66" s="10" customFormat="1" ht="34.799999999999997" customHeight="1" x14ac:dyDescent="0.25">
      <c r="A31" s="142" t="str">
        <f>IF(ISERROR(VALUE(SUBSTITUTE(prevWBS,".",""))),"1",IF(ISERROR(FIND("`",SUBSTITUTE(prevWBS,".","`",1))),TEXT(VALUE(prevWBS)+1,"#"),TEXT(VALUE(LEFT(prevWBS,FIND("`",SUBSTITUTE(prevWBS,".","`",1))-1))+1,"#")))</f>
        <v>7</v>
      </c>
      <c r="B31" s="143" t="s">
        <v>30</v>
      </c>
      <c r="D31" s="149"/>
      <c r="E31" s="160">
        <v>43129</v>
      </c>
      <c r="F31" s="181">
        <f>IF(ISBLANK(E31)," - ",IF(G31=0,E31,E31+G31-1))</f>
        <v>43133</v>
      </c>
      <c r="G31" s="150">
        <v>5</v>
      </c>
      <c r="H31" s="151">
        <v>1</v>
      </c>
      <c r="I31" s="152">
        <f>IF(OR(F31=0,E31=0),0,NETWORKDAYS(E31,F31))</f>
        <v>5</v>
      </c>
      <c r="J31" s="153"/>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row>
    <row r="32" spans="1:66" s="11" customFormat="1" ht="17.399999999999999" x14ac:dyDescent="0.25">
      <c r="A32" s="7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32" s="14" t="s">
        <v>31</v>
      </c>
      <c r="D32" s="130"/>
      <c r="E32" s="168">
        <v>43145</v>
      </c>
      <c r="F32" s="178">
        <f>IF(ISBLANK(E32)," - ",IF(G32=0,E32,E32+G32-1))</f>
        <v>43147</v>
      </c>
      <c r="G32" s="131">
        <v>3</v>
      </c>
      <c r="H32" s="132">
        <v>0</v>
      </c>
      <c r="I32" s="133">
        <f>IF(OR(F32=0,E32=0),0,NETWORKDAYS(E32,F32))</f>
        <v>3</v>
      </c>
      <c r="J32" s="134"/>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row>
    <row r="33" spans="1:66" s="10" customFormat="1" ht="34.799999999999997" customHeight="1" x14ac:dyDescent="0.25">
      <c r="A33" s="142" t="str">
        <f>IF(ISERROR(VALUE(SUBSTITUTE(prevWBS,".",""))),"1",IF(ISERROR(FIND("`",SUBSTITUTE(prevWBS,".","`",1))),TEXT(VALUE(prevWBS)+1,"#"),TEXT(VALUE(LEFT(prevWBS,FIND("`",SUBSTITUTE(prevWBS,".","`",1))-1))+1,"#")))</f>
        <v>8</v>
      </c>
      <c r="B33" s="143" t="s">
        <v>32</v>
      </c>
      <c r="D33" s="149"/>
      <c r="E33" s="160">
        <v>43129</v>
      </c>
      <c r="F33" s="181">
        <f>IF(ISBLANK(E33)," - ",IF(G33=0,E33,E33+G33-1))</f>
        <v>43138</v>
      </c>
      <c r="G33" s="150">
        <v>10</v>
      </c>
      <c r="H33" s="151">
        <v>1</v>
      </c>
      <c r="I33" s="152">
        <f>IF(OR(F33=0,E33=0),0,NETWORKDAYS(E33,F33))</f>
        <v>8</v>
      </c>
      <c r="J33" s="153"/>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row>
    <row r="34" spans="1:66" s="11" customFormat="1" ht="22.8" x14ac:dyDescent="0.25">
      <c r="A34" s="7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34" s="14" t="s">
        <v>33</v>
      </c>
      <c r="D34" s="130"/>
      <c r="E34" s="168">
        <v>43133</v>
      </c>
      <c r="F34" s="178">
        <f>IF(ISBLANK(E34)," - ",IF(G34=0,E34,E34+G34-1))</f>
        <v>43136</v>
      </c>
      <c r="G34" s="131">
        <v>4</v>
      </c>
      <c r="H34" s="132">
        <v>1</v>
      </c>
      <c r="I34" s="133">
        <f>IF(OR(F34=0,E34=0),0,NETWORKDAYS(E34,F34))</f>
        <v>2</v>
      </c>
      <c r="J34" s="134"/>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row>
    <row r="35" spans="1:66" s="11" customFormat="1" ht="22.8" x14ac:dyDescent="0.25">
      <c r="A35" s="7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8.2</v>
      </c>
      <c r="B35" s="14" t="s">
        <v>34</v>
      </c>
      <c r="D35" s="130"/>
      <c r="E35" s="168">
        <v>43135</v>
      </c>
      <c r="F35" s="178">
        <f>IF(ISBLANK(E35)," - ",IF(G35=0,E35,E35+G35-1))</f>
        <v>43137</v>
      </c>
      <c r="G35" s="131">
        <v>3</v>
      </c>
      <c r="H35" s="132">
        <v>1</v>
      </c>
      <c r="I35" s="133">
        <f>IF(OR(F35=0,E35=0),0,NETWORKDAYS(E35,F35))</f>
        <v>2</v>
      </c>
      <c r="J35" s="134"/>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row>
    <row r="36" spans="1:66" s="11" customFormat="1" ht="22.8" x14ac:dyDescent="0.25">
      <c r="A36" s="7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8.3</v>
      </c>
      <c r="B36" s="14" t="s">
        <v>35</v>
      </c>
      <c r="D36" s="130"/>
      <c r="E36" s="168">
        <v>43138</v>
      </c>
      <c r="F36" s="178">
        <f>IF(ISBLANK(E36)," - ",IF(G36=0,E36,E36+G36-1))</f>
        <v>43140</v>
      </c>
      <c r="G36" s="131">
        <v>3</v>
      </c>
      <c r="H36" s="132">
        <v>0.9</v>
      </c>
      <c r="I36" s="133">
        <f>IF(OR(F36=0,E36=0),0,NETWORKDAYS(E36,F36))</f>
        <v>3</v>
      </c>
      <c r="J36" s="134"/>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row>
    <row r="37" spans="1:66" s="10" customFormat="1" ht="34.799999999999997" customHeight="1" x14ac:dyDescent="0.25">
      <c r="A37" s="140" t="str">
        <f>IF(ISERROR(VALUE(SUBSTITUTE(prevWBS,".",""))),"1",IF(ISERROR(FIND("`",SUBSTITUTE(prevWBS,".","`",1))),TEXT(VALUE(prevWBS)+1,"#"),TEXT(VALUE(LEFT(prevWBS,FIND("`",SUBSTITUTE(prevWBS,".","`",1))-1))+1,"#")))</f>
        <v>9</v>
      </c>
      <c r="B37" s="182" t="s">
        <v>36</v>
      </c>
      <c r="D37" s="15"/>
      <c r="E37" s="169">
        <v>43141</v>
      </c>
      <c r="F37" s="179">
        <f>IF(ISBLANK(E37)," - ",IF(G37=0,E37,E37+G37-1))</f>
        <v>43154</v>
      </c>
      <c r="G37" s="16">
        <v>14</v>
      </c>
      <c r="H37" s="17">
        <v>0.97</v>
      </c>
      <c r="I37" s="80">
        <f>IF(OR(F37=0,E37=0),0,NETWORKDAYS(E37,F37))</f>
        <v>10</v>
      </c>
      <c r="J37" s="74"/>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row>
    <row r="38" spans="1:66" s="11" customFormat="1" ht="22.8" x14ac:dyDescent="0.25">
      <c r="A38" s="7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38" s="14" t="s">
        <v>53</v>
      </c>
      <c r="D38" s="12"/>
      <c r="E38" s="167">
        <v>43141</v>
      </c>
      <c r="F38" s="177">
        <f t="shared" ref="F38:F44" si="9">IF(ISBLANK(E38)," - ",IF(G38=0,E38,E38+G38-1))</f>
        <v>43145</v>
      </c>
      <c r="G38" s="28">
        <v>5</v>
      </c>
      <c r="H38" s="29">
        <v>1</v>
      </c>
      <c r="I38" s="79">
        <f>IF(OR(F38=0,E38=0),0,NETWORKDAYS(E38,F38))</f>
        <v>3</v>
      </c>
      <c r="J38" s="7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row>
    <row r="39" spans="1:66" s="11" customFormat="1" ht="22.8" x14ac:dyDescent="0.25">
      <c r="A39" s="7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9.2</v>
      </c>
      <c r="B39" s="14" t="s">
        <v>34</v>
      </c>
      <c r="D39" s="12"/>
      <c r="E39" s="167">
        <v>43146</v>
      </c>
      <c r="F39" s="177">
        <f t="shared" si="9"/>
        <v>43150</v>
      </c>
      <c r="G39" s="28">
        <v>5</v>
      </c>
      <c r="H39" s="29">
        <v>1</v>
      </c>
      <c r="I39" s="79">
        <f>IF(OR(F39=0,E39=0),0,NETWORKDAYS(E39,F39))</f>
        <v>3</v>
      </c>
      <c r="J39" s="7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row>
    <row r="40" spans="1:66" s="11" customFormat="1" ht="22.8" x14ac:dyDescent="0.25">
      <c r="A40" s="7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9.3</v>
      </c>
      <c r="B40" s="14" t="s">
        <v>54</v>
      </c>
      <c r="D40" s="12"/>
      <c r="E40" s="167">
        <v>43150</v>
      </c>
      <c r="F40" s="177">
        <f t="shared" si="9"/>
        <v>43153</v>
      </c>
      <c r="G40" s="28">
        <v>4</v>
      </c>
      <c r="H40" s="29">
        <v>0.9</v>
      </c>
      <c r="I40" s="79">
        <f>IF(OR(F40=0,E40=0),0,NETWORKDAYS(E40,F40))</f>
        <v>4</v>
      </c>
      <c r="J40" s="7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row>
    <row r="41" spans="1:66" s="10" customFormat="1" ht="34.799999999999997" customHeight="1" x14ac:dyDescent="0.25">
      <c r="A41" s="142" t="str">
        <f>IF(ISERROR(VALUE(SUBSTITUTE(prevWBS,".",""))),"1",IF(ISERROR(FIND("`",SUBSTITUTE(prevWBS,".","`",1))),TEXT(VALUE(prevWBS)+1,"#"),TEXT(VALUE(LEFT(prevWBS,FIND("`",SUBSTITUTE(prevWBS,".","`",1))-1))+1,"#")))</f>
        <v>10</v>
      </c>
      <c r="B41" s="143" t="s">
        <v>37</v>
      </c>
      <c r="D41" s="144"/>
      <c r="E41" s="170">
        <v>43161</v>
      </c>
      <c r="F41" s="180">
        <f t="shared" si="9"/>
        <v>43166</v>
      </c>
      <c r="G41" s="145">
        <v>6</v>
      </c>
      <c r="H41" s="146">
        <v>0.85</v>
      </c>
      <c r="I41" s="147">
        <f>IF(OR(F41=0,E41=0),0,NETWORKDAYS(E41,F41))</f>
        <v>4</v>
      </c>
      <c r="J41" s="14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row>
    <row r="42" spans="1:66" s="11" customFormat="1" ht="17.399999999999999" x14ac:dyDescent="0.25">
      <c r="A42" s="7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10.1</v>
      </c>
      <c r="B42" s="14" t="s">
        <v>38</v>
      </c>
      <c r="D42" s="12"/>
      <c r="E42" s="167">
        <v>43161</v>
      </c>
      <c r="F42" s="177">
        <f t="shared" si="9"/>
        <v>43163</v>
      </c>
      <c r="G42" s="28">
        <v>3</v>
      </c>
      <c r="H42" s="29">
        <v>0.9</v>
      </c>
      <c r="I42" s="79">
        <f>IF(OR(F42=0,E42=0),0,NETWORKDAYS(E42,F42))</f>
        <v>1</v>
      </c>
      <c r="J42" s="7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row>
    <row r="43" spans="1:66" s="11" customFormat="1" ht="17.399999999999999" x14ac:dyDescent="0.25">
      <c r="A43" s="7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10.2</v>
      </c>
      <c r="B43" s="14" t="s">
        <v>39</v>
      </c>
      <c r="D43" s="130"/>
      <c r="E43" s="168">
        <v>43164</v>
      </c>
      <c r="F43" s="178">
        <f t="shared" si="9"/>
        <v>43166</v>
      </c>
      <c r="G43" s="131">
        <v>3</v>
      </c>
      <c r="H43" s="132">
        <v>0.8</v>
      </c>
      <c r="I43" s="133">
        <f>IF(OR(F43=0,E43=0),0,NETWORKDAYS(E43,F43))</f>
        <v>3</v>
      </c>
      <c r="J43" s="134"/>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row>
    <row r="44" spans="1:66" s="10" customFormat="1" ht="34.799999999999997" customHeight="1" x14ac:dyDescent="0.25">
      <c r="A44" s="140" t="str">
        <f>IF(ISERROR(VALUE(SUBSTITUTE(prevWBS,".",""))),"1",IF(ISERROR(FIND("`",SUBSTITUTE(prevWBS,".","`",1))),TEXT(VALUE(prevWBS)+1,"#"),TEXT(VALUE(LEFT(prevWBS,FIND("`",SUBSTITUTE(prevWBS,".","`",1))-1))+1,"#")))</f>
        <v>11</v>
      </c>
      <c r="B44" s="182" t="s">
        <v>43</v>
      </c>
      <c r="D44" s="15"/>
      <c r="E44" s="169">
        <v>43164</v>
      </c>
      <c r="F44" s="179">
        <f t="shared" si="9"/>
        <v>43178</v>
      </c>
      <c r="G44" s="16">
        <v>15</v>
      </c>
      <c r="H44" s="17">
        <v>0</v>
      </c>
      <c r="I44" s="80">
        <f>IF(OR(F44=0,E44=0),0,NETWORKDAYS(E44,F44))</f>
        <v>11</v>
      </c>
      <c r="J44" s="74"/>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row>
    <row r="45" spans="1:66" s="11" customFormat="1" ht="22.8" x14ac:dyDescent="0.25">
      <c r="A45" s="7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11.1</v>
      </c>
      <c r="B45" s="14" t="s">
        <v>44</v>
      </c>
      <c r="D45" s="12"/>
      <c r="E45" s="167">
        <v>43164</v>
      </c>
      <c r="F45" s="177">
        <f t="shared" ref="F45:F52" si="10">IF(ISBLANK(E45)," - ",IF(G45=0,E45,E45+G45-1))</f>
        <v>43173</v>
      </c>
      <c r="G45" s="28">
        <v>10</v>
      </c>
      <c r="H45" s="29">
        <v>0</v>
      </c>
      <c r="I45" s="79">
        <f>IF(OR(F45=0,E45=0),0,NETWORKDAYS(E45,F45))</f>
        <v>8</v>
      </c>
      <c r="J45" s="7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row>
    <row r="46" spans="1:66" s="11" customFormat="1" ht="22.8" x14ac:dyDescent="0.25">
      <c r="A46" s="7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11.2</v>
      </c>
      <c r="B46" s="14" t="s">
        <v>45</v>
      </c>
      <c r="D46" s="12"/>
      <c r="E46" s="167">
        <v>43171</v>
      </c>
      <c r="F46" s="177">
        <f t="shared" si="10"/>
        <v>43175</v>
      </c>
      <c r="G46" s="28">
        <v>5</v>
      </c>
      <c r="H46" s="29">
        <v>0</v>
      </c>
      <c r="I46" s="79">
        <f>IF(OR(F46=0,E46=0),0,NETWORKDAYS(E46,F46))</f>
        <v>5</v>
      </c>
      <c r="J46" s="7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row>
    <row r="47" spans="1:66" s="10" customFormat="1" ht="34.799999999999997" customHeight="1" x14ac:dyDescent="0.25">
      <c r="A47" s="140" t="str">
        <f>IF(ISERROR(VALUE(SUBSTITUTE(prevWBS,".",""))),"1",IF(ISERROR(FIND("`",SUBSTITUTE(prevWBS,".","`",1))),TEXT(VALUE(prevWBS)+1,"#"),TEXT(VALUE(LEFT(prevWBS,FIND("`",SUBSTITUTE(prevWBS,".","`",1))-1))+1,"#")))</f>
        <v>12</v>
      </c>
      <c r="B47" s="143" t="s">
        <v>46</v>
      </c>
      <c r="D47" s="144"/>
      <c r="E47" s="170">
        <v>43183</v>
      </c>
      <c r="F47" s="180">
        <f t="shared" si="10"/>
        <v>43203</v>
      </c>
      <c r="G47" s="145">
        <v>21</v>
      </c>
      <c r="H47" s="146">
        <v>0</v>
      </c>
      <c r="I47" s="147">
        <f>IF(OR(F47=0,E47=0),0,NETWORKDAYS(E47,F47))</f>
        <v>15</v>
      </c>
      <c r="J47" s="14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row>
    <row r="48" spans="1:66" s="11" customFormat="1" ht="17.399999999999999" x14ac:dyDescent="0.25">
      <c r="A48" s="7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12.1</v>
      </c>
      <c r="B48" s="14" t="s">
        <v>38</v>
      </c>
      <c r="D48" s="12"/>
      <c r="E48" s="167">
        <v>43183</v>
      </c>
      <c r="F48" s="177">
        <f t="shared" si="10"/>
        <v>43185</v>
      </c>
      <c r="G48" s="28">
        <v>3</v>
      </c>
      <c r="H48" s="29">
        <v>0</v>
      </c>
      <c r="I48" s="79">
        <f>IF(OR(F48=0,E48=0),0,NETWORKDAYS(E48,F48))</f>
        <v>1</v>
      </c>
      <c r="J48" s="7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row>
    <row r="49" spans="1:66" s="11" customFormat="1" ht="17.399999999999999" x14ac:dyDescent="0.25">
      <c r="A49" s="7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12.2</v>
      </c>
      <c r="B49" s="14" t="s">
        <v>39</v>
      </c>
      <c r="D49" s="12"/>
      <c r="E49" s="167">
        <v>43183</v>
      </c>
      <c r="F49" s="177">
        <f t="shared" si="10"/>
        <v>43188</v>
      </c>
      <c r="G49" s="28">
        <v>6</v>
      </c>
      <c r="H49" s="29">
        <v>0</v>
      </c>
      <c r="I49" s="79">
        <f>IF(OR(F49=0,E49=0),0,NETWORKDAYS(E49,F49))</f>
        <v>4</v>
      </c>
      <c r="J49" s="7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row>
    <row r="50" spans="1:66" s="19" customFormat="1" ht="22.8" x14ac:dyDescent="0.25">
      <c r="A50" s="13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12.3</v>
      </c>
      <c r="B50" s="136" t="s">
        <v>40</v>
      </c>
      <c r="D50" s="130"/>
      <c r="E50" s="168">
        <v>43189</v>
      </c>
      <c r="F50" s="178">
        <f t="shared" si="10"/>
        <v>43200</v>
      </c>
      <c r="G50" s="131">
        <v>12</v>
      </c>
      <c r="H50" s="132">
        <v>0</v>
      </c>
      <c r="I50" s="133">
        <f>IF(OR(F50=0,E50=0),0,NETWORKDAYS(E50,F50))</f>
        <v>8</v>
      </c>
      <c r="J50" s="134"/>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row>
    <row r="51" spans="1:66" s="19" customFormat="1" ht="17.399999999999999" x14ac:dyDescent="0.25">
      <c r="A51" s="13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12.4</v>
      </c>
      <c r="B51" s="136" t="s">
        <v>41</v>
      </c>
      <c r="D51" s="130"/>
      <c r="E51" s="168">
        <v>43203</v>
      </c>
      <c r="F51" s="178">
        <f t="shared" si="10"/>
        <v>43203</v>
      </c>
      <c r="G51" s="131">
        <v>1</v>
      </c>
      <c r="H51" s="132">
        <v>0</v>
      </c>
      <c r="I51" s="133">
        <f>IF(OR(F51=0,E51=0),0,NETWORKDAYS(E51,F51))</f>
        <v>1</v>
      </c>
      <c r="J51" s="134"/>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row>
    <row r="52" spans="1:66" s="184" customFormat="1" ht="34.799999999999997" customHeight="1" x14ac:dyDescent="0.25">
      <c r="A52" s="185" t="str">
        <f>IF(ISERROR(VALUE(SUBSTITUTE(prevWBS,".",""))),"1",IF(ISERROR(FIND("`",SUBSTITUTE(prevWBS,".","`",1))),TEXT(VALUE(prevWBS)+1,"#"),TEXT(VALUE(LEFT(prevWBS,FIND("`",SUBSTITUTE(prevWBS,".","`",1))-1))+1,"#")))</f>
        <v>13</v>
      </c>
      <c r="B52" s="183" t="s">
        <v>42</v>
      </c>
      <c r="D52" s="149"/>
      <c r="E52" s="160">
        <v>43206</v>
      </c>
      <c r="F52" s="181">
        <f t="shared" si="10"/>
        <v>43210</v>
      </c>
      <c r="G52" s="150">
        <v>5</v>
      </c>
      <c r="H52" s="151">
        <v>0</v>
      </c>
      <c r="I52" s="152">
        <f>IF(OR(F52=0,E52=0),0,NETWORKDAYS(E52,F52))</f>
        <v>5</v>
      </c>
      <c r="J52" s="153"/>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row>
    <row r="53" spans="1:66" s="23" customFormat="1" ht="19.5" customHeight="1" x14ac:dyDescent="0.25">
      <c r="A53" s="20"/>
      <c r="B53" s="21"/>
      <c r="C53" s="21"/>
      <c r="D53" s="22"/>
      <c r="E53" s="171"/>
      <c r="F53" s="17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row>
    <row r="54" spans="1:66" ht="19.5" customHeight="1" x14ac:dyDescent="0.25"/>
    <row r="55" spans="1:66" ht="19.5" customHeight="1" x14ac:dyDescent="0.25"/>
  </sheetData>
  <sheetProtection formatCells="0" formatColumns="0" formatRows="0" insertRows="0" deleteRows="0"/>
  <mergeCells count="19">
    <mergeCell ref="BH4:BN4"/>
    <mergeCell ref="BH5:BN5"/>
    <mergeCell ref="AM5:AS5"/>
    <mergeCell ref="AT4:AZ4"/>
    <mergeCell ref="AT5:AZ5"/>
    <mergeCell ref="AM4:AS4"/>
    <mergeCell ref="BA4:BG4"/>
    <mergeCell ref="BA5:BG5"/>
    <mergeCell ref="AD1:AR1"/>
    <mergeCell ref="AF4:AL4"/>
    <mergeCell ref="AF5:AL5"/>
    <mergeCell ref="R4:X4"/>
    <mergeCell ref="C5:E5"/>
    <mergeCell ref="K4:Q4"/>
    <mergeCell ref="C4:E4"/>
    <mergeCell ref="R5:X5"/>
    <mergeCell ref="K5:Q5"/>
    <mergeCell ref="Y4:AE4"/>
    <mergeCell ref="Y5:AE5"/>
  </mergeCells>
  <phoneticPr fontId="3" type="noConversion"/>
  <conditionalFormatting sqref="H8:H52">
    <cfRule type="dataBar" priority="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3" priority="46">
      <formula>K$6=TODAY()</formula>
    </cfRule>
  </conditionalFormatting>
  <conditionalFormatting sqref="K8:BN52">
    <cfRule type="expression" dxfId="2" priority="49">
      <formula>AND($E8&lt;=K$6,ROUNDDOWN(($F8-$E8+1)*$H8,0)+$E8-1&gt;=K$6)</formula>
    </cfRule>
    <cfRule type="expression" dxfId="1" priority="50">
      <formula>AND(NOT(ISBLANK($E8)),$E8&lt;=K$6,$F8&gt;=K$6)</formula>
    </cfRule>
  </conditionalFormatting>
  <conditionalFormatting sqref="K6:BN52">
    <cfRule type="expression" dxfId="0" priority="3">
      <formula>K$6=TODAY()</formula>
    </cfRule>
  </conditionalFormatting>
  <dataValidations disablePrompts="1"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H9:I9 I11:I12 H45:I48 I15:I18 I38:I41" unlockedFormula="1"/>
    <ignoredError sqref="A44 A3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7620</xdr:colOff>
                    <xdr:row>1</xdr:row>
                    <xdr:rowOff>38100</xdr:rowOff>
                  </from>
                  <to>
                    <xdr:col>28</xdr:col>
                    <xdr:colOff>99060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Rhea Ayungon</cp:lastModifiedBy>
  <cp:lastPrinted>2018-02-09T22:40:51Z</cp:lastPrinted>
  <dcterms:created xsi:type="dcterms:W3CDTF">2010-06-09T16:05:03Z</dcterms:created>
  <dcterms:modified xsi:type="dcterms:W3CDTF">2018-03-14T12:11:48Z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