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YARAT SEMPRO\BISMILLAH, SIAP SIDANG\BISMILLAH DATA MINITAB\VARIABEL CH\"/>
    </mc:Choice>
  </mc:AlternateContent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42" i="1" l="1"/>
  <c r="M42" i="1"/>
  <c r="L42" i="1"/>
  <c r="K42" i="1"/>
  <c r="J42" i="1"/>
  <c r="O42" i="1" s="1"/>
  <c r="P25" i="1" l="1"/>
  <c r="O25" i="1"/>
  <c r="N25" i="1"/>
  <c r="M25" i="1"/>
  <c r="L25" i="1"/>
  <c r="Q25" i="1" s="1"/>
  <c r="C30" i="1"/>
  <c r="C31" i="1"/>
  <c r="C32" i="1"/>
  <c r="C40" i="1" s="1"/>
  <c r="C33" i="1"/>
  <c r="C39" i="1" s="1"/>
  <c r="C34" i="1"/>
  <c r="C35" i="1"/>
  <c r="C36" i="1"/>
  <c r="C37" i="1"/>
  <c r="C38" i="1"/>
  <c r="C29" i="1"/>
  <c r="J25" i="1" l="1"/>
  <c r="I25" i="1"/>
  <c r="G26" i="1" l="1"/>
  <c r="E26" i="1" l="1"/>
  <c r="D26" i="1"/>
  <c r="C26" i="1" l="1"/>
  <c r="B26" i="1"/>
  <c r="K26" i="1" l="1"/>
  <c r="J26" i="1"/>
  <c r="I26" i="1"/>
  <c r="H26" i="1"/>
  <c r="F26" i="1"/>
  <c r="L26" i="1" s="1"/>
</calcChain>
</file>

<file path=xl/sharedStrings.xml><?xml version="1.0" encoding="utf-8"?>
<sst xmlns="http://schemas.openxmlformats.org/spreadsheetml/2006/main" count="40" uniqueCount="40">
  <si>
    <t>BADAN METEOROLOGI KLIMATOLOGI DAN GEOFISIKA</t>
  </si>
  <si>
    <t>STASIUN METEOROLOGI KELAS III BUDIARTO CURUG</t>
  </si>
  <si>
    <t>ALAMAT : BANDAR UDARA " BUDIARTO " CURUG Telp (021) 5981697, 5986924 Fax, 5986924</t>
  </si>
  <si>
    <t>DATA KLIMATOLOGI BULANAN</t>
  </si>
  <si>
    <t>BULAN : JANUARI 2011 - DESEMBER 2020</t>
  </si>
  <si>
    <r>
      <t xml:space="preserve">GARIS LINTANG : 06 </t>
    </r>
    <r>
      <rPr>
        <b/>
        <sz val="12"/>
        <color theme="1"/>
        <rFont val="Calibri"/>
        <family val="2"/>
      </rPr>
      <t>°14</t>
    </r>
    <r>
      <rPr>
        <b/>
        <sz val="12"/>
        <color theme="1"/>
        <rFont val="Times New Roman"/>
        <family val="1"/>
      </rPr>
      <t xml:space="preserve"> ' S</t>
    </r>
  </si>
  <si>
    <r>
      <t xml:space="preserve">GARIS BUJUR : 106 </t>
    </r>
    <r>
      <rPr>
        <b/>
        <sz val="12"/>
        <color theme="1"/>
        <rFont val="Calibri"/>
        <family val="2"/>
      </rPr>
      <t>°39</t>
    </r>
    <r>
      <rPr>
        <b/>
        <sz val="12"/>
        <color theme="1"/>
        <rFont val="Times New Roman"/>
        <family val="1"/>
      </rPr>
      <t>E</t>
    </r>
  </si>
  <si>
    <t>TINGGI DPL : 46 METER</t>
  </si>
  <si>
    <t>Pembuat Laporan : Puji Lestari Ah, MG</t>
  </si>
  <si>
    <t xml:space="preserve">BULAN </t>
  </si>
  <si>
    <t xml:space="preserve">Rata-rata 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</si>
  <si>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</si>
  <si>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</si>
  <si>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</si>
  <si>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</si>
  <si>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</si>
  <si>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</si>
  <si>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</si>
  <si>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</si>
  <si>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</si>
  <si>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</si>
  <si>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</si>
  <si>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</si>
  <si>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Xi</t>
  </si>
  <si>
    <t>Z-SCORE = (Xi - RATA-RATA)/SIMPANGAN BAKU</t>
  </si>
  <si>
    <t>Bulan</t>
  </si>
  <si>
    <t>Prakiraan Curah Hujan (mm)</t>
  </si>
  <si>
    <t>Januari</t>
  </si>
  <si>
    <t xml:space="preserve">Februari </t>
  </si>
  <si>
    <t xml:space="preserve">Maret </t>
  </si>
  <si>
    <t xml:space="preserve">April </t>
  </si>
  <si>
    <t>Mei</t>
  </si>
  <si>
    <t xml:space="preserve">Juni </t>
  </si>
  <si>
    <t xml:space="preserve">Juli </t>
  </si>
  <si>
    <t xml:space="preserve">Agustus </t>
  </si>
  <si>
    <t xml:space="preserve">September </t>
  </si>
  <si>
    <t xml:space="preserve">Oktober </t>
  </si>
  <si>
    <t xml:space="preserve">November </t>
  </si>
  <si>
    <t xml:space="preserve">Desember 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</si>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</sst>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</font>
    <font>
      <b/>
      <sz val="10"/>
      <color theme="1"/>
      <name val="Times New Roman"/>
      <family val="1"/>
    </font>
    <font>
      <sz val="11"/>
      <name val="Calibri"/>
      <family val="2"/>
      <scheme val="minor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A10" zoomScale="80" zoomScaleNormal="80" workbookViewId="0">
      <selection activeCell="K13" sqref="K13:K24"/>
    </sheetView>
  </sheetViews>
  <sheetFormatPr defaultRowHeight="15" x14ac:dyDescent="0.25"/>
  <cols>
    <col min="1" max="1" width="15.42578125" customWidth="1"/>
    <col min="8" max="8" width="7.5703125" customWidth="1"/>
    <col min="10" max="12" width="12.42578125" bestFit="1" customWidth="1"/>
    <col min="13" max="13" width="12.5703125" customWidth="1"/>
    <col min="14" max="14" width="11.7109375" customWidth="1"/>
    <col min="15" max="15" width="12.42578125" bestFit="1" customWidth="1"/>
  </cols>
  <sheetData>
    <row r="1" spans="1:16" ht="15.75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6" ht="15.75" x14ac:dyDescent="0.25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6" ht="15.75" x14ac:dyDescent="0.25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6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6" ht="15.75" x14ac:dyDescent="0.25">
      <c r="A5" s="24" t="s">
        <v>3</v>
      </c>
      <c r="B5" s="24"/>
      <c r="C5" s="24"/>
      <c r="D5" s="24"/>
      <c r="E5" s="24"/>
      <c r="F5" s="24"/>
      <c r="G5" s="24"/>
      <c r="H5" s="24"/>
      <c r="I5" s="24"/>
      <c r="J5" s="24"/>
      <c r="K5" s="1"/>
    </row>
    <row r="6" spans="1:16" ht="15.75" x14ac:dyDescent="0.25">
      <c r="A6" s="24" t="s">
        <v>4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6" ht="15.75" x14ac:dyDescent="0.25">
      <c r="A7" s="22" t="s">
        <v>5</v>
      </c>
      <c r="B7" s="22"/>
      <c r="C7" s="22"/>
      <c r="D7" s="22"/>
      <c r="E7" s="22"/>
      <c r="F7" s="22"/>
      <c r="G7" s="22"/>
      <c r="H7" s="22"/>
      <c r="I7" s="22"/>
      <c r="J7" s="22"/>
      <c r="K7" s="22"/>
    </row>
    <row r="8" spans="1:16" ht="15.75" x14ac:dyDescent="0.25">
      <c r="A8" s="22" t="s">
        <v>6</v>
      </c>
      <c r="B8" s="22"/>
      <c r="C8" s="22"/>
      <c r="D8" s="22"/>
      <c r="E8" s="22"/>
      <c r="F8" s="22"/>
      <c r="G8" s="22"/>
      <c r="H8" s="22"/>
      <c r="I8" s="22"/>
      <c r="J8" s="22"/>
      <c r="K8" s="22"/>
    </row>
    <row r="9" spans="1:16" ht="15.75" x14ac:dyDescent="0.25">
      <c r="A9" s="22" t="s">
        <v>7</v>
      </c>
      <c r="B9" s="22"/>
      <c r="C9" s="22"/>
      <c r="D9" s="22"/>
      <c r="E9" s="22"/>
      <c r="F9" s="22"/>
      <c r="G9" s="22"/>
      <c r="H9" s="22"/>
      <c r="I9" s="22"/>
      <c r="J9" s="22"/>
      <c r="K9" s="22"/>
    </row>
    <row r="10" spans="1:16" ht="15.75" x14ac:dyDescent="0.25">
      <c r="A10" s="23" t="s">
        <v>8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</row>
    <row r="12" spans="1:16" ht="15.75" x14ac:dyDescent="0.25">
      <c r="A12" s="2" t="s">
        <v>9</v>
      </c>
      <c r="B12" s="5">
        <v>2011</v>
      </c>
      <c r="C12" s="2">
        <v>2012</v>
      </c>
      <c r="D12" s="2">
        <v>2013</v>
      </c>
      <c r="E12" s="2">
        <v>2014</v>
      </c>
      <c r="F12" s="2">
        <v>2015</v>
      </c>
      <c r="G12" s="2">
        <v>2016</v>
      </c>
      <c r="H12" s="2">
        <v>2017</v>
      </c>
      <c r="I12" s="2">
        <v>2018</v>
      </c>
      <c r="J12" s="2">
        <v>2019</v>
      </c>
      <c r="K12" s="2">
        <v>2020</v>
      </c>
      <c r="L12" s="6">
        <v>2021</v>
      </c>
      <c r="M12" s="8">
        <v>2022</v>
      </c>
      <c r="N12" s="8">
        <v>2023</v>
      </c>
      <c r="O12" s="8">
        <v>2024</v>
      </c>
      <c r="P12" s="8">
        <v>2025</v>
      </c>
    </row>
    <row r="13" spans="1:16" x14ac:dyDescent="0.25">
      <c r="A13" s="3" t="s">
        <v>11</v>
      </c>
      <c r="B13" s="4">
        <v>279</v>
      </c>
      <c r="C13" s="4">
        <v>264</v>
      </c>
      <c r="D13" s="4">
        <v>458</v>
      </c>
      <c r="E13" s="4">
        <v>450</v>
      </c>
      <c r="F13" s="4">
        <v>293</v>
      </c>
      <c r="G13" s="4">
        <v>189</v>
      </c>
      <c r="H13" s="4">
        <v>269</v>
      </c>
      <c r="I13">
        <v>134</v>
      </c>
      <c r="J13" s="4">
        <v>187</v>
      </c>
      <c r="K13" s="4">
        <v>243</v>
      </c>
      <c r="L13" s="7">
        <v>254.3855821741754</v>
      </c>
      <c r="M13" s="7">
        <v>256.93512931124616</v>
      </c>
      <c r="N13" s="7">
        <v>258.60505277466336</v>
      </c>
      <c r="O13" s="7">
        <v>260.27496540409123</v>
      </c>
      <c r="P13" s="7">
        <v>261.94487803338558</v>
      </c>
    </row>
    <row r="14" spans="1:16" x14ac:dyDescent="0.25">
      <c r="A14" s="3" t="s">
        <v>12</v>
      </c>
      <c r="B14" s="4">
        <v>175</v>
      </c>
      <c r="C14" s="4">
        <v>327</v>
      </c>
      <c r="D14" s="4">
        <v>251</v>
      </c>
      <c r="E14" s="4">
        <v>324</v>
      </c>
      <c r="F14" s="4">
        <v>427</v>
      </c>
      <c r="G14" s="4">
        <v>348</v>
      </c>
      <c r="H14" s="4">
        <v>289</v>
      </c>
      <c r="I14">
        <v>257</v>
      </c>
      <c r="J14" s="4">
        <v>283</v>
      </c>
      <c r="K14" s="4">
        <v>556</v>
      </c>
      <c r="L14" s="7">
        <v>337.96622177404845</v>
      </c>
      <c r="M14" s="7">
        <v>339.29322724627445</v>
      </c>
      <c r="N14" s="7">
        <v>340.96313565211216</v>
      </c>
      <c r="O14" s="7">
        <v>342.63304828135449</v>
      </c>
      <c r="P14" s="7">
        <v>344.30296091064884</v>
      </c>
    </row>
    <row r="15" spans="1:16" x14ac:dyDescent="0.25">
      <c r="A15" s="3" t="s">
        <v>13</v>
      </c>
      <c r="B15" s="4">
        <v>122</v>
      </c>
      <c r="C15" s="4">
        <v>122</v>
      </c>
      <c r="D15" s="4">
        <v>247</v>
      </c>
      <c r="E15" s="4">
        <v>201</v>
      </c>
      <c r="F15" s="4">
        <v>349</v>
      </c>
      <c r="G15" s="4">
        <v>252</v>
      </c>
      <c r="H15" s="4">
        <v>279</v>
      </c>
      <c r="I15">
        <v>263</v>
      </c>
      <c r="J15" s="4">
        <v>270</v>
      </c>
      <c r="K15" s="4">
        <v>467</v>
      </c>
      <c r="L15" s="7">
        <v>279.91022904612731</v>
      </c>
      <c r="M15" s="7">
        <v>281.71381687498388</v>
      </c>
      <c r="N15" s="7">
        <v>283.38373115070476</v>
      </c>
      <c r="O15" s="7">
        <v>285.05364378001946</v>
      </c>
      <c r="P15" s="7">
        <v>286.72355640931374</v>
      </c>
    </row>
    <row r="16" spans="1:16" x14ac:dyDescent="0.25">
      <c r="A16" s="3" t="s">
        <v>14</v>
      </c>
      <c r="B16" s="4">
        <v>149</v>
      </c>
      <c r="C16" s="4">
        <v>399</v>
      </c>
      <c r="D16" s="4">
        <v>218</v>
      </c>
      <c r="E16" s="4">
        <v>129</v>
      </c>
      <c r="F16" s="4">
        <v>243</v>
      </c>
      <c r="G16" s="4">
        <v>362</v>
      </c>
      <c r="H16" s="4">
        <v>336</v>
      </c>
      <c r="I16">
        <v>314</v>
      </c>
      <c r="J16" s="4">
        <v>253</v>
      </c>
      <c r="K16" s="4">
        <v>269</v>
      </c>
      <c r="L16" s="7">
        <v>272.10257279050927</v>
      </c>
      <c r="M16" s="7">
        <v>273.72037493272387</v>
      </c>
      <c r="N16" s="7">
        <v>275.39028692019326</v>
      </c>
      <c r="O16" s="7">
        <v>277.06019954947971</v>
      </c>
      <c r="P16" s="7">
        <v>278.73011217877411</v>
      </c>
    </row>
    <row r="17" spans="1:17" x14ac:dyDescent="0.25">
      <c r="A17" s="3" t="s">
        <v>15</v>
      </c>
      <c r="B17" s="4">
        <v>226</v>
      </c>
      <c r="C17" s="4">
        <v>132</v>
      </c>
      <c r="D17" s="4">
        <v>264</v>
      </c>
      <c r="E17" s="4">
        <v>307</v>
      </c>
      <c r="F17" s="4">
        <v>96</v>
      </c>
      <c r="G17" s="4">
        <v>111</v>
      </c>
      <c r="H17" s="4">
        <v>388</v>
      </c>
      <c r="I17">
        <v>176</v>
      </c>
      <c r="J17" s="4">
        <v>214</v>
      </c>
      <c r="K17" s="4">
        <v>274</v>
      </c>
      <c r="L17" s="7">
        <v>223.65848996286493</v>
      </c>
      <c r="M17" s="7">
        <v>225.34871677813092</v>
      </c>
      <c r="N17" s="7">
        <v>227.0186296576274</v>
      </c>
      <c r="O17" s="7">
        <v>228.68854228692481</v>
      </c>
      <c r="P17" s="7">
        <v>230.35845491621916</v>
      </c>
    </row>
    <row r="18" spans="1:17" x14ac:dyDescent="0.25">
      <c r="A18" s="3" t="s">
        <v>16</v>
      </c>
      <c r="B18" s="4">
        <v>135</v>
      </c>
      <c r="C18" s="4">
        <v>53</v>
      </c>
      <c r="D18" s="4">
        <v>165</v>
      </c>
      <c r="E18" s="4">
        <v>159</v>
      </c>
      <c r="F18" s="4">
        <v>31</v>
      </c>
      <c r="G18" s="4">
        <v>144</v>
      </c>
      <c r="H18" s="4">
        <v>229</v>
      </c>
      <c r="I18">
        <v>156</v>
      </c>
      <c r="J18" s="4">
        <v>86</v>
      </c>
      <c r="K18" s="4">
        <v>98</v>
      </c>
      <c r="L18" s="7">
        <v>123.77074581702617</v>
      </c>
      <c r="M18" s="7">
        <v>125.43273938482618</v>
      </c>
      <c r="N18" s="7">
        <v>127.10265191658452</v>
      </c>
      <c r="O18" s="7">
        <v>128.77256454587766</v>
      </c>
      <c r="P18" s="7">
        <v>130.44247717517203</v>
      </c>
    </row>
    <row r="19" spans="1:17" x14ac:dyDescent="0.25">
      <c r="A19" s="3" t="s">
        <v>17</v>
      </c>
      <c r="B19" s="4">
        <v>190</v>
      </c>
      <c r="C19" s="4">
        <v>32</v>
      </c>
      <c r="D19" s="4">
        <v>288</v>
      </c>
      <c r="E19" s="4">
        <v>257</v>
      </c>
      <c r="F19" s="4">
        <v>1</v>
      </c>
      <c r="G19" s="4">
        <v>164</v>
      </c>
      <c r="H19" s="4">
        <v>293</v>
      </c>
      <c r="I19">
        <v>1</v>
      </c>
      <c r="J19" s="4">
        <v>20</v>
      </c>
      <c r="K19" s="4">
        <v>71</v>
      </c>
      <c r="L19" s="7">
        <v>112.95742940787005</v>
      </c>
      <c r="M19" s="7">
        <v>114.63042911803686</v>
      </c>
      <c r="N19" s="7">
        <v>116.30034178535362</v>
      </c>
      <c r="O19" s="7">
        <v>117.97025441464841</v>
      </c>
      <c r="P19" s="7">
        <v>119.64016704394278</v>
      </c>
    </row>
    <row r="20" spans="1:17" x14ac:dyDescent="0.25">
      <c r="A20" s="3" t="s">
        <v>18</v>
      </c>
      <c r="B20" s="4">
        <v>9</v>
      </c>
      <c r="C20" s="4">
        <v>8</v>
      </c>
      <c r="D20" s="4">
        <v>130</v>
      </c>
      <c r="E20" s="4">
        <v>58</v>
      </c>
      <c r="F20" s="4">
        <v>10</v>
      </c>
      <c r="G20" s="4">
        <v>203</v>
      </c>
      <c r="H20" s="4">
        <v>66</v>
      </c>
      <c r="I20">
        <v>7</v>
      </c>
      <c r="J20" s="4">
        <v>65</v>
      </c>
      <c r="K20" s="4">
        <v>112</v>
      </c>
      <c r="L20" s="7">
        <v>70.443819958502758</v>
      </c>
      <c r="M20" s="7">
        <v>72.112529153738734</v>
      </c>
      <c r="N20" s="7">
        <v>73.782441768210873</v>
      </c>
      <c r="O20" s="7">
        <v>75.452354397505019</v>
      </c>
      <c r="P20" s="7">
        <v>77.122267026799392</v>
      </c>
    </row>
    <row r="21" spans="1:17" x14ac:dyDescent="0.25">
      <c r="A21" s="3" t="s">
        <v>19</v>
      </c>
      <c r="B21" s="4">
        <v>112</v>
      </c>
      <c r="C21" s="4">
        <v>30</v>
      </c>
      <c r="D21" s="4">
        <v>39</v>
      </c>
      <c r="E21" s="4">
        <v>55</v>
      </c>
      <c r="F21" s="4">
        <v>5</v>
      </c>
      <c r="G21" s="4">
        <v>170</v>
      </c>
      <c r="H21" s="4">
        <v>244</v>
      </c>
      <c r="I21">
        <v>53</v>
      </c>
      <c r="J21" s="4">
        <v>1</v>
      </c>
      <c r="K21" s="4">
        <v>221</v>
      </c>
      <c r="L21" s="7">
        <v>97.91014142375748</v>
      </c>
      <c r="M21" s="7">
        <v>99.580523186706841</v>
      </c>
      <c r="N21" s="7">
        <v>101.25043582177938</v>
      </c>
      <c r="O21" s="7">
        <v>102.92034845107376</v>
      </c>
      <c r="P21" s="7">
        <v>104.59026108036817</v>
      </c>
    </row>
    <row r="22" spans="1:17" x14ac:dyDescent="0.25">
      <c r="A22" s="3" t="s">
        <v>20</v>
      </c>
      <c r="B22" s="4">
        <v>168</v>
      </c>
      <c r="C22" s="4">
        <v>300</v>
      </c>
      <c r="D22" s="4">
        <v>91</v>
      </c>
      <c r="E22" s="4">
        <v>19</v>
      </c>
      <c r="F22" s="4">
        <v>5</v>
      </c>
      <c r="G22" s="4">
        <v>332</v>
      </c>
      <c r="H22" s="4">
        <v>380</v>
      </c>
      <c r="I22">
        <v>100</v>
      </c>
      <c r="J22" s="4">
        <v>2</v>
      </c>
      <c r="K22" s="4">
        <v>503</v>
      </c>
      <c r="L22" s="7">
        <v>198.32878477130643</v>
      </c>
      <c r="M22" s="7">
        <v>199.99851451863509</v>
      </c>
      <c r="N22" s="7">
        <v>201.66842714567701</v>
      </c>
      <c r="O22" s="7">
        <v>203.33833977497133</v>
      </c>
      <c r="P22" s="7">
        <v>205.0082524042657</v>
      </c>
    </row>
    <row r="23" spans="1:17" x14ac:dyDescent="0.25">
      <c r="A23" s="3" t="s">
        <v>21</v>
      </c>
      <c r="B23" s="4">
        <v>319</v>
      </c>
      <c r="C23" s="4">
        <v>357</v>
      </c>
      <c r="D23" s="4">
        <v>211</v>
      </c>
      <c r="E23" s="4">
        <v>245</v>
      </c>
      <c r="F23" s="4">
        <v>227</v>
      </c>
      <c r="G23" s="4">
        <v>512</v>
      </c>
      <c r="H23" s="4">
        <v>181</v>
      </c>
      <c r="I23">
        <v>280</v>
      </c>
      <c r="J23" s="4">
        <v>105</v>
      </c>
      <c r="K23" s="4">
        <v>242</v>
      </c>
      <c r="L23" s="7">
        <v>249.458247861302</v>
      </c>
      <c r="M23" s="7">
        <v>251.12823178331445</v>
      </c>
      <c r="N23" s="7">
        <v>252.79814441348694</v>
      </c>
      <c r="O23" s="7">
        <v>254.46805704278131</v>
      </c>
      <c r="P23" s="7">
        <v>256.13796967207571</v>
      </c>
    </row>
    <row r="24" spans="1:17" x14ac:dyDescent="0.25">
      <c r="A24" s="3" t="s">
        <v>22</v>
      </c>
      <c r="B24" s="4">
        <v>68</v>
      </c>
      <c r="C24" s="4">
        <v>243</v>
      </c>
      <c r="D24" s="4">
        <v>239</v>
      </c>
      <c r="E24" s="4">
        <v>118</v>
      </c>
      <c r="F24" s="4">
        <v>131</v>
      </c>
      <c r="G24" s="4">
        <v>102</v>
      </c>
      <c r="H24" s="4">
        <v>127</v>
      </c>
      <c r="I24">
        <v>289</v>
      </c>
      <c r="J24" s="4">
        <v>261</v>
      </c>
      <c r="K24" s="4">
        <v>190</v>
      </c>
      <c r="L24" s="7">
        <v>189.41345092728147</v>
      </c>
      <c r="M24" s="7">
        <v>191.08333576459739</v>
      </c>
      <c r="N24" s="7">
        <v>192.75324839354948</v>
      </c>
      <c r="O24" s="7">
        <v>194.42316102284386</v>
      </c>
      <c r="P24" s="7">
        <v>196.09307365213829</v>
      </c>
    </row>
    <row r="25" spans="1:17" ht="15.75" x14ac:dyDescent="0.25">
      <c r="A25" s="2" t="s">
        <v>10</v>
      </c>
      <c r="B25" s="4">
        <v>163</v>
      </c>
      <c r="C25" s="4">
        <v>189</v>
      </c>
      <c r="D25" s="4">
        <v>217</v>
      </c>
      <c r="E25" s="4">
        <v>194</v>
      </c>
      <c r="F25" s="4">
        <v>152</v>
      </c>
      <c r="G25" s="4">
        <v>241</v>
      </c>
      <c r="H25" s="4">
        <v>257</v>
      </c>
      <c r="I25">
        <f>AVERAGE(I13:I24)</f>
        <v>169.16666666666666</v>
      </c>
      <c r="J25" s="4">
        <f>AVERAGE(J13:J24)</f>
        <v>145.58333333333334</v>
      </c>
      <c r="K25" s="4">
        <v>271</v>
      </c>
      <c r="L25">
        <f>AVERAGE(L13:L24)</f>
        <v>200.85880965956434</v>
      </c>
      <c r="M25">
        <f>AVERAGE(M13:M24)</f>
        <v>202.58146400443457</v>
      </c>
      <c r="N25">
        <f>AVERAGE(N13:N24)</f>
        <v>204.25137728332857</v>
      </c>
      <c r="O25">
        <f>AVERAGE(O13:O24)</f>
        <v>205.92128991263095</v>
      </c>
      <c r="P25">
        <f>AVERAGE(P13:P24)</f>
        <v>207.5912025419253</v>
      </c>
      <c r="Q25">
        <f>AVERAGE(L25:P25)</f>
        <v>204.24082868037675</v>
      </c>
    </row>
    <row r="26" spans="1:17" x14ac:dyDescent="0.25">
      <c r="B26" s="4">
        <f>AVERAGE(B13:B24)</f>
        <v>162.66666666666666</v>
      </c>
      <c r="C26" s="4">
        <f>AVERAGE(C13:C24)</f>
        <v>188.91666666666666</v>
      </c>
      <c r="D26" s="4">
        <f>AVERAGE(D13:D24)</f>
        <v>216.75</v>
      </c>
      <c r="E26" s="4">
        <f>AVERAGE(E13:E24)</f>
        <v>193.5</v>
      </c>
      <c r="F26" s="4">
        <f t="shared" ref="F26:K26" si="0">AVERAGE(F13:F24)</f>
        <v>151.5</v>
      </c>
      <c r="G26" s="4">
        <f>AVERAGE(G13:G24)</f>
        <v>240.75</v>
      </c>
      <c r="H26" s="4">
        <f t="shared" si="0"/>
        <v>256.75</v>
      </c>
      <c r="I26">
        <f t="shared" si="0"/>
        <v>169.16666666666666</v>
      </c>
      <c r="J26" s="4">
        <f t="shared" si="0"/>
        <v>145.58333333333334</v>
      </c>
      <c r="K26" s="4">
        <f t="shared" si="0"/>
        <v>270.5</v>
      </c>
      <c r="L26" s="4">
        <f>AVERAGE(B26:K26)</f>
        <v>199.60833333333332</v>
      </c>
    </row>
    <row r="27" spans="1:17" ht="15.75" thickBot="1" x14ac:dyDescent="0.3"/>
    <row r="28" spans="1:17" ht="21.75" thickBot="1" x14ac:dyDescent="0.4">
      <c r="B28" s="10" t="s">
        <v>23</v>
      </c>
      <c r="C28" s="10" t="s">
        <v>24</v>
      </c>
      <c r="D28" s="9"/>
      <c r="I28" s="17" t="s">
        <v>25</v>
      </c>
      <c r="J28" s="19" t="s">
        <v>26</v>
      </c>
      <c r="K28" s="20"/>
      <c r="L28" s="20"/>
      <c r="M28" s="20"/>
      <c r="N28" s="21"/>
    </row>
    <row r="29" spans="1:17" ht="15.75" thickBot="1" x14ac:dyDescent="0.3">
      <c r="B29" s="11">
        <v>163</v>
      </c>
      <c r="C29" s="12">
        <f>(B29-199.8)/44.7</f>
        <v>-0.82326621923937382</v>
      </c>
      <c r="I29" s="18"/>
      <c r="J29" s="13">
        <v>2021</v>
      </c>
      <c r="K29" s="13">
        <v>2022</v>
      </c>
      <c r="L29" s="13">
        <v>2023</v>
      </c>
      <c r="M29" s="13">
        <v>2024</v>
      </c>
      <c r="N29" s="13">
        <v>2025</v>
      </c>
    </row>
    <row r="30" spans="1:17" ht="15.75" thickBot="1" x14ac:dyDescent="0.3">
      <c r="B30" s="11">
        <v>189</v>
      </c>
      <c r="C30" s="12">
        <f t="shared" ref="C30:C38" si="1">(B30-199.8)/44.7</f>
        <v>-0.24161073825503379</v>
      </c>
      <c r="I30" s="14" t="s">
        <v>27</v>
      </c>
      <c r="J30" s="15">
        <v>254.39</v>
      </c>
      <c r="K30" s="15">
        <v>256.94</v>
      </c>
      <c r="L30" s="15">
        <v>258.61</v>
      </c>
      <c r="M30" s="15">
        <v>260.27</v>
      </c>
      <c r="N30" s="15">
        <v>261.94</v>
      </c>
    </row>
    <row r="31" spans="1:17" ht="15.75" thickBot="1" x14ac:dyDescent="0.3">
      <c r="B31" s="11">
        <v>217</v>
      </c>
      <c r="C31" s="12">
        <f t="shared" si="1"/>
        <v>0.38478747203579389</v>
      </c>
      <c r="I31" s="14" t="s">
        <v>28</v>
      </c>
      <c r="J31" s="15">
        <v>337.97</v>
      </c>
      <c r="K31" s="15">
        <v>339.29</v>
      </c>
      <c r="L31" s="15">
        <v>340.96</v>
      </c>
      <c r="M31" s="15">
        <v>342.63</v>
      </c>
      <c r="N31" s="15">
        <v>344.3</v>
      </c>
    </row>
    <row r="32" spans="1:17" ht="15.75" thickBot="1" x14ac:dyDescent="0.3">
      <c r="B32" s="11">
        <v>194</v>
      </c>
      <c r="C32" s="12">
        <f t="shared" si="1"/>
        <v>-0.12975391498881456</v>
      </c>
      <c r="I32" s="14" t="s">
        <v>29</v>
      </c>
      <c r="J32" s="15">
        <v>279.91000000000003</v>
      </c>
      <c r="K32" s="15">
        <v>281.70999999999998</v>
      </c>
      <c r="L32" s="15">
        <v>283.38</v>
      </c>
      <c r="M32" s="15">
        <v>285.05</v>
      </c>
      <c r="N32" s="15">
        <v>286.72000000000003</v>
      </c>
    </row>
    <row r="33" spans="2:15" ht="15.75" thickBot="1" x14ac:dyDescent="0.3">
      <c r="B33" s="11">
        <v>152</v>
      </c>
      <c r="C33" s="12">
        <f t="shared" si="1"/>
        <v>-1.0693512304250561</v>
      </c>
      <c r="I33" s="14" t="s">
        <v>30</v>
      </c>
      <c r="J33" s="15">
        <v>272.10000000000002</v>
      </c>
      <c r="K33" s="15">
        <v>273.72000000000003</v>
      </c>
      <c r="L33" s="15">
        <v>275.39</v>
      </c>
      <c r="M33" s="15">
        <v>277.06</v>
      </c>
      <c r="N33" s="15">
        <v>278.73</v>
      </c>
    </row>
    <row r="34" spans="2:15" ht="15.75" thickBot="1" x14ac:dyDescent="0.3">
      <c r="B34" s="11">
        <v>241</v>
      </c>
      <c r="C34" s="12">
        <f t="shared" si="1"/>
        <v>0.92170022371364624</v>
      </c>
      <c r="I34" s="14" t="s">
        <v>31</v>
      </c>
      <c r="J34" s="15">
        <v>223.66</v>
      </c>
      <c r="K34" s="15">
        <v>225.35</v>
      </c>
      <c r="L34" s="15">
        <v>227.02</v>
      </c>
      <c r="M34" s="15">
        <v>228.69</v>
      </c>
      <c r="N34" s="15">
        <v>230.36</v>
      </c>
    </row>
    <row r="35" spans="2:15" ht="15.75" thickBot="1" x14ac:dyDescent="0.3">
      <c r="B35" s="11">
        <v>257</v>
      </c>
      <c r="C35" s="12">
        <f t="shared" si="1"/>
        <v>1.2796420581655477</v>
      </c>
      <c r="I35" s="14" t="s">
        <v>32</v>
      </c>
      <c r="J35" s="15">
        <v>123.77</v>
      </c>
      <c r="K35" s="15">
        <v>125.43</v>
      </c>
      <c r="L35" s="15">
        <v>127.1</v>
      </c>
      <c r="M35" s="15">
        <v>128.77000000000001</v>
      </c>
      <c r="N35" s="15">
        <v>130.44</v>
      </c>
    </row>
    <row r="36" spans="2:15" ht="15.75" thickBot="1" x14ac:dyDescent="0.3">
      <c r="B36" s="11">
        <v>169</v>
      </c>
      <c r="C36" s="12">
        <f t="shared" si="1"/>
        <v>-0.6890380313199107</v>
      </c>
      <c r="I36" s="14" t="s">
        <v>33</v>
      </c>
      <c r="J36" s="15">
        <v>112.96</v>
      </c>
      <c r="K36" s="15">
        <v>114.63</v>
      </c>
      <c r="L36" s="15">
        <v>116.3</v>
      </c>
      <c r="M36" s="15">
        <v>117.97</v>
      </c>
      <c r="N36" s="15">
        <v>119.64</v>
      </c>
    </row>
    <row r="37" spans="2:15" ht="15.75" thickBot="1" x14ac:dyDescent="0.3">
      <c r="B37" s="11">
        <v>146</v>
      </c>
      <c r="C37" s="12">
        <f t="shared" si="1"/>
        <v>-1.2035794183445192</v>
      </c>
      <c r="I37" s="14" t="s">
        <v>34</v>
      </c>
      <c r="J37" s="15">
        <v>70.44</v>
      </c>
      <c r="K37" s="15">
        <v>72.11</v>
      </c>
      <c r="L37" s="15">
        <v>73.78</v>
      </c>
      <c r="M37" s="15">
        <v>75.45</v>
      </c>
      <c r="N37" s="15">
        <v>77.12</v>
      </c>
    </row>
    <row r="38" spans="2:15" ht="29.25" thickBot="1" x14ac:dyDescent="0.3">
      <c r="B38" s="11">
        <v>271</v>
      </c>
      <c r="C38" s="12">
        <f t="shared" si="1"/>
        <v>1.5928411633109616</v>
      </c>
      <c r="I38" s="14" t="s">
        <v>35</v>
      </c>
      <c r="J38" s="15">
        <v>97.91</v>
      </c>
      <c r="K38" s="15">
        <v>99.58</v>
      </c>
      <c r="L38" s="15">
        <v>101.25</v>
      </c>
      <c r="M38" s="15">
        <v>102.92</v>
      </c>
      <c r="N38" s="15">
        <v>104.59</v>
      </c>
    </row>
    <row r="39" spans="2:15" ht="15.75" thickBot="1" x14ac:dyDescent="0.3">
      <c r="C39" s="12">
        <f>AVERAGE(C29:C38)</f>
        <v>2.2371364653241076E-3</v>
      </c>
      <c r="I39" s="14" t="s">
        <v>36</v>
      </c>
      <c r="J39" s="15">
        <v>198.33</v>
      </c>
      <c r="K39" s="15">
        <v>200</v>
      </c>
      <c r="L39" s="15">
        <v>201.67</v>
      </c>
      <c r="M39" s="15">
        <v>203.34</v>
      </c>
      <c r="N39" s="15">
        <v>205.01</v>
      </c>
    </row>
    <row r="40" spans="2:15" ht="29.25" thickBot="1" x14ac:dyDescent="0.3">
      <c r="C40" s="12">
        <f>SUM(C29:C38)</f>
        <v>2.2371364653241077E-2</v>
      </c>
      <c r="I40" s="14" t="s">
        <v>37</v>
      </c>
      <c r="J40" s="15">
        <v>249.46</v>
      </c>
      <c r="K40" s="15">
        <v>251.13</v>
      </c>
      <c r="L40" s="15">
        <v>252.8</v>
      </c>
      <c r="M40" s="15">
        <v>254.47</v>
      </c>
      <c r="N40" s="15">
        <v>256.14</v>
      </c>
    </row>
    <row r="41" spans="2:15" ht="29.25" thickBot="1" x14ac:dyDescent="0.3">
      <c r="I41" s="14" t="s">
        <v>38</v>
      </c>
      <c r="J41" s="15">
        <v>189.41</v>
      </c>
      <c r="K41" s="15">
        <v>191.08</v>
      </c>
      <c r="L41" s="15">
        <v>192.75</v>
      </c>
      <c r="M41" s="15">
        <v>194.42</v>
      </c>
      <c r="N41" s="15">
        <v>196.09</v>
      </c>
    </row>
    <row r="42" spans="2:15" ht="29.25" thickBot="1" x14ac:dyDescent="0.3">
      <c r="I42" s="14" t="s">
        <v>39</v>
      </c>
      <c r="J42" s="15">
        <f>AVERAGE(J30:J41)</f>
        <v>200.85916666666665</v>
      </c>
      <c r="K42" s="15">
        <f>AVERAGE(K30:K41)</f>
        <v>202.58083333333332</v>
      </c>
      <c r="L42" s="15">
        <f>AVERAGE(L30:L41)</f>
        <v>204.2508333333333</v>
      </c>
      <c r="M42" s="15">
        <f>AVERAGE(M30:M41)</f>
        <v>205.92</v>
      </c>
      <c r="N42" s="15">
        <f>AVERAGE(N30:N41)</f>
        <v>207.59000000000003</v>
      </c>
      <c r="O42" s="16">
        <f>AVERAGE(J42:N42)</f>
        <v>204.24016666666665</v>
      </c>
    </row>
  </sheetData>
  <mergeCells count="11">
    <mergeCell ref="A7:K7"/>
    <mergeCell ref="A1:K1"/>
    <mergeCell ref="A2:K2"/>
    <mergeCell ref="A3:K3"/>
    <mergeCell ref="A5:J5"/>
    <mergeCell ref="A6:K6"/>
    <mergeCell ref="I28:I29"/>
    <mergeCell ref="J28:N28"/>
    <mergeCell ref="A8:K8"/>
    <mergeCell ref="A9:K9"/>
    <mergeCell ref="A10:K10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2021-02-26T16:35:52Z</dcterms:created>
  <dcterms:modified xsi:type="dcterms:W3CDTF">2021-06-15T12:59:44Z</dcterms:modified>
</cp:coreProperties>
</file>