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nilssen/Downloads/BACI_HS22_V202501/"/>
    </mc:Choice>
  </mc:AlternateContent>
  <xr:revisionPtr revIDLastSave="0" documentId="13_ncr:1_{B8473231-AF6D-294B-AEB3-BA1C59C4226F}" xr6:coauthVersionLast="47" xr6:coauthVersionMax="47" xr10:uidLastSave="{00000000-0000-0000-0000-000000000000}"/>
  <bookViews>
    <workbookView xWindow="0" yWindow="500" windowWidth="28800" windowHeight="17500" xr2:uid="{ECEA7AD7-9DEA-7245-A850-73A1BC623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3" i="1"/>
  <c r="B25" i="1"/>
  <c r="C25" i="1" s="1"/>
  <c r="F2" i="1"/>
  <c r="F16" i="1"/>
  <c r="F19" i="1"/>
  <c r="F18" i="1"/>
  <c r="F17" i="1"/>
  <c r="F10" i="1"/>
  <c r="F14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<sst xmlns="http://schemas.openxmlformats.org/spreadsheetml/2006/main" count="72" uniqueCount="64">
  <si>
    <t xml:space="preserve">Commodity </t>
  </si>
  <si>
    <t>Vessel Type</t>
  </si>
  <si>
    <t>HS6</t>
  </si>
  <si>
    <t>Iron Ore,N-a</t>
  </si>
  <si>
    <t>Iron Ore,a</t>
  </si>
  <si>
    <t>Nickel ore</t>
  </si>
  <si>
    <t>Aluminium</t>
  </si>
  <si>
    <t>Slag Sand</t>
  </si>
  <si>
    <t>Bit COAL</t>
  </si>
  <si>
    <t>Coal. N-a</t>
  </si>
  <si>
    <t>Crude Oil</t>
  </si>
  <si>
    <t>Non Crude</t>
  </si>
  <si>
    <t>Wheat</t>
  </si>
  <si>
    <t>Palm Oil</t>
  </si>
  <si>
    <t>Salt</t>
  </si>
  <si>
    <t>Gravel/Stone</t>
  </si>
  <si>
    <t>Limestone</t>
  </si>
  <si>
    <t>Cement clinkers</t>
  </si>
  <si>
    <t>Portland cement</t>
  </si>
  <si>
    <t>FR low</t>
  </si>
  <si>
    <t>FR Medium</t>
  </si>
  <si>
    <t>FR High</t>
  </si>
  <si>
    <t>SOURCE, and additional info</t>
  </si>
  <si>
    <t>25-55k DWT</t>
  </si>
  <si>
    <t>https://www.ams.usda.gov/sites/default/files/media/GTR06082023.pdf, https://www.igc.int/en/markets/marketinfo-freight.aspx</t>
  </si>
  <si>
    <t>India -&gt; China, Malaysia</t>
  </si>
  <si>
    <t>15-30 DWT</t>
  </si>
  <si>
    <t>Australia -&gt; Indonesia,</t>
  </si>
  <si>
    <t>25-40 DWT</t>
  </si>
  <si>
    <t>No public salt index; rate derived by analogy to similar-density bulks (clinker, gypsum) shipped similar distances.</t>
  </si>
  <si>
    <t>https://www.google.com/url?sa=t&amp;source=web&amp;rct=j&amp;opi=89978449&amp;url=https://www.agricensus.com/Article/Freight-costs-for-palm-oil-shipments-to-India-rise-34199.html&amp;ved=2ahUKEwjxxdXh68CMAxVuRvEDHRceDMoQFnoECBwQAQ&amp;usg=AOvVaw0iKAZDsfmK_3FEYeb2EhIT</t>
  </si>
  <si>
    <t>Aggregates industry data (Vietnam–Bangladesh trades)</t>
  </si>
  <si>
    <t>United Arab Emirates/Oman -&gt; India</t>
  </si>
  <si>
    <t>Trade broker interviews from 2023–2024 (COA vs spot data), Also compared with clinker as trade overlaps</t>
  </si>
  <si>
    <t>International Cement Review (Q1 2025), Vietnam clinker export figures</t>
  </si>
  <si>
    <t>30-50</t>
  </si>
  <si>
    <t>https://www.cemnet.com/News/story/171556/dry-bulk-freight-rates-continue-to-soar.html#:~:text=supplies%20of%20input%20materials%20and,reporting%20declining%20cement%20exports%2C%20including</t>
  </si>
  <si>
    <t>170--180</t>
  </si>
  <si>
    <t>W. Australia → China</t>
  </si>
  <si>
    <t>https://www.argusmedia.com/en/news-and-insights/latest-market-news/2642998-viewpoint-capesize-peaks-to-be-limited-by-low-panamax</t>
  </si>
  <si>
    <t>W. E Australia → China</t>
  </si>
  <si>
    <t>25-30</t>
  </si>
  <si>
    <t>https://ismreport.com/freight-chartering/8133-handysize-and-supramax-ultramax-freight-assessments-week-27#:~:text=nickel%20ore%20%2055%2C000t%20,12000c%20%2016</t>
  </si>
  <si>
    <t>Australia (Newcastle) → China</t>
  </si>
  <si>
    <t>80-100</t>
  </si>
  <si>
    <t>Lignite, brown coal</t>
  </si>
  <si>
    <t>India -&gt; China</t>
  </si>
  <si>
    <t>https://www.bigmint.co/insights/detail/dry-bulk-iron-ore-freight-rates-decline-w-o-w-except-on-india-china-route-624347</t>
  </si>
  <si>
    <t>35-60</t>
  </si>
  <si>
    <t>40-50</t>
  </si>
  <si>
    <t>intra ASEAN</t>
  </si>
  <si>
    <t>indonesia -&gt; China</t>
  </si>
  <si>
    <t>S. Korea → S.E. Asia</t>
  </si>
  <si>
    <t>~WS60 or ~$15/ton = ~$35–40k/day TCE</t>
  </si>
  <si>
    <t>Middle East Gulf → China</t>
  </si>
  <si>
    <t>MR tanker (40k DWT)</t>
  </si>
  <si>
    <t>VLCC (300k DWT tanker)</t>
  </si>
  <si>
    <t>reuters.com</t>
  </si>
  <si>
    <t>Jumped from ~$12/t to ~$17/t in Jan 2025 on sanctions &amp; pre-Lunar New Year demand​ . MR earning ~$20–30k/day in early 2025.</t>
  </si>
  <si>
    <t>Surigoa → Shanghai</t>
  </si>
  <si>
    <t>kwinana -&gt; Huangpu New Port</t>
  </si>
  <si>
    <t xml:space="preserve"> Route</t>
  </si>
  <si>
    <t>Hai Phong, Vietnam -&gt; Chittagong, Bangladesh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</si>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</sst>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0000"/>
      <name val="-webkit-standard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mreport.com/freight-chartering/8133-handysize-and-supramax-ultramax-freight-assessments-week-27" TargetMode="External"/><Relationship Id="rId2" Type="http://schemas.openxmlformats.org/officeDocument/2006/relationships/hyperlink" Target="https://www.reuters.com/markets/commodities/tanker-rates-extend-rally-sanctions-demand-load-mideast-oil-2025-01-15/" TargetMode="External"/><Relationship Id="rId1" Type="http://schemas.openxmlformats.org/officeDocument/2006/relationships/hyperlink" Target="https://www.ams.usda.gov/sites/default/files/media/GTR06082023.pdf" TargetMode="External"/><Relationship Id="rId5" Type="http://schemas.openxmlformats.org/officeDocument/2006/relationships/hyperlink" Target="https://www.argusmedia.com/en/news-and-insights/latest-market-news/2642998-viewpoint-capesize-peaks-to-be-limited-by-low-panamax" TargetMode="External"/><Relationship Id="rId4" Type="http://schemas.openxmlformats.org/officeDocument/2006/relationships/hyperlink" Target="https://www.bigmint.co/insights/detail/dry-bulk-iron-ore-freight-rates-decline-w-o-w-except-on-india-china-route-6243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6A99-9929-BB4F-8A5B-0111D6A792D6}">
  <dimension ref="A1:I25"/>
  <sheetViews>
    <sheetView tabSelected="1" workbookViewId="0">
      <selection activeCell="H13" sqref="H13"/>
    </sheetView>
  </sheetViews>
  <sheetFormatPr baseColWidth="10" defaultRowHeight="16"/>
  <cols>
    <col min="2" max="2" width="16.33203125" bestFit="1" customWidth="1"/>
    <col min="3" max="3" width="47.6640625" customWidth="1"/>
    <col min="4" max="4" width="19.5" hidden="1" customWidth="1"/>
    <col min="5" max="5" width="6.5" hidden="1" customWidth="1"/>
    <col min="7" max="7" width="0" hidden="1" customWidth="1"/>
    <col min="9" max="9" width="49.6640625" customWidth="1"/>
  </cols>
  <sheetData>
    <row r="1" spans="1:9">
      <c r="A1" t="s">
        <v>2</v>
      </c>
      <c r="B1" t="s">
        <v>0</v>
      </c>
      <c r="C1" t="s">
        <v>61</v>
      </c>
      <c r="D1" t="s">
        <v>1</v>
      </c>
      <c r="E1" t="s">
        <v>19</v>
      </c>
      <c r="F1" t="s">
        <v>20</v>
      </c>
      <c r="G1" t="s">
        <v>21</v>
      </c>
      <c r="H1" t="s">
        <v>63</v>
      </c>
      <c r="I1" t="s">
        <v>22</v>
      </c>
    </row>
    <row r="2" spans="1:9">
      <c r="A2">
        <v>100199</v>
      </c>
      <c r="B2" t="s">
        <v>12</v>
      </c>
      <c r="C2" t="s">
        <v>60</v>
      </c>
      <c r="D2" t="s">
        <v>23</v>
      </c>
      <c r="E2">
        <v>20</v>
      </c>
      <c r="F2">
        <f t="shared" ref="F2:F12" si="0">(E2+G2)/2</f>
        <v>29</v>
      </c>
      <c r="G2">
        <v>38</v>
      </c>
      <c r="H2">
        <v>3828</v>
      </c>
      <c r="I2" s="1" t="s">
        <v>24</v>
      </c>
    </row>
    <row r="3" spans="1:9">
      <c r="A3">
        <v>151190</v>
      </c>
      <c r="B3" t="s">
        <v>13</v>
      </c>
      <c r="C3" t="s">
        <v>25</v>
      </c>
      <c r="D3" t="s">
        <v>26</v>
      </c>
      <c r="E3">
        <v>30</v>
      </c>
      <c r="F3">
        <f t="shared" si="0"/>
        <v>39</v>
      </c>
      <c r="G3">
        <v>48</v>
      </c>
      <c r="H3">
        <v>4088</v>
      </c>
      <c r="I3" t="s">
        <v>30</v>
      </c>
    </row>
    <row r="4" spans="1:9" ht="18">
      <c r="A4">
        <v>250100</v>
      </c>
      <c r="B4" t="s">
        <v>14</v>
      </c>
      <c r="C4" t="s">
        <v>27</v>
      </c>
      <c r="D4" t="s">
        <v>28</v>
      </c>
      <c r="E4">
        <v>20</v>
      </c>
      <c r="F4">
        <f t="shared" si="0"/>
        <v>22.5</v>
      </c>
      <c r="G4">
        <v>25</v>
      </c>
      <c r="H4">
        <v>1804</v>
      </c>
      <c r="I4" s="2" t="s">
        <v>29</v>
      </c>
    </row>
    <row r="5" spans="1:9" ht="18">
      <c r="A5">
        <v>251710</v>
      </c>
      <c r="B5" t="s">
        <v>15</v>
      </c>
      <c r="C5" t="s">
        <v>25</v>
      </c>
      <c r="E5">
        <v>18</v>
      </c>
      <c r="F5">
        <f t="shared" si="0"/>
        <v>20</v>
      </c>
      <c r="G5">
        <v>22</v>
      </c>
      <c r="H5">
        <v>2030</v>
      </c>
      <c r="I5" s="2" t="s">
        <v>31</v>
      </c>
    </row>
    <row r="6" spans="1:9" ht="18">
      <c r="A6">
        <v>252100</v>
      </c>
      <c r="B6" t="s">
        <v>16</v>
      </c>
      <c r="C6" t="s">
        <v>32</v>
      </c>
      <c r="E6">
        <v>15</v>
      </c>
      <c r="F6">
        <f t="shared" si="0"/>
        <v>19.5</v>
      </c>
      <c r="G6">
        <v>24</v>
      </c>
      <c r="H6">
        <v>1250</v>
      </c>
      <c r="I6" s="2" t="s">
        <v>33</v>
      </c>
    </row>
    <row r="7" spans="1:9" ht="18">
      <c r="A7">
        <v>252310</v>
      </c>
      <c r="B7" t="s">
        <v>17</v>
      </c>
      <c r="C7" t="s">
        <v>62</v>
      </c>
      <c r="D7" t="s">
        <v>35</v>
      </c>
      <c r="E7">
        <v>12</v>
      </c>
      <c r="F7">
        <f t="shared" si="0"/>
        <v>15</v>
      </c>
      <c r="G7">
        <v>18</v>
      </c>
      <c r="H7">
        <v>2839</v>
      </c>
      <c r="I7" s="2" t="s">
        <v>34</v>
      </c>
    </row>
    <row r="8" spans="1:9">
      <c r="A8">
        <v>252329</v>
      </c>
      <c r="B8" t="s">
        <v>18</v>
      </c>
      <c r="C8" t="s">
        <v>62</v>
      </c>
      <c r="E8">
        <v>12</v>
      </c>
      <c r="F8">
        <f t="shared" si="0"/>
        <v>13.5</v>
      </c>
      <c r="G8">
        <v>15</v>
      </c>
      <c r="H8">
        <v>2839</v>
      </c>
      <c r="I8" t="s">
        <v>36</v>
      </c>
    </row>
    <row r="9" spans="1:9" ht="18">
      <c r="A9">
        <v>260111</v>
      </c>
      <c r="B9" t="s">
        <v>3</v>
      </c>
      <c r="C9" s="2" t="s">
        <v>38</v>
      </c>
      <c r="D9" t="s">
        <v>37</v>
      </c>
      <c r="E9">
        <v>14</v>
      </c>
      <c r="F9">
        <f t="shared" si="0"/>
        <v>15.5</v>
      </c>
      <c r="G9">
        <v>17</v>
      </c>
      <c r="H9">
        <v>3500</v>
      </c>
      <c r="I9" s="1" t="s">
        <v>39</v>
      </c>
    </row>
    <row r="10" spans="1:9">
      <c r="A10">
        <v>260112</v>
      </c>
      <c r="B10" t="s">
        <v>4</v>
      </c>
      <c r="C10" t="s">
        <v>46</v>
      </c>
      <c r="D10" t="s">
        <v>48</v>
      </c>
      <c r="E10">
        <v>10</v>
      </c>
      <c r="F10">
        <f t="shared" si="0"/>
        <v>12.5</v>
      </c>
      <c r="G10">
        <v>15</v>
      </c>
      <c r="H10">
        <v>2030</v>
      </c>
      <c r="I10" s="1" t="s">
        <v>47</v>
      </c>
    </row>
    <row r="11" spans="1:9" ht="18">
      <c r="A11">
        <v>260400</v>
      </c>
      <c r="B11" t="s">
        <v>5</v>
      </c>
      <c r="C11" s="2" t="s">
        <v>59</v>
      </c>
      <c r="D11" t="s">
        <v>49</v>
      </c>
      <c r="E11">
        <v>12</v>
      </c>
      <c r="F11">
        <f t="shared" si="0"/>
        <v>14.5</v>
      </c>
      <c r="G11">
        <v>17</v>
      </c>
      <c r="H11">
        <v>1123</v>
      </c>
      <c r="I11" t="s">
        <v>42</v>
      </c>
    </row>
    <row r="12" spans="1:9">
      <c r="A12">
        <v>260600</v>
      </c>
      <c r="B12" t="s">
        <v>6</v>
      </c>
      <c r="C12" t="s">
        <v>40</v>
      </c>
      <c r="D12" t="s">
        <v>41</v>
      </c>
      <c r="E12">
        <v>22</v>
      </c>
      <c r="F12">
        <f t="shared" si="0"/>
        <v>24.5</v>
      </c>
      <c r="G12">
        <v>27</v>
      </c>
      <c r="H12">
        <v>3500</v>
      </c>
      <c r="I12" s="1" t="s">
        <v>42</v>
      </c>
    </row>
    <row r="13" spans="1:9">
      <c r="A13">
        <v>261800</v>
      </c>
      <c r="B13" t="s">
        <v>7</v>
      </c>
      <c r="E13">
        <v>10</v>
      </c>
      <c r="F13">
        <f>(E13+G13)/2</f>
        <v>12.5</v>
      </c>
      <c r="G13">
        <v>15</v>
      </c>
      <c r="H13">
        <v>3500</v>
      </c>
    </row>
    <row r="14" spans="1:9" ht="18">
      <c r="A14">
        <v>270112</v>
      </c>
      <c r="B14" t="s">
        <v>8</v>
      </c>
      <c r="C14" s="2" t="s">
        <v>50</v>
      </c>
      <c r="D14" t="s">
        <v>44</v>
      </c>
      <c r="E14">
        <v>10</v>
      </c>
      <c r="F14">
        <f t="shared" ref="F13:F19" si="1">(E14+G14)/2</f>
        <v>12.5</v>
      </c>
      <c r="G14">
        <v>15</v>
      </c>
      <c r="H14">
        <v>1000</v>
      </c>
      <c r="I14" t="s">
        <v>42</v>
      </c>
    </row>
    <row r="15" spans="1:9" ht="18">
      <c r="A15">
        <v>270112</v>
      </c>
      <c r="B15" t="s">
        <v>8</v>
      </c>
      <c r="C15" s="2" t="s">
        <v>43</v>
      </c>
      <c r="D15" t="s">
        <v>44</v>
      </c>
      <c r="E15">
        <v>20</v>
      </c>
      <c r="F15">
        <f>(E15+G15)/2</f>
        <v>22.5</v>
      </c>
      <c r="G15">
        <v>25</v>
      </c>
      <c r="H15">
        <v>5151</v>
      </c>
      <c r="I15" t="s">
        <v>42</v>
      </c>
    </row>
    <row r="16" spans="1:9" ht="18">
      <c r="A16">
        <v>270119</v>
      </c>
      <c r="B16" t="s">
        <v>9</v>
      </c>
      <c r="C16" s="2" t="s">
        <v>43</v>
      </c>
      <c r="E16">
        <v>21</v>
      </c>
      <c r="F16">
        <f t="shared" si="1"/>
        <v>23.5</v>
      </c>
      <c r="G16">
        <v>26</v>
      </c>
      <c r="H16" s="3">
        <v>5151</v>
      </c>
    </row>
    <row r="17" spans="1:9">
      <c r="A17">
        <v>270210</v>
      </c>
      <c r="B17" t="s">
        <v>45</v>
      </c>
      <c r="C17" t="s">
        <v>51</v>
      </c>
      <c r="E17">
        <v>20</v>
      </c>
      <c r="F17">
        <f t="shared" si="1"/>
        <v>21.5</v>
      </c>
      <c r="G17">
        <v>23</v>
      </c>
      <c r="H17">
        <v>1847</v>
      </c>
    </row>
    <row r="18" spans="1:9" ht="18">
      <c r="A18">
        <v>270900</v>
      </c>
      <c r="B18" t="s">
        <v>10</v>
      </c>
      <c r="C18" s="2" t="s">
        <v>54</v>
      </c>
      <c r="D18" s="2" t="s">
        <v>56</v>
      </c>
      <c r="E18">
        <v>15</v>
      </c>
      <c r="F18">
        <f t="shared" si="1"/>
        <v>17.5</v>
      </c>
      <c r="G18">
        <v>20</v>
      </c>
      <c r="H18">
        <v>5518</v>
      </c>
      <c r="I18" s="2" t="s">
        <v>53</v>
      </c>
    </row>
    <row r="19" spans="1:9" ht="18">
      <c r="A19">
        <v>271000</v>
      </c>
      <c r="B19" t="s">
        <v>11</v>
      </c>
      <c r="C19" s="2" t="s">
        <v>52</v>
      </c>
      <c r="D19" t="s">
        <v>55</v>
      </c>
      <c r="E19">
        <v>12</v>
      </c>
      <c r="F19">
        <f t="shared" si="1"/>
        <v>14.5</v>
      </c>
      <c r="G19">
        <v>17</v>
      </c>
      <c r="H19">
        <v>2384</v>
      </c>
      <c r="I19" s="2" t="s">
        <v>58</v>
      </c>
    </row>
    <row r="20" spans="1:9">
      <c r="I20" s="1" t="s">
        <v>57</v>
      </c>
    </row>
    <row r="21" spans="1:9" ht="18">
      <c r="I21" s="2"/>
    </row>
    <row r="22" spans="1:9">
      <c r="B22">
        <v>38000</v>
      </c>
      <c r="C22">
        <v>80000</v>
      </c>
      <c r="D22">
        <v>50</v>
      </c>
    </row>
    <row r="25" spans="1:9">
      <c r="B25">
        <f>B22*D22</f>
        <v>1900000</v>
      </c>
      <c r="C25">
        <f>B25/C22</f>
        <v>23.75</v>
      </c>
    </row>
  </sheetData>
  <phoneticPr fontId="3" type="noConversion"/>
  <hyperlinks>
    <hyperlink ref="I2" r:id="rId1" display="https://www.ams.usda.gov/sites/default/files/media/GTR06082023.pdf" xr:uid="{FAC1FEE4-AEFD-C54C-9911-2500AAC03552}"/>
    <hyperlink ref="I20" r:id="rId2" location=":~:text=The%20cost%20to%20ship%20around,year%2C%20SSY%20pricing%20data%20showed" display="https://www.reuters.com/markets/commodities/tanker-rates-extend-rally-sanctions-demand-load-mideast-oil-2025-01-15/ - :~:text=The%20cost%20to%20ship%20around,year%2C%20SSY%20pricing%20data%20showed" xr:uid="{6C4F3CD4-360F-5E4D-AA28-6DCE002320AC}"/>
    <hyperlink ref="I12" r:id="rId3" location=":~:text=nickel%20ore%20%2055%2C000t%20,12000c%20%2016" xr:uid="{9B44BADE-39E7-764A-8151-E7B332C95E63}"/>
    <hyperlink ref="I10" r:id="rId4" xr:uid="{E25C9C28-8A6D-2F45-BC59-E7BB634B153D}"/>
    <hyperlink ref="I9" r:id="rId5" xr:uid="{EB2DFE28-A841-2F4B-B379-9A2F6773DE2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Sverre Nilssen</dc:creator>
  <cp:lastModifiedBy>Andreas Sverre Nilssen</cp:lastModifiedBy>
  <dcterms:created xsi:type="dcterms:W3CDTF">2025-04-05T09:48:34Z</dcterms:created>
  <dcterms:modified xsi:type="dcterms:W3CDTF">2025-04-24T09:30:30Z</dcterms:modified>
</cp:coreProperties>
</file>