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29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Michael</author>
  </authors>
  <commentList>
    <comment ref="B1" authorId="0">
      <text>
        <r>
          <rPr>
            <b/>
            <sz val="9"/>
            <rFont val="宋体"/>
            <scheme val="minor"/>
            <charset val="0"/>
          </rPr>
          <t>Michael:</t>
        </r>
        <r>
          <rPr>
            <sz val="9"/>
            <rFont val="宋体"/>
            <scheme val="minor"/>
            <charset val="0"/>
          </rPr>
          <t xml:space="preserve">
所有需验收项目对应的合同额
</t>
        </r>
      </text>
    </comment>
  </commentList>
</comments>
</file>

<file path=xl/sharedStrings.xml><?xml version="1.0" encoding="utf-8"?>
<sst xmlns="http://schemas.openxmlformats.org/spreadsheetml/2006/main" count="13" uniqueCount="13">
  <si>
    <t>time</t>
  </si>
  <si>
    <t>需验收总额（元）</t>
  </si>
  <si>
    <t>已验收金额</t>
  </si>
  <si>
    <t>待验收金额</t>
  </si>
  <si>
    <t>上期延续待验</t>
  </si>
  <si>
    <t>验收进度%</t>
  </si>
  <si>
    <t>交付总成本</t>
  </si>
  <si>
    <t>待发生成本</t>
  </si>
  <si>
    <t>成本消耗%</t>
  </si>
  <si>
    <t>预计毛利%</t>
  </si>
  <si>
    <t>7月</t>
  </si>
  <si>
    <t>8月</t>
  </si>
  <si>
    <t>9月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</si>
</sst>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);[Red]\(#,##0\)"/>
  </numFmts>
  <fonts count="26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b/>
      <sz val="12"/>
      <name val="微软雅黑"/>
      <charset val="134"/>
    </font>
    <font>
      <sz val="12"/>
      <color indexed="8"/>
      <name val="微软雅黑"/>
      <charset val="134"/>
    </font>
    <font>
      <sz val="12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0"/>
      <scheme val="minor"/>
    </font>
    <font>
      <sz val="9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/>
    </xf>
    <xf numFmtId="176" fontId="3" fillId="0" borderId="1" xfId="0" applyNumberFormat="1" applyFont="1" applyFill="1" applyBorder="1" applyAlignment="1" applyProtection="1">
      <alignment vertical="center"/>
    </xf>
    <xf numFmtId="10" fontId="3" fillId="0" borderId="1" xfId="0" applyNumberFormat="1" applyFont="1" applyFill="1" applyBorder="1" applyAlignment="1" applyProtection="1">
      <alignment vertical="center"/>
    </xf>
    <xf numFmtId="176" fontId="4" fillId="0" borderId="1" xfId="0" applyNumberFormat="1" applyFont="1" applyFill="1" applyBorder="1" applyAlignment="1" applyProtection="1">
      <alignment vertical="center"/>
    </xf>
    <xf numFmtId="10" fontId="4" fillId="0" borderId="1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13" sqref="D13"/>
    </sheetView>
  </sheetViews>
  <sheetFormatPr defaultColWidth="9" defaultRowHeight="14.1" outlineLevelRow="3"/>
  <cols>
    <col min="2" max="2" width="17.6842105263158" customWidth="1"/>
    <col min="3" max="3" width="19" customWidth="1"/>
    <col min="4" max="4" width="25.8421052631579" customWidth="1"/>
    <col min="5" max="5" width="16.4210526315789" customWidth="1"/>
    <col min="6" max="6" width="16.7894736842105" customWidth="1"/>
    <col min="7" max="7" width="15.3157894736842" customWidth="1"/>
    <col min="8" max="8" width="16.4210526315789" customWidth="1"/>
    <col min="9" max="9" width="15.3684210526316" customWidth="1"/>
    <col min="10" max="10" width="24.5263157894737" customWidth="1"/>
  </cols>
  <sheetData>
    <row r="1" ht="16.5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ht="16.5" spans="1:10">
      <c r="A2" s="3" t="s">
        <v>10</v>
      </c>
      <c r="B2" s="4">
        <v>590900</v>
      </c>
      <c r="C2" s="4">
        <v>590900</v>
      </c>
      <c r="D2" s="4">
        <v>0</v>
      </c>
      <c r="E2" s="4"/>
      <c r="F2" s="5">
        <v>1</v>
      </c>
      <c r="G2" s="4">
        <v>301670</v>
      </c>
      <c r="H2" s="4">
        <v>0</v>
      </c>
      <c r="I2" s="5">
        <f>(G2-H2)/G2</f>
        <v>1</v>
      </c>
      <c r="J2" s="5">
        <v>0.438421052631579</v>
      </c>
    </row>
    <row r="3" ht="16.5" spans="1:10">
      <c r="A3" s="3" t="s">
        <v>11</v>
      </c>
      <c r="B3" s="4">
        <v>4544112</v>
      </c>
      <c r="C3" s="4">
        <v>3046612</v>
      </c>
      <c r="D3" s="4">
        <v>92500</v>
      </c>
      <c r="E3" s="4">
        <v>1405000</v>
      </c>
      <c r="F3" s="5">
        <v>0.670452664899105</v>
      </c>
      <c r="G3" s="4">
        <f>767900+1443530+69000</f>
        <v>2280430</v>
      </c>
      <c r="H3" s="4">
        <f>7125+147304+205509.49</f>
        <v>359938.49</v>
      </c>
      <c r="I3" s="5">
        <f>(G3-H3)/G3</f>
        <v>0.84216200891937</v>
      </c>
      <c r="J3" s="5">
        <v>0.447972893273757</v>
      </c>
    </row>
    <row r="4" ht="16.5" spans="1:10">
      <c r="A4" s="3" t="s">
        <v>12</v>
      </c>
      <c r="B4" s="4">
        <v>1103844</v>
      </c>
      <c r="C4" s="6">
        <f>756344+177500</f>
        <v>933844</v>
      </c>
      <c r="D4" s="6">
        <v>0</v>
      </c>
      <c r="E4" s="6">
        <v>170000</v>
      </c>
      <c r="F4" s="7">
        <v>0.845992730856896</v>
      </c>
      <c r="G4" s="6">
        <f>836900+299885.36-656400</f>
        <v>480385.36</v>
      </c>
      <c r="H4" s="6">
        <f>58425+154429-121304</f>
        <v>91550</v>
      </c>
      <c r="I4" s="7">
        <f>(G4-H4)/G4</f>
        <v>0.809423834231751</v>
      </c>
      <c r="J4" s="5">
        <v>0.521287522512239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2023-05-12T11:15:00Z</dcterms:created>
  <dcterms:modified xsi:type="dcterms:W3CDTF">2024-10-03T07:26:41Z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8B39DF48374541E2A247427F44C67D2B_12</vt:lpwstr>
  </property>
</Properties>
</file>