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tirocinio\EGFRnew\progetto_EGFR\"/>
    </mc:Choice>
  </mc:AlternateContent>
  <xr:revisionPtr revIDLastSave="0" documentId="13_ncr:1_{26E1C82E-60A3-41F7-84A2-799A0694D2D8}" xr6:coauthVersionLast="47" xr6:coauthVersionMax="47" xr10:uidLastSave="{00000000-0000-0000-0000-000000000000}"/>
  <bookViews>
    <workbookView xWindow="828" yWindow="-108" windowWidth="22320" windowHeight="13176" tabRatio="500" activeTab="1" xr2:uid="{00000000-000D-0000-FFFF-FFFF00000000}"/>
  </bookViews>
  <sheets>
    <sheet name="dati" sheetId="1" r:id="rId1"/>
    <sheet name="conteggio" sheetId="2" r:id="rId2"/>
    <sheet name="Foglio3" sheetId="3" r:id="rId3"/>
  </sheets>
  <definedNames>
    <definedName name="_xlnm._FilterDatabase" localSheetId="0" hidden="1">dati!$A$1:$Q$124</definedName>
    <definedName name="_xlchart.v1.0" hidden="1">conteggio!$B$24</definedName>
    <definedName name="_xlchart.v1.1" hidden="1">conteggio!$B$25:$B$87</definedName>
    <definedName name="_xlchart.v1.10" hidden="1">conteggio!$B$25:$B$87</definedName>
    <definedName name="_xlchart.v1.11" hidden="1">conteggio!$C$24</definedName>
    <definedName name="_xlchart.v1.12" hidden="1">conteggio!$C$25:$C$87</definedName>
    <definedName name="_xlchart.v1.13" hidden="1">conteggio!$B$24</definedName>
    <definedName name="_xlchart.v1.14" hidden="1">conteggio!$B$25:$B$87</definedName>
    <definedName name="_xlchart.v1.15" hidden="1">conteggio!$C$24</definedName>
    <definedName name="_xlchart.v1.16" hidden="1">conteggio!$C$25:$C$87</definedName>
    <definedName name="_xlchart.v1.2" hidden="1">conteggio!$C$24</definedName>
    <definedName name="_xlchart.v1.3" hidden="1">conteggio!$C$25:$C$87</definedName>
    <definedName name="_xlchart.v1.4" hidden="1">dati!$M$38:$M$119</definedName>
    <definedName name="_xlchart.v1.5" hidden="1">conteggio!$B$24</definedName>
    <definedName name="_xlchart.v1.6" hidden="1">conteggio!$B$25:$B$87</definedName>
    <definedName name="_xlchart.v1.7" hidden="1">conteggio!$C$24</definedName>
    <definedName name="_xlchart.v1.8" hidden="1">conteggio!$C$25:$C$87</definedName>
    <definedName name="_xlchart.v1.9" hidden="1">conteggio!$B$24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2" l="1"/>
  <c r="B16" i="2"/>
  <c r="B11" i="2"/>
  <c r="B12" i="2"/>
  <c r="B10" i="2"/>
  <c r="B7" i="2"/>
  <c r="B6" i="2"/>
  <c r="B3" i="2"/>
  <c r="B2" i="2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120" i="1"/>
  <c r="M99" i="1"/>
  <c r="M98" i="1"/>
  <c r="M97" i="1"/>
  <c r="M96" i="1"/>
  <c r="M95" i="1"/>
  <c r="M121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tc={610A2C58-0BC3-4F76-A37F-CB8690017725}</author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Ranghiero Alberto:
0 casistica 2vecchia"
1 casistica "nuova"
</t>
        </r>
      </text>
    </comment>
    <comment ref="O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Ranghiero Alberto:
</t>
        </r>
        <r>
          <rPr>
            <sz val="9"/>
            <color rgb="FF000000"/>
            <rFont val="Tahoma"/>
            <charset val="1"/>
          </rPr>
          <t>0 non fumatore
1 fumatore</t>
        </r>
      </text>
    </comment>
    <comment ref="P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Ranghiero Alberto:
</t>
        </r>
        <r>
          <rPr>
            <sz val="9"/>
            <color rgb="FF000000"/>
            <rFont val="Tahoma"/>
            <charset val="1"/>
          </rPr>
          <t>0 non deceduto 1 deceduto</t>
        </r>
      </text>
    </comment>
    <comment ref="Q1" authorId="1" shapeId="0" xr:uid="{610A2C58-0BC3-4F76-A37F-CB869001772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0 non eliminato dall'analisi, 1 eliminato dall'analisi</t>
      </text>
    </comment>
  </commentList>
</comments>
</file>

<file path=xl/sharedStrings.xml><?xml version="1.0" encoding="utf-8"?>
<sst xmlns="http://schemas.openxmlformats.org/spreadsheetml/2006/main" count="906" uniqueCount="686">
  <si>
    <t>casistica</t>
  </si>
  <si>
    <t>COGNOME</t>
  </si>
  <si>
    <t>NOME</t>
  </si>
  <si>
    <t>ID</t>
  </si>
  <si>
    <t>codice studio</t>
  </si>
  <si>
    <t>ISTO</t>
  </si>
  <si>
    <t>DATA RICHIESTA TEST MOLECOLARE</t>
  </si>
  <si>
    <t>ex19</t>
  </si>
  <si>
    <t>ex21</t>
  </si>
  <si>
    <t>CP</t>
  </si>
  <si>
    <t>DATA DI NASCITA</t>
  </si>
  <si>
    <t>anno di nascita</t>
  </si>
  <si>
    <t>ETA'</t>
  </si>
  <si>
    <t>SESSO</t>
  </si>
  <si>
    <t>FUMO</t>
  </si>
  <si>
    <t>decesso</t>
  </si>
  <si>
    <t>DERIU</t>
  </si>
  <si>
    <t>RITA</t>
  </si>
  <si>
    <t>73_EGFR</t>
  </si>
  <si>
    <t>19-I-014546</t>
  </si>
  <si>
    <t>09.08.2019</t>
  </si>
  <si>
    <t>CC17140808 </t>
  </si>
  <si>
    <t>f</t>
  </si>
  <si>
    <t xml:space="preserve">Anno attuale </t>
  </si>
  <si>
    <t>CAMPANILE</t>
  </si>
  <si>
    <t>ANTONIO</t>
  </si>
  <si>
    <t>84_EGFR</t>
  </si>
  <si>
    <t>19-C-000993</t>
  </si>
  <si>
    <t>13.03.2019</t>
  </si>
  <si>
    <t>CC19169177 </t>
  </si>
  <si>
    <t>m</t>
  </si>
  <si>
    <t>RONTINI</t>
  </si>
  <si>
    <t>TAMARA</t>
  </si>
  <si>
    <t>95_EGFR</t>
  </si>
  <si>
    <t>19-M-001245</t>
  </si>
  <si>
    <t>21.03.2019</t>
  </si>
  <si>
    <t>CC19171007 </t>
  </si>
  <si>
    <t>BISCONTI</t>
  </si>
  <si>
    <t>CLAUDIA</t>
  </si>
  <si>
    <t>105_EGFR</t>
  </si>
  <si>
    <t>19-C-001559</t>
  </si>
  <si>
    <t>11.04.2019</t>
  </si>
  <si>
    <t>CC19171727 </t>
  </si>
  <si>
    <t>\</t>
  </si>
  <si>
    <t>ALBANI</t>
  </si>
  <si>
    <t>ELENA</t>
  </si>
  <si>
    <t>115_EGFR</t>
  </si>
  <si>
    <t>19-I-010290</t>
  </si>
  <si>
    <t>30.05.2019</t>
  </si>
  <si>
    <t>CC12025191 </t>
  </si>
  <si>
    <t>ULIVI</t>
  </si>
  <si>
    <t>VERONICA</t>
  </si>
  <si>
    <t>118_EGFR</t>
  </si>
  <si>
    <t>19-I-012101</t>
  </si>
  <si>
    <t>14.06.2019</t>
  </si>
  <si>
    <t>CC19T04423 </t>
  </si>
  <si>
    <t>VASAPOLLI</t>
  </si>
  <si>
    <t>MICHELA</t>
  </si>
  <si>
    <t>119_EGFR</t>
  </si>
  <si>
    <t>19-I-009414</t>
  </si>
  <si>
    <t>21.06.2019</t>
  </si>
  <si>
    <t>CC19170158 </t>
  </si>
  <si>
    <t>ORLANDI</t>
  </si>
  <si>
    <t>LUIGI</t>
  </si>
  <si>
    <t>120_EGFR</t>
  </si>
  <si>
    <t>19-C-001822</t>
  </si>
  <si>
    <t>24.06.2019</t>
  </si>
  <si>
    <t>CC19M62711 </t>
  </si>
  <si>
    <t>QUARTIERI</t>
  </si>
  <si>
    <t>MARIA GIOVANNA</t>
  </si>
  <si>
    <t>1_EGFR</t>
  </si>
  <si>
    <t>19 M 2508</t>
  </si>
  <si>
    <t>28.06.2019</t>
  </si>
  <si>
    <t>CC19M66042 </t>
  </si>
  <si>
    <t>FORNACI</t>
  </si>
  <si>
    <t>VIVIANA</t>
  </si>
  <si>
    <t>2_EGFR</t>
  </si>
  <si>
    <t>19-I-012536</t>
  </si>
  <si>
    <t>24.07.2019</t>
  </si>
  <si>
    <t>CC18145144 </t>
  </si>
  <si>
    <t>INCORVAIA</t>
  </si>
  <si>
    <t>CROCIFISSO</t>
  </si>
  <si>
    <t>3_EGFR</t>
  </si>
  <si>
    <t>19-C-002748</t>
  </si>
  <si>
    <t>29.07.2019</t>
  </si>
  <si>
    <t>CC19175340 </t>
  </si>
  <si>
    <t>MARICH</t>
  </si>
  <si>
    <t>GIOVANNA</t>
  </si>
  <si>
    <t>4_EGFR</t>
  </si>
  <si>
    <t>19-C-003607</t>
  </si>
  <si>
    <t>CC19178986 </t>
  </si>
  <si>
    <t>FONTANA</t>
  </si>
  <si>
    <t>CINZIA</t>
  </si>
  <si>
    <t>5_EGFR</t>
  </si>
  <si>
    <t>19-C-003639</t>
  </si>
  <si>
    <t>CC19179487 </t>
  </si>
  <si>
    <t>MACCONI</t>
  </si>
  <si>
    <t>GIULIANA</t>
  </si>
  <si>
    <t>7_EGFR</t>
  </si>
  <si>
    <t>19-I-016618</t>
  </si>
  <si>
    <t>05.09.2019</t>
  </si>
  <si>
    <t>CC19M68660 </t>
  </si>
  <si>
    <t>RAILLO</t>
  </si>
  <si>
    <t>8_EGFR</t>
  </si>
  <si>
    <t>19-M-003201</t>
  </si>
  <si>
    <t>02.10.2019</t>
  </si>
  <si>
    <t>CC1556016 </t>
  </si>
  <si>
    <t>VARENNA</t>
  </si>
  <si>
    <t>GIAN GIUSEPPE</t>
  </si>
  <si>
    <t>9_EGFR</t>
  </si>
  <si>
    <t>19-C-004370</t>
  </si>
  <si>
    <t>07.10.2019</t>
  </si>
  <si>
    <t>CC19183283 </t>
  </si>
  <si>
    <t>GAMBIRASIO</t>
  </si>
  <si>
    <t>MARIA LUISA</t>
  </si>
  <si>
    <t>10_EGFR</t>
  </si>
  <si>
    <t>19 I 19557</t>
  </si>
  <si>
    <t>08.10.2019</t>
  </si>
  <si>
    <t>CC19M70730 </t>
  </si>
  <si>
    <t>ARESU</t>
  </si>
  <si>
    <t>PAOLA ANTONIETTA</t>
  </si>
  <si>
    <t>12_EGFR</t>
  </si>
  <si>
    <t>19 I 20712</t>
  </si>
  <si>
    <t>22.10.2019</t>
  </si>
  <si>
    <t>CC19186154 </t>
  </si>
  <si>
    <t>SCHIRANO</t>
  </si>
  <si>
    <t>COSIMO</t>
  </si>
  <si>
    <t>33_EGFR</t>
  </si>
  <si>
    <t>19-I-014822</t>
  </si>
  <si>
    <t>23.07.2019</t>
  </si>
  <si>
    <t>CC19179486 </t>
  </si>
  <si>
    <t>MARCHETTI</t>
  </si>
  <si>
    <t>ANIELLA MARIA RITA</t>
  </si>
  <si>
    <t>63_EGFR</t>
  </si>
  <si>
    <t>19 C 4301</t>
  </si>
  <si>
    <t>26.09.2019</t>
  </si>
  <si>
    <t>CC19182615 </t>
  </si>
  <si>
    <t>CAIOLA</t>
  </si>
  <si>
    <t>FERNANDA</t>
  </si>
  <si>
    <t>65_EGFR</t>
  </si>
  <si>
    <t>19 I 20058</t>
  </si>
  <si>
    <t>14.10.2019</t>
  </si>
  <si>
    <t>CC19M71145 </t>
  </si>
  <si>
    <t>SOROLDONI</t>
  </si>
  <si>
    <t>ORNELA</t>
  </si>
  <si>
    <t>66_EGFR</t>
  </si>
  <si>
    <t>17-C-004517</t>
  </si>
  <si>
    <t>23.08.2019</t>
  </si>
  <si>
    <t>CC1584650 </t>
  </si>
  <si>
    <t>PALMARIGGI</t>
  </si>
  <si>
    <t>MARIA ROSARIA</t>
  </si>
  <si>
    <t>67_EGFR</t>
  </si>
  <si>
    <t>19 I 10852</t>
  </si>
  <si>
    <t>12.06.2019</t>
  </si>
  <si>
    <t>CC19M64741 </t>
  </si>
  <si>
    <t>ARGENTI</t>
  </si>
  <si>
    <t>ROSANNA</t>
  </si>
  <si>
    <t>68_EGFR</t>
  </si>
  <si>
    <t>19 C 2620</t>
  </si>
  <si>
    <t>10.06.2019</t>
  </si>
  <si>
    <t>CC19T04485 </t>
  </si>
  <si>
    <t>AVIGNI</t>
  </si>
  <si>
    <t>ALBERTO</t>
  </si>
  <si>
    <t>69_EGFR</t>
  </si>
  <si>
    <t>19 I 20799</t>
  </si>
  <si>
    <t>31.10.2019</t>
  </si>
  <si>
    <t>CC19T09863 </t>
  </si>
  <si>
    <t>CHESSA</t>
  </si>
  <si>
    <t>ANGELO</t>
  </si>
  <si>
    <t>70_EGFR</t>
  </si>
  <si>
    <t>19 I 21037</t>
  </si>
  <si>
    <t>CC13016794 </t>
  </si>
  <si>
    <t>GRAVINA</t>
  </si>
  <si>
    <t>71_EGFR</t>
  </si>
  <si>
    <t xml:space="preserve">19 C 5071 </t>
  </si>
  <si>
    <t>07.11.2019</t>
  </si>
  <si>
    <t>CC19185940 </t>
  </si>
  <si>
    <t>DEGIROLAMO</t>
  </si>
  <si>
    <t>MARIA TERESA</t>
  </si>
  <si>
    <t>72_EGFR</t>
  </si>
  <si>
    <t>19 I 22128</t>
  </si>
  <si>
    <t>12.11.2019</t>
  </si>
  <si>
    <t>CC18160699 </t>
  </si>
  <si>
    <t>FOSSA</t>
  </si>
  <si>
    <t>CONCETTA</t>
  </si>
  <si>
    <t>74_EGFR</t>
  </si>
  <si>
    <t>19 I 21588</t>
  </si>
  <si>
    <t>13.11.2019</t>
  </si>
  <si>
    <t>CC19186205 </t>
  </si>
  <si>
    <t>SORRENTINO</t>
  </si>
  <si>
    <t>VINCENZA</t>
  </si>
  <si>
    <t>75_EGFR</t>
  </si>
  <si>
    <t>19 I 21411</t>
  </si>
  <si>
    <t>14.11.2019</t>
  </si>
  <si>
    <t>CC14014982 </t>
  </si>
  <si>
    <t>KETZLAR</t>
  </si>
  <si>
    <t>ROBERTA</t>
  </si>
  <si>
    <t>76_EGFR</t>
  </si>
  <si>
    <t>19 I 21863</t>
  </si>
  <si>
    <t>20.11.2019</t>
  </si>
  <si>
    <t>CC18166827 </t>
  </si>
  <si>
    <t>FIORENZO</t>
  </si>
  <si>
    <t>ANNUNZIATINA</t>
  </si>
  <si>
    <t>77_EGFR</t>
  </si>
  <si>
    <t>19 I 22945</t>
  </si>
  <si>
    <t>26.11.2019</t>
  </si>
  <si>
    <t>CC17120529 </t>
  </si>
  <si>
    <t>RENZONI</t>
  </si>
  <si>
    <t>GIAN CARLO</t>
  </si>
  <si>
    <t>78_EGFR</t>
  </si>
  <si>
    <t>19-I-025101</t>
  </si>
  <si>
    <t>24.12.2019</t>
  </si>
  <si>
    <t>CC1576413 </t>
  </si>
  <si>
    <t>LARAGIONE</t>
  </si>
  <si>
    <t>FRANCESCO</t>
  </si>
  <si>
    <t>79_EGFR</t>
  </si>
  <si>
    <t>19-I-518</t>
  </si>
  <si>
    <t>30.12.2019</t>
  </si>
  <si>
    <t>CC18165988 </t>
  </si>
  <si>
    <t>CECHET</t>
  </si>
  <si>
    <t>MARA</t>
  </si>
  <si>
    <t>80_EGFR</t>
  </si>
  <si>
    <t>19 I 25402</t>
  </si>
  <si>
    <t>31.12.2019</t>
  </si>
  <si>
    <t>CC19189122 </t>
  </si>
  <si>
    <t>FONTANESI</t>
  </si>
  <si>
    <t>GABRIELLA</t>
  </si>
  <si>
    <t>81_EGFR</t>
  </si>
  <si>
    <t>20 I 29</t>
  </si>
  <si>
    <t>03.01.2020</t>
  </si>
  <si>
    <t>CC14002604 </t>
  </si>
  <si>
    <t>BALZAROTTI</t>
  </si>
  <si>
    <t>82_EGFR</t>
  </si>
  <si>
    <t>20 I 825</t>
  </si>
  <si>
    <t>23.01.2020</t>
  </si>
  <si>
    <t>CC19M75519 </t>
  </si>
  <si>
    <t>DI GIROLAMO</t>
  </si>
  <si>
    <t>PAOLA</t>
  </si>
  <si>
    <t>83_EGFR</t>
  </si>
  <si>
    <t>20 I 1048</t>
  </si>
  <si>
    <t>24.01.2020</t>
  </si>
  <si>
    <t>CC19191275 </t>
  </si>
  <si>
    <t>ANDRINI</t>
  </si>
  <si>
    <t>SIMONA</t>
  </si>
  <si>
    <t>85_EGFR</t>
  </si>
  <si>
    <t>19 C 5974</t>
  </si>
  <si>
    <t>13.01.2020</t>
  </si>
  <si>
    <t>CC19190181 </t>
  </si>
  <si>
    <t xml:space="preserve">HU </t>
  </si>
  <si>
    <t>XIMEI</t>
  </si>
  <si>
    <t>86_EGFR</t>
  </si>
  <si>
    <t>20 I 976</t>
  </si>
  <si>
    <t>CC18M55919 </t>
  </si>
  <si>
    <t>MONETTA</t>
  </si>
  <si>
    <t>GENNARO</t>
  </si>
  <si>
    <t>87_EGFR</t>
  </si>
  <si>
    <t>20 C 120</t>
  </si>
  <si>
    <t>CC19189617 </t>
  </si>
  <si>
    <t> 01/01/1960</t>
  </si>
  <si>
    <t>ANGLANI</t>
  </si>
  <si>
    <t>VITA</t>
  </si>
  <si>
    <t>88_EGFR</t>
  </si>
  <si>
    <t>19 C 5807</t>
  </si>
  <si>
    <t>19.12.2019</t>
  </si>
  <si>
    <t>CC19189285 </t>
  </si>
  <si>
    <t>INGLESE</t>
  </si>
  <si>
    <t>LUCIA</t>
  </si>
  <si>
    <t>89_EGFR</t>
  </si>
  <si>
    <t>20-I-001543</t>
  </si>
  <si>
    <t>27.01.2020</t>
  </si>
  <si>
    <t>CC1577181 </t>
  </si>
  <si>
    <t>DI SIMONE</t>
  </si>
  <si>
    <t>ERNESTO</t>
  </si>
  <si>
    <t>90_EGFR</t>
  </si>
  <si>
    <t>20-I-001575</t>
  </si>
  <si>
    <t>29.01.2020</t>
  </si>
  <si>
    <t>CC18155762 </t>
  </si>
  <si>
    <t>MACCARI</t>
  </si>
  <si>
    <t>LIDIA</t>
  </si>
  <si>
    <t>91_EGFR</t>
  </si>
  <si>
    <t>20-I-001411</t>
  </si>
  <si>
    <t>03.02.2020</t>
  </si>
  <si>
    <t>CC1558191 </t>
  </si>
  <si>
    <t>VIRILI</t>
  </si>
  <si>
    <t>LUCIANA</t>
  </si>
  <si>
    <t>92_EGFR</t>
  </si>
  <si>
    <t>20-I-000596</t>
  </si>
  <si>
    <t>06.02.2020</t>
  </si>
  <si>
    <t>CC18161351 </t>
  </si>
  <si>
    <t>FRAMPOLLI</t>
  </si>
  <si>
    <t>MARIA LUDOVICA</t>
  </si>
  <si>
    <t>93_EGFR</t>
  </si>
  <si>
    <t>20-M-000341</t>
  </si>
  <si>
    <t>07.02.2020</t>
  </si>
  <si>
    <t>CC19M73602 </t>
  </si>
  <si>
    <t>VOLPICELLI</t>
  </si>
  <si>
    <t>MARIA RITA</t>
  </si>
  <si>
    <t>94_EGFR</t>
  </si>
  <si>
    <t>20-C-000367</t>
  </si>
  <si>
    <t>13.02.2020</t>
  </si>
  <si>
    <t>CC19191068 </t>
  </si>
  <si>
    <t>COFFERATI</t>
  </si>
  <si>
    <t>MARIA</t>
  </si>
  <si>
    <t>96_EGFR</t>
  </si>
  <si>
    <t>20-M-000024</t>
  </si>
  <si>
    <t>07.01.2020</t>
  </si>
  <si>
    <t>CC20191532 </t>
  </si>
  <si>
    <t>ZERBINATI</t>
  </si>
  <si>
    <t>97_EGFR</t>
  </si>
  <si>
    <t>20-C-001952</t>
  </si>
  <si>
    <t>27.05.2020</t>
  </si>
  <si>
    <t>CC20M80125 </t>
  </si>
  <si>
    <t>LONGIERI</t>
  </si>
  <si>
    <t>ANGELA</t>
  </si>
  <si>
    <t>98_EGFR</t>
  </si>
  <si>
    <t>19-I-015657</t>
  </si>
  <si>
    <t>02.08.2019</t>
  </si>
  <si>
    <t>CC1695452 </t>
  </si>
  <si>
    <t>SOTTOCORNO</t>
  </si>
  <si>
    <t>ROSELLA MARIA</t>
  </si>
  <si>
    <t>99_EGFR</t>
  </si>
  <si>
    <t>20-I-2757</t>
  </si>
  <si>
    <t>10.02.2020</t>
  </si>
  <si>
    <t>CC19M75508 </t>
  </si>
  <si>
    <t>PODDA</t>
  </si>
  <si>
    <t>LOREDANA MARIA ASSUNTA</t>
  </si>
  <si>
    <t>100_EGFR</t>
  </si>
  <si>
    <t>20-C-969</t>
  </si>
  <si>
    <t>11.03.2020</t>
  </si>
  <si>
    <t>CC20192756 </t>
  </si>
  <si>
    <t>FIORE</t>
  </si>
  <si>
    <t>101_EGFR</t>
  </si>
  <si>
    <t>18-I-19366</t>
  </si>
  <si>
    <t>16.10.2018</t>
  </si>
  <si>
    <t>CC18T04699 </t>
  </si>
  <si>
    <t>LISI</t>
  </si>
  <si>
    <t>ANNA</t>
  </si>
  <si>
    <t>102_EGFR</t>
  </si>
  <si>
    <t>19-I-10844</t>
  </si>
  <si>
    <t>19.06.2019</t>
  </si>
  <si>
    <t>CC17131289 </t>
  </si>
  <si>
    <t>BAGNOLI</t>
  </si>
  <si>
    <t>103_EGFR</t>
  </si>
  <si>
    <t>19-M-3779</t>
  </si>
  <si>
    <t>05.12.2019</t>
  </si>
  <si>
    <t>CC19189701 </t>
  </si>
  <si>
    <t>VITALI</t>
  </si>
  <si>
    <t>DANIELE</t>
  </si>
  <si>
    <t>104_EGFR</t>
  </si>
  <si>
    <t>19-M-3915</t>
  </si>
  <si>
    <t>27.12.2019</t>
  </si>
  <si>
    <t>CC19191169 </t>
  </si>
  <si>
    <t>MEI</t>
  </si>
  <si>
    <t>CARMINE MARIO</t>
  </si>
  <si>
    <t>106_EGFR</t>
  </si>
  <si>
    <t>20-M-175</t>
  </si>
  <si>
    <t>22.01.2020</t>
  </si>
  <si>
    <t>CC20191821 </t>
  </si>
  <si>
    <t>MONSELLATO</t>
  </si>
  <si>
    <t>ANNA MARIA</t>
  </si>
  <si>
    <t>107_EGFR</t>
  </si>
  <si>
    <t>20-I-1975</t>
  </si>
  <si>
    <t>30.01.2020</t>
  </si>
  <si>
    <t>CC20191888 </t>
  </si>
  <si>
    <t>SAVINI</t>
  </si>
  <si>
    <t>CESARINA</t>
  </si>
  <si>
    <t>108_EGFR</t>
  </si>
  <si>
    <t>20-I-2529</t>
  </si>
  <si>
    <t>12.02.2020</t>
  </si>
  <si>
    <t>CC19187141 </t>
  </si>
  <si>
    <t>GIOCOLI</t>
  </si>
  <si>
    <t>109_EGFR</t>
  </si>
  <si>
    <t>19-I-7925</t>
  </si>
  <si>
    <t>19.02.2020</t>
  </si>
  <si>
    <t>CC19170302 </t>
  </si>
  <si>
    <t>NASTA</t>
  </si>
  <si>
    <t>LORENZO</t>
  </si>
  <si>
    <t>110_EGFR</t>
  </si>
  <si>
    <t>20-M-1473</t>
  </si>
  <si>
    <t>08.07.2020</t>
  </si>
  <si>
    <t>CC20199632 </t>
  </si>
  <si>
    <t>CORSI</t>
  </si>
  <si>
    <t>111_EGFR</t>
  </si>
  <si>
    <t>19-I-7339</t>
  </si>
  <si>
    <t>15.04.2019</t>
  </si>
  <si>
    <t>CC11008286 </t>
  </si>
  <si>
    <t>FINESSI</t>
  </si>
  <si>
    <t>112_EGFR</t>
  </si>
  <si>
    <t>19-I-3972</t>
  </si>
  <si>
    <t>11.03.2019</t>
  </si>
  <si>
    <t>CC18165975 </t>
  </si>
  <si>
    <t>MORETTI</t>
  </si>
  <si>
    <t>GINA</t>
  </si>
  <si>
    <t>113_EGFR</t>
  </si>
  <si>
    <t>19-I-4700</t>
  </si>
  <si>
    <t>29.03.2019</t>
  </si>
  <si>
    <t>CC17134154 </t>
  </si>
  <si>
    <t>CRISCENTI</t>
  </si>
  <si>
    <t>114_EGFR</t>
  </si>
  <si>
    <t>20-C-001568</t>
  </si>
  <si>
    <t>06.05.2020</t>
  </si>
  <si>
    <t>CC20195151 </t>
  </si>
  <si>
    <t>VEGA</t>
  </si>
  <si>
    <t>GRISELDA ANTONIA</t>
  </si>
  <si>
    <t>116_EGFR</t>
  </si>
  <si>
    <t>20-I-006358</t>
  </si>
  <si>
    <t>08.05.2020</t>
  </si>
  <si>
    <t>CC20195911 </t>
  </si>
  <si>
    <t>ALVAREZ ALVAREZ</t>
  </si>
  <si>
    <t>WILSON A</t>
  </si>
  <si>
    <t>117_EGFR</t>
  </si>
  <si>
    <t>20-I-005096</t>
  </si>
  <si>
    <t>16.03.2020</t>
  </si>
  <si>
    <t>CC19189325 </t>
  </si>
  <si>
    <t>CERRETELLI</t>
  </si>
  <si>
    <t>14_EGFR</t>
  </si>
  <si>
    <t>20-C-002683</t>
  </si>
  <si>
    <t>CC20194031 </t>
  </si>
  <si>
    <t>VESPA</t>
  </si>
  <si>
    <t>LUISA</t>
  </si>
  <si>
    <t>31_EGFR</t>
  </si>
  <si>
    <t>20-M-001548</t>
  </si>
  <si>
    <t>CC20T05073 </t>
  </si>
  <si>
    <t>sesso</t>
  </si>
  <si>
    <t>GENOVESE</t>
  </si>
  <si>
    <t>GRAZIA</t>
  </si>
  <si>
    <t>30_EGFR</t>
  </si>
  <si>
    <t>20-M-001487</t>
  </si>
  <si>
    <t>CC20199074</t>
  </si>
  <si>
    <t>ZONTONE</t>
  </si>
  <si>
    <t>PAMELA</t>
  </si>
  <si>
    <t>20_EGFR</t>
  </si>
  <si>
    <t>20-I-010810</t>
  </si>
  <si>
    <t>CC19T02136 </t>
  </si>
  <si>
    <t>GUANI</t>
  </si>
  <si>
    <t>LORENZA</t>
  </si>
  <si>
    <t>13_EGFR</t>
  </si>
  <si>
    <t>20-C-002372</t>
  </si>
  <si>
    <t>CC20198743 </t>
  </si>
  <si>
    <t>COCCIA</t>
  </si>
  <si>
    <t>LUIGINO</t>
  </si>
  <si>
    <t>22_EGFR</t>
  </si>
  <si>
    <t>20-I-013287</t>
  </si>
  <si>
    <t>CC18162184 </t>
  </si>
  <si>
    <t>CAHUANA QUISPE</t>
  </si>
  <si>
    <t>SARA</t>
  </si>
  <si>
    <t>15_EGFR</t>
  </si>
  <si>
    <t>20-C-002911</t>
  </si>
  <si>
    <t>CC20M82103 </t>
  </si>
  <si>
    <t>no</t>
  </si>
  <si>
    <t>ALBRICI</t>
  </si>
  <si>
    <t>ANGELO CRISTIANO</t>
  </si>
  <si>
    <t>21_EGFR</t>
  </si>
  <si>
    <t>20-I-012720</t>
  </si>
  <si>
    <t>CC19M59777 </t>
  </si>
  <si>
    <t>yes</t>
  </si>
  <si>
    <t>ISGRO'</t>
  </si>
  <si>
    <t>CARMELA</t>
  </si>
  <si>
    <t>16_EGFR</t>
  </si>
  <si>
    <t>20-C-003274</t>
  </si>
  <si>
    <t>CC20200025 </t>
  </si>
  <si>
    <t>MICHELETTI</t>
  </si>
  <si>
    <t>17_EGFR</t>
  </si>
  <si>
    <t>20-C-003624</t>
  </si>
  <si>
    <t>CC20197300 </t>
  </si>
  <si>
    <t>DISTEFANO</t>
  </si>
  <si>
    <t>ROSALBA</t>
  </si>
  <si>
    <t>18_EGFR</t>
  </si>
  <si>
    <t>20-C-003994</t>
  </si>
  <si>
    <t>CC16109998 </t>
  </si>
  <si>
    <t>COLOMBINI</t>
  </si>
  <si>
    <t>MARIELLA</t>
  </si>
  <si>
    <t>23_EGFR</t>
  </si>
  <si>
    <t>20-I-015201</t>
  </si>
  <si>
    <t>CC13011573 </t>
  </si>
  <si>
    <t>ZACCARIA</t>
  </si>
  <si>
    <t>EZIO</t>
  </si>
  <si>
    <t>32_EGFR</t>
  </si>
  <si>
    <t>20-M-002416</t>
  </si>
  <si>
    <t>CC18164115 </t>
  </si>
  <si>
    <t>ALTERIO</t>
  </si>
  <si>
    <t>DOMENICO</t>
  </si>
  <si>
    <t>25_EGFR</t>
  </si>
  <si>
    <t>20-I-017812</t>
  </si>
  <si>
    <t>CC20204312 </t>
  </si>
  <si>
    <t>DELFANTI</t>
  </si>
  <si>
    <t>24_EGFR</t>
  </si>
  <si>
    <t>20-I-017106</t>
  </si>
  <si>
    <t>CC20202291 </t>
  </si>
  <si>
    <t>FILIPAZZI</t>
  </si>
  <si>
    <t>CELESTINA</t>
  </si>
  <si>
    <t>26_EGFR</t>
  </si>
  <si>
    <t>20-I-018638</t>
  </si>
  <si>
    <t>CC20204901 </t>
  </si>
  <si>
    <t>BASTIOLI</t>
  </si>
  <si>
    <t>ENRICA</t>
  </si>
  <si>
    <t>28_EGFR</t>
  </si>
  <si>
    <t>20-I-019632</t>
  </si>
  <si>
    <t>CC20M82135 </t>
  </si>
  <si>
    <t>LOCATELLI</t>
  </si>
  <si>
    <t>27_EGFR</t>
  </si>
  <si>
    <t>20-I-019355</t>
  </si>
  <si>
    <t>CC20M86578 </t>
  </si>
  <si>
    <t>FUSCO</t>
  </si>
  <si>
    <t>SALVATORE</t>
  </si>
  <si>
    <t>50_EGFR</t>
  </si>
  <si>
    <t>21-I-000209</t>
  </si>
  <si>
    <t>CC21208829 </t>
  </si>
  <si>
    <t>PICCALUGA</t>
  </si>
  <si>
    <t>MILENA</t>
  </si>
  <si>
    <t>29_EGFR</t>
  </si>
  <si>
    <t>20-I-021069</t>
  </si>
  <si>
    <t>98974412 </t>
  </si>
  <si>
    <t>COZZOLINO</t>
  </si>
  <si>
    <t>49_EGFR</t>
  </si>
  <si>
    <t>21-I-000031</t>
  </si>
  <si>
    <t>CC20207011 </t>
  </si>
  <si>
    <t>KULENOVIC</t>
  </si>
  <si>
    <t>ISMETA</t>
  </si>
  <si>
    <t>54_EGFR</t>
  </si>
  <si>
    <t>21-I-001080</t>
  </si>
  <si>
    <t>CC20208384 </t>
  </si>
  <si>
    <t>LONARDI</t>
  </si>
  <si>
    <t>ETTORE</t>
  </si>
  <si>
    <t>53_EGFR</t>
  </si>
  <si>
    <t>21-I-000899</t>
  </si>
  <si>
    <t>CC17M22220 </t>
  </si>
  <si>
    <t>CABRAS</t>
  </si>
  <si>
    <t>BONARIA</t>
  </si>
  <si>
    <t>52_EGFR</t>
  </si>
  <si>
    <t>21-I-000644</t>
  </si>
  <si>
    <t>CC20T09764 </t>
  </si>
  <si>
    <t>ORSINO</t>
  </si>
  <si>
    <t>35_EGFR</t>
  </si>
  <si>
    <t>21-C-000276</t>
  </si>
  <si>
    <t>CC09027106 </t>
  </si>
  <si>
    <t>SPAGHI</t>
  </si>
  <si>
    <t>CARLA RENATA</t>
  </si>
  <si>
    <t>64_EGFR</t>
  </si>
  <si>
    <t>21-S-000015</t>
  </si>
  <si>
    <t>CC1697900 </t>
  </si>
  <si>
    <t>LINZALATA</t>
  </si>
  <si>
    <t>DONATO</t>
  </si>
  <si>
    <t>19_EGFR</t>
  </si>
  <si>
    <t>20-C-005060</t>
  </si>
  <si>
    <t>CC20T09041 </t>
  </si>
  <si>
    <t>DI GIOVANNI</t>
  </si>
  <si>
    <t>MARISA</t>
  </si>
  <si>
    <t>36_EGFR</t>
  </si>
  <si>
    <t>21-C-000475</t>
  </si>
  <si>
    <t>CC20T04173 </t>
  </si>
  <si>
    <t>ALLOCCO</t>
  </si>
  <si>
    <t>DARIO</t>
  </si>
  <si>
    <t>51_EGFR</t>
  </si>
  <si>
    <t>21-I-000404</t>
  </si>
  <si>
    <t>CC13002568 </t>
  </si>
  <si>
    <t>PAPETTI</t>
  </si>
  <si>
    <t>37_EGFR</t>
  </si>
  <si>
    <t>21-C-000569</t>
  </si>
  <si>
    <t>CC01006137 </t>
  </si>
  <si>
    <t>BARILE</t>
  </si>
  <si>
    <t>ALESSANDRA</t>
  </si>
  <si>
    <t>38_EGFR</t>
  </si>
  <si>
    <t>21-C-000745</t>
  </si>
  <si>
    <t>CC21M91412 </t>
  </si>
  <si>
    <t>CAFARRA</t>
  </si>
  <si>
    <t>EBE</t>
  </si>
  <si>
    <t>6_EGFR</t>
  </si>
  <si>
    <t>15-I-000801</t>
  </si>
  <si>
    <t>CC08019382 </t>
  </si>
  <si>
    <t>LEONI</t>
  </si>
  <si>
    <t>11_EGFR</t>
  </si>
  <si>
    <t>19-I-017983</t>
  </si>
  <si>
    <t>CC19M68540 </t>
  </si>
  <si>
    <t>GENOVESI</t>
  </si>
  <si>
    <t>55_EGFR</t>
  </si>
  <si>
    <t>21-I-003450</t>
  </si>
  <si>
    <t>CC20200497 </t>
  </si>
  <si>
    <t>PINTUS</t>
  </si>
  <si>
    <t>BATTISTINA</t>
  </si>
  <si>
    <t>40_EGFR</t>
  </si>
  <si>
    <t>21-C-001187</t>
  </si>
  <si>
    <t>CC21212541 </t>
  </si>
  <si>
    <t>FILIPPONE</t>
  </si>
  <si>
    <t>CRISTIANA</t>
  </si>
  <si>
    <t>39_EGFR</t>
  </si>
  <si>
    <t>21-C-001140</t>
  </si>
  <si>
    <t>CC21211575 </t>
  </si>
  <si>
    <t>SAMPO'</t>
  </si>
  <si>
    <t>EMANUELA</t>
  </si>
  <si>
    <t>34_EGFR</t>
  </si>
  <si>
    <t>21-C-000036</t>
  </si>
  <si>
    <t>CC20M88590 </t>
  </si>
  <si>
    <t>MIRRA</t>
  </si>
  <si>
    <t>41_EGFR</t>
  </si>
  <si>
    <t>21-C-001481</t>
  </si>
  <si>
    <t>CC21212936 </t>
  </si>
  <si>
    <t>LO GATTO</t>
  </si>
  <si>
    <t>FILOMENA LOREDANA</t>
  </si>
  <si>
    <t>56_EGFR</t>
  </si>
  <si>
    <t>21-I-006272</t>
  </si>
  <si>
    <t>CC21T02743 </t>
  </si>
  <si>
    <t>LOMBARDO</t>
  </si>
  <si>
    <t>ROSETTA</t>
  </si>
  <si>
    <t>42_EGFR</t>
  </si>
  <si>
    <t>21-C-001672</t>
  </si>
  <si>
    <t>CC21M93047 </t>
  </si>
  <si>
    <t>TOMA</t>
  </si>
  <si>
    <t>ANTONELLA</t>
  </si>
  <si>
    <t>57_EGFR</t>
  </si>
  <si>
    <t>21-I-007888</t>
  </si>
  <si>
    <t>CC21M92399 </t>
  </si>
  <si>
    <t>MAGGIORE</t>
  </si>
  <si>
    <t>ENZO</t>
  </si>
  <si>
    <t>43_EGFR</t>
  </si>
  <si>
    <t>21-C-001826</t>
  </si>
  <si>
    <t>CC21T02913 </t>
  </si>
  <si>
    <t>SFERRAZZA</t>
  </si>
  <si>
    <t>GIUSEPPA FLORA MARIA</t>
  </si>
  <si>
    <t>44_EGFR</t>
  </si>
  <si>
    <t>21-C-001916</t>
  </si>
  <si>
    <t>98070062 </t>
  </si>
  <si>
    <t>POMPERMAIER</t>
  </si>
  <si>
    <t>CRISTINA</t>
  </si>
  <si>
    <t>46_EGFR</t>
  </si>
  <si>
    <t>21-C-002073</t>
  </si>
  <si>
    <t>CC21T03679 </t>
  </si>
  <si>
    <t>BERTOLOTTO</t>
  </si>
  <si>
    <t>GIUSEPPINA</t>
  </si>
  <si>
    <t>60_EGFR</t>
  </si>
  <si>
    <t>21-I-009552</t>
  </si>
  <si>
    <t>CC21214121 </t>
  </si>
  <si>
    <t>RUMMOLO</t>
  </si>
  <si>
    <t>45_EGFR</t>
  </si>
  <si>
    <t>21-C-001917</t>
  </si>
  <si>
    <t>CC21213372 </t>
  </si>
  <si>
    <t>GUSBERTI</t>
  </si>
  <si>
    <t>59_EGFR</t>
  </si>
  <si>
    <t>21-I-009074</t>
  </si>
  <si>
    <t>CC21M93921 </t>
  </si>
  <si>
    <t>ZANOTTI</t>
  </si>
  <si>
    <t>VALENTINO</t>
  </si>
  <si>
    <t>62_EGFR</t>
  </si>
  <si>
    <t>21-M-001157</t>
  </si>
  <si>
    <t>CC21T04598 </t>
  </si>
  <si>
    <t>PALOMBA</t>
  </si>
  <si>
    <t>GIUSEPPE</t>
  </si>
  <si>
    <t>58_EGFR</t>
  </si>
  <si>
    <t>21-I-008681</t>
  </si>
  <si>
    <t>CC20T08810 </t>
  </si>
  <si>
    <t>CARBONI</t>
  </si>
  <si>
    <t>PAOLO ARISTIDE</t>
  </si>
  <si>
    <t>47_EGFR</t>
  </si>
  <si>
    <t>21-C-002271</t>
  </si>
  <si>
    <t>CC21T04376 </t>
  </si>
  <si>
    <t>VAGHI</t>
  </si>
  <si>
    <t>LUIS EDUARDO</t>
  </si>
  <si>
    <t>48_EGFR</t>
  </si>
  <si>
    <t>21-C-002375</t>
  </si>
  <si>
    <t>CC21M95368 </t>
  </si>
  <si>
    <t>BERTOLI</t>
  </si>
  <si>
    <t>MARIALUISA</t>
  </si>
  <si>
    <t>61_EGFR</t>
  </si>
  <si>
    <t>21-I-010197</t>
  </si>
  <si>
    <t>CC14034463 </t>
  </si>
  <si>
    <t>SALVINI</t>
  </si>
  <si>
    <t>ARMANDO</t>
  </si>
  <si>
    <t>18-I-6210</t>
  </si>
  <si>
    <t>19.05.2020</t>
  </si>
  <si>
    <t>eliminato</t>
  </si>
  <si>
    <t>COLTRO</t>
  </si>
  <si>
    <t>GIACOMO</t>
  </si>
  <si>
    <t>20-I-4193</t>
  </si>
  <si>
    <t>QIANG RONG</t>
  </si>
  <si>
    <t>17 M 1717</t>
  </si>
  <si>
    <t>male</t>
  </si>
  <si>
    <t>female</t>
  </si>
  <si>
    <t>mutazione</t>
  </si>
  <si>
    <t>E19</t>
  </si>
  <si>
    <t>E21</t>
  </si>
  <si>
    <t>fumo</t>
  </si>
  <si>
    <t xml:space="preserve">no </t>
  </si>
  <si>
    <t>Not konwn</t>
  </si>
  <si>
    <t>Decessi</t>
  </si>
  <si>
    <t>sesso/esone</t>
  </si>
  <si>
    <t>Age/esone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</si>
</sst>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trike/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medium">
        <color rgb="FFD4D4D4"/>
      </left>
      <right/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C0504D"/>
      <rgbColor rgb="FFE6E6E6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25D98"/>
      <color rgb="FFF5A962"/>
      <color rgb="FFDDDDDD"/>
      <color rgb="FF00917C"/>
      <color rgb="FF025955"/>
      <color rgb="FFC7753D"/>
      <color rgb="FFA9294F"/>
      <color rgb="FF6F9E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2595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7B-43AC-B091-FF2875EE879E}"/>
              </c:ext>
            </c:extLst>
          </c:dPt>
          <c:dPt>
            <c:idx val="1"/>
            <c:bubble3D val="0"/>
            <c:spPr>
              <a:solidFill>
                <a:srgbClr val="00917C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7B-43AC-B091-FF2875EE87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conteggio!$A$2:$A$3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conteggio!$B$2:$B$3</c:f>
              <c:numCache>
                <c:formatCode>General</c:formatCode>
                <c:ptCount val="2"/>
                <c:pt idx="0">
                  <c:v>33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4-4CD1-96FF-398391C3A7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Smoking Habit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125D9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E9-43D4-952A-6A5C4B3DD5ED}"/>
              </c:ext>
            </c:extLst>
          </c:dPt>
          <c:dPt>
            <c:idx val="1"/>
            <c:bubble3D val="0"/>
            <c:spPr>
              <a:solidFill>
                <a:srgbClr val="F5A96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9-43D4-952A-6A5C4B3DD5ED}"/>
              </c:ext>
            </c:extLst>
          </c:dPt>
          <c:dPt>
            <c:idx val="2"/>
            <c:bubble3D val="0"/>
            <c:spPr>
              <a:solidFill>
                <a:srgbClr val="DDD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E9-43D4-952A-6A5C4B3DD5ED}"/>
              </c:ext>
            </c:extLst>
          </c:dPt>
          <c:dLbls>
            <c:dLbl>
              <c:idx val="0"/>
              <c:layout>
                <c:manualLayout>
                  <c:x val="0.05"/>
                  <c:y val="-4.62962962962962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E9-43D4-952A-6A5C4B3DD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conteggio!$A$10:$A$12</c:f>
              <c:strCache>
                <c:ptCount val="3"/>
                <c:pt idx="0">
                  <c:v>yes</c:v>
                </c:pt>
                <c:pt idx="1">
                  <c:v>no </c:v>
                </c:pt>
                <c:pt idx="2">
                  <c:v>Not konwn</c:v>
                </c:pt>
              </c:strCache>
            </c:strRef>
          </c:cat>
          <c:val>
            <c:numRef>
              <c:f>conteggio!$B$10:$B$12</c:f>
              <c:numCache>
                <c:formatCode>General</c:formatCode>
                <c:ptCount val="3"/>
                <c:pt idx="0">
                  <c:v>25</c:v>
                </c:pt>
                <c:pt idx="1">
                  <c:v>39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F-4742-84EC-8D8AAC309FA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Life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7753D"/>
            </a:solidFill>
            <a:ln>
              <a:noFill/>
            </a:ln>
            <a:effectLst/>
          </c:spPr>
          <c:invertIfNegative val="0"/>
          <c:cat>
            <c:strRef>
              <c:f>conteggio!$A$15:$A$16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conteggio!$B$15:$B$16</c:f>
              <c:numCache>
                <c:formatCode>General</c:formatCode>
                <c:ptCount val="2"/>
                <c:pt idx="0">
                  <c:v>12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7-46D4-85D8-CC404558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8585279"/>
        <c:axId val="1458585695"/>
      </c:barChart>
      <c:catAx>
        <c:axId val="145858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585695"/>
        <c:crosses val="autoZero"/>
        <c:auto val="1"/>
        <c:lblAlgn val="ctr"/>
        <c:lblOffset val="100"/>
        <c:noMultiLvlLbl val="0"/>
      </c:catAx>
      <c:valAx>
        <c:axId val="145858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858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Gender distribution in EGFR mutation cohorts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conteggio!$B$19</c:f>
              <c:strCache>
                <c:ptCount val="1"/>
                <c:pt idx="0">
                  <c:v>E19</c:v>
                </c:pt>
              </c:strCache>
            </c:strRef>
          </c:tx>
          <c:spPr>
            <a:solidFill>
              <a:srgbClr val="6F9EAF"/>
            </a:solidFill>
            <a:ln>
              <a:noFill/>
            </a:ln>
            <a:effectLst/>
          </c:spPr>
          <c:invertIfNegative val="0"/>
          <c:cat>
            <c:strRef>
              <c:f>conteggio!$A$20:$A$21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conteggio!$B$20:$B$21</c:f>
              <c:numCache>
                <c:formatCode>General</c:formatCode>
                <c:ptCount val="2"/>
                <c:pt idx="0">
                  <c:v>17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5-4060-BF0A-479AF9E7E652}"/>
            </c:ext>
          </c:extLst>
        </c:ser>
        <c:ser>
          <c:idx val="1"/>
          <c:order val="1"/>
          <c:tx>
            <c:strRef>
              <c:f>conteggio!$C$19</c:f>
              <c:strCache>
                <c:ptCount val="1"/>
                <c:pt idx="0">
                  <c:v>E21</c:v>
                </c:pt>
              </c:strCache>
            </c:strRef>
          </c:tx>
          <c:spPr>
            <a:solidFill>
              <a:srgbClr val="A9294F"/>
            </a:solidFill>
            <a:ln>
              <a:noFill/>
            </a:ln>
            <a:effectLst/>
          </c:spPr>
          <c:invertIfNegative val="0"/>
          <c:cat>
            <c:strRef>
              <c:f>conteggio!$A$20:$A$21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conteggio!$C$20:$C$21</c:f>
              <c:numCache>
                <c:formatCode>General</c:formatCode>
                <c:ptCount val="2"/>
                <c:pt idx="0">
                  <c:v>16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5-4060-BF0A-479AF9E7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6639455"/>
        <c:axId val="1506639871"/>
      </c:barChart>
      <c:catAx>
        <c:axId val="150663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6639871"/>
        <c:crosses val="autoZero"/>
        <c:auto val="1"/>
        <c:lblAlgn val="ctr"/>
        <c:lblOffset val="100"/>
        <c:noMultiLvlLbl val="0"/>
      </c:catAx>
      <c:valAx>
        <c:axId val="15066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66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F6E78D9F-C9B5-4C9F-A17E-68F1BD4DC752}">
          <cx:spPr>
            <a:solidFill>
              <a:srgbClr val="C7753D"/>
            </a:solidFill>
          </cx:spPr>
          <cx:dataLabels pos="outEnd">
            <cx:visibility seriesName="0" categoryName="0" value="1"/>
          </cx:dataLabels>
          <cx:dataId val="0"/>
          <cx:layoutPr>
            <cx:binning intervalClosed="r">
              <cx:binSize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Age distribution in EGFR mutation cohort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it-IT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Age distribution in EGFR mutation cohort</a:t>
          </a:r>
        </a:p>
      </cx:txPr>
    </cx:title>
    <cx:plotArea>
      <cx:plotAreaRegion>
        <cx:series layoutId="boxWhisker" uniqueId="{C0E1F6F6-C5ED-4A91-AA20-6F5E931071D5}">
          <cx:tx>
            <cx:txData>
              <cx:f>_xlchart.v1.0</cx:f>
              <cx:v>E19</cx:v>
            </cx:txData>
          </cx:tx>
          <cx:spPr>
            <a:solidFill>
              <a:srgbClr val="6F9EAF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6CDDAE-F7B8-4E40-8786-0A6F7A4A26B8}">
          <cx:tx>
            <cx:txData>
              <cx:f>_xlchart.v1.2</cx:f>
              <cx:v>E21</cx:v>
            </cx:txData>
          </cx:tx>
          <cx:spPr>
            <a:solidFill>
              <a:srgbClr val="A9294F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95" min="25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it-IT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121920</xdr:rowOff>
    </xdr:from>
    <xdr:to>
      <xdr:col>11</xdr:col>
      <xdr:colOff>358140</xdr:colOff>
      <xdr:row>13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5941B1-BDF6-4A97-8251-5AF3C97F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15</xdr:row>
      <xdr:rowOff>15240</xdr:rowOff>
    </xdr:from>
    <xdr:to>
      <xdr:col>11</xdr:col>
      <xdr:colOff>335280</xdr:colOff>
      <xdr:row>30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3EE4627A-44E3-4E54-8F3F-932BF01418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7420" y="2758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12</xdr:col>
      <xdr:colOff>30480</xdr:colOff>
      <xdr:row>0</xdr:row>
      <xdr:rowOff>60960</xdr:rowOff>
    </xdr:from>
    <xdr:to>
      <xdr:col>19</xdr:col>
      <xdr:colOff>495300</xdr:colOff>
      <xdr:row>15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8546B94-53D1-47A0-920A-E135A0600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167640</xdr:colOff>
      <xdr:row>16</xdr:row>
      <xdr:rowOff>7620</xdr:rowOff>
    </xdr:from>
    <xdr:to>
      <xdr:col>20</xdr:col>
      <xdr:colOff>45720</xdr:colOff>
      <xdr:row>31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8E78599-DA4B-4FCA-A74C-2AB2F24A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31</xdr:row>
      <xdr:rowOff>53340</xdr:rowOff>
    </xdr:from>
    <xdr:to>
      <xdr:col>11</xdr:col>
      <xdr:colOff>472440</xdr:colOff>
      <xdr:row>46</xdr:row>
      <xdr:rowOff>53340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3559F7D-DC2C-459E-A442-C412F64B9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129540</xdr:colOff>
      <xdr:row>31</xdr:row>
      <xdr:rowOff>175260</xdr:rowOff>
    </xdr:from>
    <xdr:to>
      <xdr:col>20</xdr:col>
      <xdr:colOff>7620</xdr:colOff>
      <xdr:row>46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9A0A03E7-440B-4261-9062-423256A17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0420" y="5844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to Ranghiero" id="{CF4DE4A5-0FE7-4539-BC64-6948FC584591}" userId="fa617cb929bc1e53" providerId="Windows Liv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1-10-05T17:47:26.33" personId="{CF4DE4A5-0FE7-4539-BC64-6948FC584591}" id="{610A2C58-0BC3-4F76-A37F-CB8690017725}">
    <text>0 non eliminato dall'analisi, 1 eliminato dall'analisi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24"/>
  <sheetViews>
    <sheetView zoomScale="60" zoomScaleNormal="60" workbookViewId="0">
      <pane ySplit="1" topLeftCell="A2" activePane="bottomLeft" state="frozen"/>
      <selection pane="bottomLeft" activeCell="M2" sqref="M1:M2"/>
    </sheetView>
  </sheetViews>
  <sheetFormatPr defaultColWidth="8.5546875" defaultRowHeight="14.4" x14ac:dyDescent="0.3"/>
  <cols>
    <col min="2" max="2" width="20.6640625" customWidth="1"/>
    <col min="3" max="3" width="26.44140625" customWidth="1"/>
    <col min="5" max="6" width="12.21875" customWidth="1"/>
    <col min="7" max="7" width="32.88671875" hidden="1" customWidth="1"/>
    <col min="8" max="10" width="12.44140625" customWidth="1"/>
    <col min="11" max="13" width="16.44140625" customWidth="1"/>
    <col min="14" max="14" width="13.6640625" bestFit="1" customWidth="1"/>
    <col min="15" max="15" width="14" bestFit="1" customWidth="1"/>
    <col min="16" max="16" width="15.44140625" bestFit="1" customWidth="1"/>
  </cols>
  <sheetData>
    <row r="1" spans="1:18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669</v>
      </c>
    </row>
    <row r="2" spans="1:18" x14ac:dyDescent="0.3">
      <c r="A2">
        <v>0</v>
      </c>
      <c r="B2" s="6" t="s">
        <v>16</v>
      </c>
      <c r="C2" s="7" t="s">
        <v>17</v>
      </c>
      <c r="D2" s="8">
        <v>2</v>
      </c>
      <c r="E2" t="s">
        <v>18</v>
      </c>
      <c r="F2" s="9" t="s">
        <v>19</v>
      </c>
      <c r="G2" s="10" t="s">
        <v>20</v>
      </c>
      <c r="H2" s="10">
        <v>1</v>
      </c>
      <c r="I2" s="10">
        <v>0</v>
      </c>
      <c r="J2" s="11" t="s">
        <v>21</v>
      </c>
      <c r="K2" s="11">
        <v>20460</v>
      </c>
      <c r="L2">
        <v>1956</v>
      </c>
      <c r="M2">
        <f t="shared" ref="M2:M33" si="0">$R$3-L2</f>
        <v>65</v>
      </c>
      <c r="N2" t="s">
        <v>22</v>
      </c>
      <c r="O2">
        <v>1</v>
      </c>
      <c r="P2">
        <v>0</v>
      </c>
      <c r="Q2">
        <v>0</v>
      </c>
      <c r="R2" t="s">
        <v>23</v>
      </c>
    </row>
    <row r="3" spans="1:18" x14ac:dyDescent="0.3">
      <c r="A3">
        <v>0</v>
      </c>
      <c r="B3" s="6" t="s">
        <v>24</v>
      </c>
      <c r="C3" s="7" t="s">
        <v>25</v>
      </c>
      <c r="D3" s="8">
        <v>3</v>
      </c>
      <c r="E3" t="s">
        <v>26</v>
      </c>
      <c r="F3" s="9" t="s">
        <v>27</v>
      </c>
      <c r="G3" s="10" t="s">
        <v>28</v>
      </c>
      <c r="H3" s="10">
        <v>0</v>
      </c>
      <c r="I3" s="10">
        <v>1</v>
      </c>
      <c r="J3" s="11" t="s">
        <v>29</v>
      </c>
      <c r="K3" s="11">
        <v>18677</v>
      </c>
      <c r="L3">
        <v>1951</v>
      </c>
      <c r="M3">
        <f t="shared" si="0"/>
        <v>70</v>
      </c>
      <c r="N3" t="s">
        <v>30</v>
      </c>
      <c r="O3">
        <v>0</v>
      </c>
      <c r="P3">
        <v>0</v>
      </c>
      <c r="Q3">
        <v>0</v>
      </c>
      <c r="R3">
        <v>2021</v>
      </c>
    </row>
    <row r="4" spans="1:18" x14ac:dyDescent="0.3">
      <c r="A4">
        <v>0</v>
      </c>
      <c r="B4" s="6" t="s">
        <v>31</v>
      </c>
      <c r="C4" s="7" t="s">
        <v>32</v>
      </c>
      <c r="D4" s="8">
        <v>4</v>
      </c>
      <c r="E4" t="s">
        <v>33</v>
      </c>
      <c r="F4" s="9" t="s">
        <v>34</v>
      </c>
      <c r="G4" s="10" t="s">
        <v>35</v>
      </c>
      <c r="H4" s="10">
        <v>0</v>
      </c>
      <c r="I4" s="10">
        <v>1</v>
      </c>
      <c r="J4" s="11" t="s">
        <v>36</v>
      </c>
      <c r="K4" s="11">
        <v>21326</v>
      </c>
      <c r="L4">
        <v>1958</v>
      </c>
      <c r="M4">
        <f t="shared" si="0"/>
        <v>63</v>
      </c>
      <c r="N4" t="s">
        <v>22</v>
      </c>
      <c r="O4">
        <v>0</v>
      </c>
      <c r="P4">
        <v>0</v>
      </c>
      <c r="Q4">
        <v>0</v>
      </c>
    </row>
    <row r="5" spans="1:18" x14ac:dyDescent="0.3">
      <c r="A5">
        <v>0</v>
      </c>
      <c r="B5" s="6" t="s">
        <v>37</v>
      </c>
      <c r="C5" s="7" t="s">
        <v>38</v>
      </c>
      <c r="D5" s="8">
        <v>5</v>
      </c>
      <c r="E5" t="s">
        <v>39</v>
      </c>
      <c r="F5" s="9" t="s">
        <v>40</v>
      </c>
      <c r="G5" s="10" t="s">
        <v>41</v>
      </c>
      <c r="H5" s="10">
        <v>1</v>
      </c>
      <c r="I5" s="10">
        <v>0</v>
      </c>
      <c r="J5" s="11" t="s">
        <v>42</v>
      </c>
      <c r="K5" s="11">
        <v>28449</v>
      </c>
      <c r="L5">
        <v>1977</v>
      </c>
      <c r="M5">
        <f t="shared" si="0"/>
        <v>44</v>
      </c>
      <c r="N5" t="s">
        <v>22</v>
      </c>
      <c r="O5" t="s">
        <v>43</v>
      </c>
      <c r="P5">
        <v>0</v>
      </c>
      <c r="Q5">
        <v>0</v>
      </c>
    </row>
    <row r="6" spans="1:18" x14ac:dyDescent="0.3">
      <c r="A6">
        <v>0</v>
      </c>
      <c r="B6" s="7" t="s">
        <v>44</v>
      </c>
      <c r="C6" s="7" t="s">
        <v>45</v>
      </c>
      <c r="D6" s="8">
        <v>6</v>
      </c>
      <c r="E6" t="s">
        <v>46</v>
      </c>
      <c r="F6" s="9" t="s">
        <v>47</v>
      </c>
      <c r="G6" s="10" t="s">
        <v>48</v>
      </c>
      <c r="H6" s="10">
        <v>1</v>
      </c>
      <c r="I6" s="10">
        <v>0</v>
      </c>
      <c r="J6" s="11" t="s">
        <v>49</v>
      </c>
      <c r="K6" s="11">
        <v>18150</v>
      </c>
      <c r="L6">
        <v>1949</v>
      </c>
      <c r="M6">
        <f t="shared" si="0"/>
        <v>72</v>
      </c>
      <c r="N6" t="s">
        <v>22</v>
      </c>
      <c r="O6">
        <v>0</v>
      </c>
      <c r="P6">
        <v>1</v>
      </c>
      <c r="Q6">
        <v>0</v>
      </c>
    </row>
    <row r="7" spans="1:18" x14ac:dyDescent="0.3">
      <c r="A7">
        <v>0</v>
      </c>
      <c r="B7" s="6" t="s">
        <v>50</v>
      </c>
      <c r="C7" s="7" t="s">
        <v>51</v>
      </c>
      <c r="D7" s="8">
        <v>7</v>
      </c>
      <c r="E7" t="s">
        <v>52</v>
      </c>
      <c r="F7" s="9" t="s">
        <v>53</v>
      </c>
      <c r="G7" s="10" t="s">
        <v>54</v>
      </c>
      <c r="H7" s="10">
        <v>1</v>
      </c>
      <c r="I7" s="10">
        <v>0</v>
      </c>
      <c r="J7" s="11" t="s">
        <v>55</v>
      </c>
      <c r="K7" s="11">
        <v>28798</v>
      </c>
      <c r="L7">
        <v>1978</v>
      </c>
      <c r="M7">
        <f t="shared" si="0"/>
        <v>43</v>
      </c>
      <c r="N7" t="s">
        <v>22</v>
      </c>
      <c r="O7" t="s">
        <v>43</v>
      </c>
      <c r="P7">
        <v>0</v>
      </c>
      <c r="Q7">
        <v>0</v>
      </c>
    </row>
    <row r="8" spans="1:18" x14ac:dyDescent="0.3">
      <c r="A8">
        <v>0</v>
      </c>
      <c r="B8" s="6" t="s">
        <v>56</v>
      </c>
      <c r="C8" s="7" t="s">
        <v>57</v>
      </c>
      <c r="D8" s="8">
        <v>8</v>
      </c>
      <c r="E8" t="s">
        <v>58</v>
      </c>
      <c r="F8" s="9" t="s">
        <v>59</v>
      </c>
      <c r="G8" s="10" t="s">
        <v>60</v>
      </c>
      <c r="H8" s="10">
        <v>1</v>
      </c>
      <c r="I8" s="10">
        <v>0</v>
      </c>
      <c r="J8" s="11" t="s">
        <v>61</v>
      </c>
      <c r="K8" s="11">
        <v>19675</v>
      </c>
      <c r="L8">
        <v>1953</v>
      </c>
      <c r="M8">
        <f t="shared" si="0"/>
        <v>68</v>
      </c>
      <c r="N8" t="s">
        <v>22</v>
      </c>
      <c r="O8">
        <v>0</v>
      </c>
      <c r="P8">
        <v>0</v>
      </c>
      <c r="Q8">
        <v>0</v>
      </c>
    </row>
    <row r="9" spans="1:18" x14ac:dyDescent="0.3">
      <c r="A9">
        <v>0</v>
      </c>
      <c r="B9" s="6" t="s">
        <v>62</v>
      </c>
      <c r="C9" s="7" t="s">
        <v>63</v>
      </c>
      <c r="D9" s="8">
        <v>9</v>
      </c>
      <c r="E9" t="s">
        <v>64</v>
      </c>
      <c r="F9" s="9" t="s">
        <v>65</v>
      </c>
      <c r="G9" s="10" t="s">
        <v>66</v>
      </c>
      <c r="H9" s="10">
        <v>0</v>
      </c>
      <c r="I9" s="10">
        <v>1</v>
      </c>
      <c r="J9" s="11" t="s">
        <v>67</v>
      </c>
      <c r="K9" s="11">
        <v>13879</v>
      </c>
      <c r="L9">
        <v>1937</v>
      </c>
      <c r="M9">
        <f t="shared" si="0"/>
        <v>84</v>
      </c>
      <c r="N9" t="s">
        <v>30</v>
      </c>
      <c r="O9">
        <v>0</v>
      </c>
      <c r="P9">
        <v>1</v>
      </c>
      <c r="Q9">
        <v>0</v>
      </c>
    </row>
    <row r="10" spans="1:18" x14ac:dyDescent="0.3">
      <c r="A10">
        <v>0</v>
      </c>
      <c r="B10" s="7" t="s">
        <v>68</v>
      </c>
      <c r="C10" s="7" t="s">
        <v>69</v>
      </c>
      <c r="D10" s="8">
        <v>10</v>
      </c>
      <c r="E10" t="s">
        <v>70</v>
      </c>
      <c r="F10" s="9" t="s">
        <v>71</v>
      </c>
      <c r="G10" s="10" t="s">
        <v>72</v>
      </c>
      <c r="H10" s="10">
        <v>0</v>
      </c>
      <c r="I10" s="10">
        <v>1</v>
      </c>
      <c r="J10" s="11" t="s">
        <v>73</v>
      </c>
      <c r="K10" s="11">
        <v>19346</v>
      </c>
      <c r="L10">
        <v>1952</v>
      </c>
      <c r="M10">
        <f t="shared" si="0"/>
        <v>69</v>
      </c>
      <c r="N10" t="s">
        <v>22</v>
      </c>
      <c r="O10">
        <v>0</v>
      </c>
      <c r="P10">
        <v>0</v>
      </c>
      <c r="Q10">
        <v>0</v>
      </c>
    </row>
    <row r="11" spans="1:18" x14ac:dyDescent="0.3">
      <c r="A11">
        <v>0</v>
      </c>
      <c r="B11" s="6" t="s">
        <v>74</v>
      </c>
      <c r="C11" s="7" t="s">
        <v>75</v>
      </c>
      <c r="D11" s="8">
        <v>11</v>
      </c>
      <c r="E11" t="s">
        <v>76</v>
      </c>
      <c r="F11" s="9" t="s">
        <v>77</v>
      </c>
      <c r="G11" s="10" t="s">
        <v>78</v>
      </c>
      <c r="H11" s="10">
        <v>1</v>
      </c>
      <c r="I11" s="10">
        <v>0</v>
      </c>
      <c r="J11" s="11" t="s">
        <v>79</v>
      </c>
      <c r="K11" s="11">
        <v>18844</v>
      </c>
      <c r="L11">
        <v>1951</v>
      </c>
      <c r="M11">
        <f t="shared" si="0"/>
        <v>70</v>
      </c>
      <c r="N11" t="s">
        <v>22</v>
      </c>
      <c r="O11" t="s">
        <v>43</v>
      </c>
      <c r="P11">
        <v>0</v>
      </c>
      <c r="Q11">
        <v>0</v>
      </c>
    </row>
    <row r="12" spans="1:18" x14ac:dyDescent="0.3">
      <c r="A12">
        <v>0</v>
      </c>
      <c r="B12" s="7" t="s">
        <v>80</v>
      </c>
      <c r="C12" s="7" t="s">
        <v>81</v>
      </c>
      <c r="D12" s="8">
        <v>12</v>
      </c>
      <c r="E12" t="s">
        <v>82</v>
      </c>
      <c r="F12" s="9" t="s">
        <v>83</v>
      </c>
      <c r="G12" s="10" t="s">
        <v>84</v>
      </c>
      <c r="H12" s="10">
        <v>1</v>
      </c>
      <c r="I12" s="10">
        <v>0</v>
      </c>
      <c r="J12" s="11" t="s">
        <v>85</v>
      </c>
      <c r="K12" s="11">
        <v>22118</v>
      </c>
      <c r="L12">
        <v>1960</v>
      </c>
      <c r="M12">
        <f t="shared" si="0"/>
        <v>61</v>
      </c>
      <c r="N12" t="s">
        <v>30</v>
      </c>
      <c r="O12">
        <v>1</v>
      </c>
      <c r="P12">
        <v>0</v>
      </c>
      <c r="Q12">
        <v>0</v>
      </c>
    </row>
    <row r="13" spans="1:18" x14ac:dyDescent="0.3">
      <c r="A13">
        <v>0</v>
      </c>
      <c r="B13" s="6" t="s">
        <v>86</v>
      </c>
      <c r="C13" s="7" t="s">
        <v>87</v>
      </c>
      <c r="D13" s="8">
        <v>13</v>
      </c>
      <c r="E13" t="s">
        <v>88</v>
      </c>
      <c r="F13" s="9" t="s">
        <v>89</v>
      </c>
      <c r="G13" s="10" t="s">
        <v>78</v>
      </c>
      <c r="H13" s="10">
        <v>1</v>
      </c>
      <c r="I13" s="10">
        <v>0</v>
      </c>
      <c r="J13" s="11" t="s">
        <v>90</v>
      </c>
      <c r="K13" s="11">
        <v>19134</v>
      </c>
      <c r="L13">
        <v>1952</v>
      </c>
      <c r="M13">
        <f t="shared" si="0"/>
        <v>69</v>
      </c>
      <c r="N13" t="s">
        <v>22</v>
      </c>
      <c r="O13" t="s">
        <v>43</v>
      </c>
      <c r="P13">
        <v>0</v>
      </c>
      <c r="Q13">
        <v>0</v>
      </c>
    </row>
    <row r="14" spans="1:18" x14ac:dyDescent="0.3">
      <c r="A14">
        <v>0</v>
      </c>
      <c r="B14" s="6" t="s">
        <v>91</v>
      </c>
      <c r="C14" s="7" t="s">
        <v>92</v>
      </c>
      <c r="D14" s="8">
        <v>14</v>
      </c>
      <c r="E14" t="s">
        <v>93</v>
      </c>
      <c r="F14" s="9" t="s">
        <v>94</v>
      </c>
      <c r="G14" s="10" t="s">
        <v>20</v>
      </c>
      <c r="H14" s="10">
        <v>1</v>
      </c>
      <c r="I14" s="10">
        <v>0</v>
      </c>
      <c r="J14" s="11" t="s">
        <v>95</v>
      </c>
      <c r="K14" s="11">
        <v>20809</v>
      </c>
      <c r="L14">
        <v>1956</v>
      </c>
      <c r="M14">
        <f t="shared" si="0"/>
        <v>65</v>
      </c>
      <c r="N14" t="s">
        <v>22</v>
      </c>
      <c r="O14" t="s">
        <v>43</v>
      </c>
      <c r="P14">
        <v>0</v>
      </c>
      <c r="Q14">
        <v>0</v>
      </c>
    </row>
    <row r="15" spans="1:18" x14ac:dyDescent="0.3">
      <c r="A15">
        <v>0</v>
      </c>
      <c r="B15" s="6" t="s">
        <v>96</v>
      </c>
      <c r="C15" s="7" t="s">
        <v>97</v>
      </c>
      <c r="D15" s="8">
        <v>15</v>
      </c>
      <c r="E15" t="s">
        <v>98</v>
      </c>
      <c r="F15" s="9" t="s">
        <v>99</v>
      </c>
      <c r="G15" s="10" t="s">
        <v>100</v>
      </c>
      <c r="H15" s="10">
        <v>0</v>
      </c>
      <c r="I15" s="10">
        <v>1</v>
      </c>
      <c r="J15" s="11" t="s">
        <v>101</v>
      </c>
      <c r="K15" s="11">
        <v>17057</v>
      </c>
      <c r="L15">
        <v>1946</v>
      </c>
      <c r="M15">
        <f t="shared" si="0"/>
        <v>75</v>
      </c>
      <c r="N15" t="s">
        <v>22</v>
      </c>
      <c r="O15">
        <v>1</v>
      </c>
      <c r="P15">
        <v>1</v>
      </c>
      <c r="Q15">
        <v>0</v>
      </c>
    </row>
    <row r="16" spans="1:18" x14ac:dyDescent="0.3">
      <c r="A16">
        <v>0</v>
      </c>
      <c r="B16" s="6" t="s">
        <v>102</v>
      </c>
      <c r="C16" s="7" t="s">
        <v>17</v>
      </c>
      <c r="D16" s="8">
        <v>16</v>
      </c>
      <c r="E16" t="s">
        <v>103</v>
      </c>
      <c r="F16" s="9" t="s">
        <v>104</v>
      </c>
      <c r="G16" s="10" t="s">
        <v>105</v>
      </c>
      <c r="H16" s="10">
        <v>1</v>
      </c>
      <c r="I16" s="10">
        <v>0</v>
      </c>
      <c r="J16" s="11" t="s">
        <v>106</v>
      </c>
      <c r="K16" s="11">
        <v>23662</v>
      </c>
      <c r="L16">
        <v>1964</v>
      </c>
      <c r="M16">
        <f t="shared" si="0"/>
        <v>57</v>
      </c>
      <c r="N16" t="s">
        <v>22</v>
      </c>
      <c r="O16" t="s">
        <v>43</v>
      </c>
      <c r="P16">
        <v>0</v>
      </c>
      <c r="Q16">
        <v>0</v>
      </c>
    </row>
    <row r="17" spans="1:17" x14ac:dyDescent="0.3">
      <c r="A17">
        <v>0</v>
      </c>
      <c r="B17" s="6" t="s">
        <v>107</v>
      </c>
      <c r="C17" s="7" t="s">
        <v>108</v>
      </c>
      <c r="D17" s="8">
        <v>17</v>
      </c>
      <c r="E17" t="s">
        <v>109</v>
      </c>
      <c r="F17" s="9" t="s">
        <v>110</v>
      </c>
      <c r="G17" s="10" t="s">
        <v>111</v>
      </c>
      <c r="H17" s="10">
        <v>1</v>
      </c>
      <c r="I17" s="10">
        <v>0</v>
      </c>
      <c r="J17" s="11" t="s">
        <v>112</v>
      </c>
      <c r="K17" s="11">
        <v>17406</v>
      </c>
      <c r="L17">
        <v>1947</v>
      </c>
      <c r="M17">
        <f t="shared" si="0"/>
        <v>74</v>
      </c>
      <c r="N17" t="s">
        <v>30</v>
      </c>
      <c r="O17" t="s">
        <v>43</v>
      </c>
      <c r="P17">
        <v>0</v>
      </c>
      <c r="Q17">
        <v>0</v>
      </c>
    </row>
    <row r="18" spans="1:17" x14ac:dyDescent="0.3">
      <c r="A18">
        <v>0</v>
      </c>
      <c r="B18" s="6" t="s">
        <v>113</v>
      </c>
      <c r="C18" s="7" t="s">
        <v>114</v>
      </c>
      <c r="D18" s="8">
        <v>18</v>
      </c>
      <c r="E18" t="s">
        <v>115</v>
      </c>
      <c r="F18" s="9" t="s">
        <v>116</v>
      </c>
      <c r="G18" s="10" t="s">
        <v>117</v>
      </c>
      <c r="H18" s="10">
        <v>0</v>
      </c>
      <c r="I18" s="10">
        <v>1</v>
      </c>
      <c r="J18" s="11" t="s">
        <v>118</v>
      </c>
      <c r="K18" s="11">
        <v>23618</v>
      </c>
      <c r="L18">
        <v>1964</v>
      </c>
      <c r="M18">
        <f t="shared" si="0"/>
        <v>57</v>
      </c>
      <c r="N18" t="s">
        <v>22</v>
      </c>
      <c r="O18" t="s">
        <v>43</v>
      </c>
      <c r="P18">
        <v>1</v>
      </c>
      <c r="Q18">
        <v>0</v>
      </c>
    </row>
    <row r="19" spans="1:17" x14ac:dyDescent="0.3">
      <c r="A19">
        <v>0</v>
      </c>
      <c r="B19" s="6" t="s">
        <v>119</v>
      </c>
      <c r="C19" s="7" t="s">
        <v>120</v>
      </c>
      <c r="D19" s="8">
        <v>19</v>
      </c>
      <c r="E19" t="s">
        <v>121</v>
      </c>
      <c r="F19" s="9" t="s">
        <v>122</v>
      </c>
      <c r="G19" s="10" t="s">
        <v>123</v>
      </c>
      <c r="H19" s="10">
        <v>1</v>
      </c>
      <c r="I19" s="10">
        <v>0</v>
      </c>
      <c r="J19" s="11" t="s">
        <v>124</v>
      </c>
      <c r="K19" s="11">
        <v>16966</v>
      </c>
      <c r="L19">
        <v>1946</v>
      </c>
      <c r="M19">
        <f t="shared" si="0"/>
        <v>75</v>
      </c>
      <c r="N19" t="s">
        <v>22</v>
      </c>
      <c r="O19" t="s">
        <v>43</v>
      </c>
      <c r="P19">
        <v>0</v>
      </c>
      <c r="Q19">
        <v>0</v>
      </c>
    </row>
    <row r="20" spans="1:17" x14ac:dyDescent="0.3">
      <c r="A20">
        <v>0</v>
      </c>
      <c r="B20" s="6" t="s">
        <v>125</v>
      </c>
      <c r="C20" s="7" t="s">
        <v>126</v>
      </c>
      <c r="D20" s="8">
        <v>20</v>
      </c>
      <c r="E20" t="s">
        <v>127</v>
      </c>
      <c r="F20" s="9" t="s">
        <v>128</v>
      </c>
      <c r="G20" s="10" t="s">
        <v>129</v>
      </c>
      <c r="H20" s="10">
        <v>0</v>
      </c>
      <c r="I20" s="10">
        <v>1</v>
      </c>
      <c r="J20" s="11" t="s">
        <v>130</v>
      </c>
      <c r="K20" s="11">
        <v>26629</v>
      </c>
      <c r="L20">
        <v>1972</v>
      </c>
      <c r="M20">
        <f t="shared" si="0"/>
        <v>49</v>
      </c>
      <c r="N20" t="s">
        <v>30</v>
      </c>
      <c r="O20">
        <v>0</v>
      </c>
      <c r="P20">
        <v>0</v>
      </c>
      <c r="Q20">
        <v>0</v>
      </c>
    </row>
    <row r="21" spans="1:17" x14ac:dyDescent="0.3">
      <c r="A21">
        <v>0</v>
      </c>
      <c r="B21" s="6" t="s">
        <v>131</v>
      </c>
      <c r="C21" s="7" t="s">
        <v>132</v>
      </c>
      <c r="D21" s="8">
        <v>21</v>
      </c>
      <c r="E21" t="s">
        <v>133</v>
      </c>
      <c r="F21" s="9" t="s">
        <v>134</v>
      </c>
      <c r="G21" s="10" t="s">
        <v>135</v>
      </c>
      <c r="H21" s="10">
        <v>0</v>
      </c>
      <c r="I21" s="10">
        <v>1</v>
      </c>
      <c r="J21" s="11" t="s">
        <v>136</v>
      </c>
      <c r="K21" s="11">
        <v>17733</v>
      </c>
      <c r="L21">
        <v>1948</v>
      </c>
      <c r="M21">
        <f t="shared" si="0"/>
        <v>73</v>
      </c>
      <c r="N21" t="s">
        <v>22</v>
      </c>
      <c r="O21" t="s">
        <v>43</v>
      </c>
      <c r="P21">
        <v>0</v>
      </c>
      <c r="Q21">
        <v>0</v>
      </c>
    </row>
    <row r="22" spans="1:17" x14ac:dyDescent="0.3">
      <c r="A22">
        <v>0</v>
      </c>
      <c r="B22" s="6" t="s">
        <v>137</v>
      </c>
      <c r="C22" s="7" t="s">
        <v>138</v>
      </c>
      <c r="D22" s="8">
        <v>22</v>
      </c>
      <c r="E22" t="s">
        <v>139</v>
      </c>
      <c r="F22" s="9" t="s">
        <v>140</v>
      </c>
      <c r="G22" s="10" t="s">
        <v>141</v>
      </c>
      <c r="H22" s="10">
        <v>0</v>
      </c>
      <c r="I22" s="10">
        <v>1</v>
      </c>
      <c r="J22" s="11" t="s">
        <v>142</v>
      </c>
      <c r="K22" s="11">
        <v>14975</v>
      </c>
      <c r="L22">
        <v>1940</v>
      </c>
      <c r="M22">
        <f t="shared" si="0"/>
        <v>81</v>
      </c>
      <c r="N22" t="s">
        <v>22</v>
      </c>
      <c r="O22" t="s">
        <v>43</v>
      </c>
      <c r="P22">
        <v>0</v>
      </c>
      <c r="Q22">
        <v>0</v>
      </c>
    </row>
    <row r="23" spans="1:17" x14ac:dyDescent="0.3">
      <c r="A23">
        <v>0</v>
      </c>
      <c r="B23" s="6" t="s">
        <v>143</v>
      </c>
      <c r="C23" s="7" t="s">
        <v>144</v>
      </c>
      <c r="D23" s="8">
        <v>23</v>
      </c>
      <c r="E23" t="s">
        <v>145</v>
      </c>
      <c r="F23" s="9" t="s">
        <v>146</v>
      </c>
      <c r="G23" s="10" t="s">
        <v>147</v>
      </c>
      <c r="H23" s="10">
        <v>0</v>
      </c>
      <c r="I23" s="10">
        <v>1</v>
      </c>
      <c r="J23" s="11" t="s">
        <v>148</v>
      </c>
      <c r="K23" s="11">
        <v>17092</v>
      </c>
      <c r="L23">
        <v>1946</v>
      </c>
      <c r="M23">
        <f t="shared" si="0"/>
        <v>75</v>
      </c>
      <c r="N23" t="s">
        <v>22</v>
      </c>
      <c r="O23">
        <v>1</v>
      </c>
      <c r="P23">
        <v>0</v>
      </c>
      <c r="Q23">
        <v>0</v>
      </c>
    </row>
    <row r="24" spans="1:17" x14ac:dyDescent="0.3">
      <c r="A24">
        <v>0</v>
      </c>
      <c r="B24" s="6" t="s">
        <v>149</v>
      </c>
      <c r="C24" s="7" t="s">
        <v>150</v>
      </c>
      <c r="D24" s="8">
        <v>24</v>
      </c>
      <c r="E24" t="s">
        <v>151</v>
      </c>
      <c r="F24" s="9" t="s">
        <v>152</v>
      </c>
      <c r="G24" s="10" t="s">
        <v>153</v>
      </c>
      <c r="H24" s="10">
        <v>1</v>
      </c>
      <c r="I24" s="10">
        <v>0</v>
      </c>
      <c r="J24" s="11" t="s">
        <v>154</v>
      </c>
      <c r="K24" s="11">
        <v>22688</v>
      </c>
      <c r="L24">
        <v>1962</v>
      </c>
      <c r="M24">
        <f t="shared" si="0"/>
        <v>59</v>
      </c>
      <c r="N24" t="s">
        <v>22</v>
      </c>
      <c r="O24" t="s">
        <v>43</v>
      </c>
      <c r="P24">
        <v>0</v>
      </c>
      <c r="Q24">
        <v>0</v>
      </c>
    </row>
    <row r="25" spans="1:17" x14ac:dyDescent="0.3">
      <c r="A25">
        <v>0</v>
      </c>
      <c r="B25" s="6" t="s">
        <v>155</v>
      </c>
      <c r="C25" s="7" t="s">
        <v>156</v>
      </c>
      <c r="D25" s="8">
        <v>25</v>
      </c>
      <c r="E25" t="s">
        <v>157</v>
      </c>
      <c r="F25" s="9" t="s">
        <v>158</v>
      </c>
      <c r="G25" s="10" t="s">
        <v>159</v>
      </c>
      <c r="H25" s="10">
        <v>0</v>
      </c>
      <c r="I25" s="10">
        <v>1</v>
      </c>
      <c r="J25" s="11" t="s">
        <v>160</v>
      </c>
      <c r="K25" s="11">
        <v>13865</v>
      </c>
      <c r="L25">
        <v>1937</v>
      </c>
      <c r="M25">
        <f t="shared" si="0"/>
        <v>84</v>
      </c>
      <c r="N25" t="s">
        <v>22</v>
      </c>
      <c r="O25" t="s">
        <v>43</v>
      </c>
      <c r="P25">
        <v>0</v>
      </c>
      <c r="Q25">
        <v>0</v>
      </c>
    </row>
    <row r="26" spans="1:17" x14ac:dyDescent="0.3">
      <c r="A26">
        <v>0</v>
      </c>
      <c r="B26" s="7" t="s">
        <v>161</v>
      </c>
      <c r="C26" s="7" t="s">
        <v>162</v>
      </c>
      <c r="D26" s="8">
        <v>26</v>
      </c>
      <c r="E26" t="s">
        <v>163</v>
      </c>
      <c r="F26" s="9" t="s">
        <v>164</v>
      </c>
      <c r="G26" s="10" t="s">
        <v>165</v>
      </c>
      <c r="H26" s="10">
        <v>1</v>
      </c>
      <c r="I26" s="10">
        <v>0</v>
      </c>
      <c r="J26" s="11" t="s">
        <v>166</v>
      </c>
      <c r="K26" s="11">
        <v>17571</v>
      </c>
      <c r="L26">
        <v>1948</v>
      </c>
      <c r="M26">
        <f t="shared" si="0"/>
        <v>73</v>
      </c>
      <c r="N26" t="s">
        <v>30</v>
      </c>
      <c r="O26">
        <v>1</v>
      </c>
      <c r="P26">
        <v>0</v>
      </c>
      <c r="Q26">
        <v>0</v>
      </c>
    </row>
    <row r="27" spans="1:17" x14ac:dyDescent="0.3">
      <c r="A27">
        <v>0</v>
      </c>
      <c r="B27" s="7" t="s">
        <v>167</v>
      </c>
      <c r="C27" s="7" t="s">
        <v>168</v>
      </c>
      <c r="D27" s="8">
        <v>27</v>
      </c>
      <c r="E27" t="s">
        <v>169</v>
      </c>
      <c r="F27" s="9" t="s">
        <v>170</v>
      </c>
      <c r="G27" s="10" t="s">
        <v>165</v>
      </c>
      <c r="H27" s="10">
        <v>1</v>
      </c>
      <c r="I27" s="10">
        <v>0</v>
      </c>
      <c r="J27" s="11" t="s">
        <v>171</v>
      </c>
      <c r="K27" s="11">
        <v>23922</v>
      </c>
      <c r="L27">
        <v>1965</v>
      </c>
      <c r="M27">
        <f t="shared" si="0"/>
        <v>56</v>
      </c>
      <c r="N27" t="s">
        <v>30</v>
      </c>
      <c r="O27" t="s">
        <v>43</v>
      </c>
      <c r="P27">
        <v>0</v>
      </c>
      <c r="Q27">
        <v>0</v>
      </c>
    </row>
    <row r="28" spans="1:17" x14ac:dyDescent="0.3">
      <c r="A28">
        <v>0</v>
      </c>
      <c r="B28" s="6" t="s">
        <v>172</v>
      </c>
      <c r="C28" s="7" t="s">
        <v>63</v>
      </c>
      <c r="D28" s="8">
        <v>28</v>
      </c>
      <c r="E28" t="s">
        <v>173</v>
      </c>
      <c r="F28" s="9" t="s">
        <v>174</v>
      </c>
      <c r="G28" s="10" t="s">
        <v>175</v>
      </c>
      <c r="H28" s="10">
        <v>1</v>
      </c>
      <c r="I28" s="10">
        <v>0</v>
      </c>
      <c r="J28" s="11" t="s">
        <v>176</v>
      </c>
      <c r="K28" s="11">
        <v>24927</v>
      </c>
      <c r="L28">
        <v>1968</v>
      </c>
      <c r="M28">
        <f t="shared" si="0"/>
        <v>53</v>
      </c>
      <c r="N28" t="s">
        <v>30</v>
      </c>
      <c r="O28" t="s">
        <v>43</v>
      </c>
      <c r="P28">
        <v>0</v>
      </c>
      <c r="Q28">
        <v>0</v>
      </c>
    </row>
    <row r="29" spans="1:17" x14ac:dyDescent="0.3">
      <c r="A29">
        <v>0</v>
      </c>
      <c r="B29" s="6" t="s">
        <v>177</v>
      </c>
      <c r="C29" s="7" t="s">
        <v>178</v>
      </c>
      <c r="D29" s="8">
        <v>29</v>
      </c>
      <c r="E29" t="s">
        <v>179</v>
      </c>
      <c r="F29" s="9" t="s">
        <v>180</v>
      </c>
      <c r="G29" s="10" t="s">
        <v>181</v>
      </c>
      <c r="H29" s="10">
        <v>1</v>
      </c>
      <c r="I29" s="10">
        <v>0</v>
      </c>
      <c r="J29" s="11" t="s">
        <v>182</v>
      </c>
      <c r="K29" s="11">
        <v>20092</v>
      </c>
      <c r="L29">
        <v>1955</v>
      </c>
      <c r="M29">
        <f t="shared" si="0"/>
        <v>66</v>
      </c>
      <c r="N29" t="s">
        <v>22</v>
      </c>
      <c r="O29" t="s">
        <v>43</v>
      </c>
      <c r="P29">
        <v>0</v>
      </c>
      <c r="Q29">
        <v>0</v>
      </c>
    </row>
    <row r="30" spans="1:17" x14ac:dyDescent="0.3">
      <c r="A30">
        <v>0</v>
      </c>
      <c r="B30" s="6" t="s">
        <v>183</v>
      </c>
      <c r="C30" s="7" t="s">
        <v>184</v>
      </c>
      <c r="D30" s="8">
        <v>30</v>
      </c>
      <c r="E30" t="s">
        <v>185</v>
      </c>
      <c r="F30" s="9" t="s">
        <v>186</v>
      </c>
      <c r="G30" s="10" t="s">
        <v>187</v>
      </c>
      <c r="H30" s="10">
        <v>1</v>
      </c>
      <c r="I30" s="10">
        <v>0</v>
      </c>
      <c r="J30" s="11" t="s">
        <v>188</v>
      </c>
      <c r="K30" s="11">
        <v>19163</v>
      </c>
      <c r="L30">
        <v>1952</v>
      </c>
      <c r="M30">
        <f t="shared" si="0"/>
        <v>69</v>
      </c>
      <c r="N30" t="s">
        <v>22</v>
      </c>
      <c r="O30" t="s">
        <v>43</v>
      </c>
      <c r="P30">
        <v>0</v>
      </c>
      <c r="Q30">
        <v>0</v>
      </c>
    </row>
    <row r="31" spans="1:17" x14ac:dyDescent="0.3">
      <c r="A31">
        <v>0</v>
      </c>
      <c r="B31" s="6" t="s">
        <v>189</v>
      </c>
      <c r="C31" s="7" t="s">
        <v>190</v>
      </c>
      <c r="D31" s="8">
        <v>31</v>
      </c>
      <c r="E31" t="s">
        <v>191</v>
      </c>
      <c r="F31" s="9" t="s">
        <v>192</v>
      </c>
      <c r="G31" s="10" t="s">
        <v>193</v>
      </c>
      <c r="H31" s="10">
        <v>1</v>
      </c>
      <c r="I31" s="10">
        <v>0</v>
      </c>
      <c r="J31" s="11" t="s">
        <v>194</v>
      </c>
      <c r="K31" s="11">
        <v>21418</v>
      </c>
      <c r="L31">
        <v>1958</v>
      </c>
      <c r="M31">
        <f t="shared" si="0"/>
        <v>63</v>
      </c>
      <c r="N31" t="s">
        <v>22</v>
      </c>
      <c r="O31" t="s">
        <v>43</v>
      </c>
      <c r="P31">
        <v>0</v>
      </c>
      <c r="Q31">
        <v>0</v>
      </c>
    </row>
    <row r="32" spans="1:17" x14ac:dyDescent="0.3">
      <c r="A32">
        <v>0</v>
      </c>
      <c r="B32" s="6" t="s">
        <v>195</v>
      </c>
      <c r="C32" s="7" t="s">
        <v>196</v>
      </c>
      <c r="D32" s="8">
        <v>32</v>
      </c>
      <c r="E32" t="s">
        <v>197</v>
      </c>
      <c r="F32" s="9" t="s">
        <v>198</v>
      </c>
      <c r="G32" s="10" t="s">
        <v>199</v>
      </c>
      <c r="H32" s="10">
        <v>0</v>
      </c>
      <c r="I32" s="10">
        <v>1</v>
      </c>
      <c r="J32" s="11" t="s">
        <v>200</v>
      </c>
      <c r="K32" s="11">
        <v>16327</v>
      </c>
      <c r="L32">
        <v>1944</v>
      </c>
      <c r="M32">
        <f t="shared" si="0"/>
        <v>77</v>
      </c>
      <c r="N32" t="s">
        <v>22</v>
      </c>
      <c r="O32" t="s">
        <v>43</v>
      </c>
      <c r="P32">
        <v>1</v>
      </c>
      <c r="Q32">
        <v>0</v>
      </c>
    </row>
    <row r="33" spans="1:17" x14ac:dyDescent="0.3">
      <c r="A33">
        <v>0</v>
      </c>
      <c r="B33" s="7" t="s">
        <v>201</v>
      </c>
      <c r="C33" s="7" t="s">
        <v>202</v>
      </c>
      <c r="D33" s="8">
        <v>33</v>
      </c>
      <c r="E33" t="s">
        <v>203</v>
      </c>
      <c r="F33" s="9" t="s">
        <v>204</v>
      </c>
      <c r="G33" s="10" t="s">
        <v>205</v>
      </c>
      <c r="H33" s="10">
        <v>1</v>
      </c>
      <c r="I33" s="10">
        <v>0</v>
      </c>
      <c r="J33" s="11" t="s">
        <v>206</v>
      </c>
      <c r="K33" s="11">
        <v>20517</v>
      </c>
      <c r="L33">
        <v>1956</v>
      </c>
      <c r="M33">
        <f t="shared" si="0"/>
        <v>65</v>
      </c>
      <c r="N33" t="s">
        <v>22</v>
      </c>
      <c r="O33">
        <v>1</v>
      </c>
      <c r="P33">
        <v>0</v>
      </c>
      <c r="Q33">
        <v>0</v>
      </c>
    </row>
    <row r="34" spans="1:17" x14ac:dyDescent="0.3">
      <c r="A34">
        <v>0</v>
      </c>
      <c r="B34" s="6" t="s">
        <v>207</v>
      </c>
      <c r="C34" s="7" t="s">
        <v>208</v>
      </c>
      <c r="D34" s="8">
        <v>34</v>
      </c>
      <c r="E34" t="s">
        <v>209</v>
      </c>
      <c r="F34" s="9" t="s">
        <v>210</v>
      </c>
      <c r="G34" s="10" t="s">
        <v>211</v>
      </c>
      <c r="H34" s="10">
        <v>0</v>
      </c>
      <c r="I34" s="10">
        <v>1</v>
      </c>
      <c r="J34" s="11" t="s">
        <v>212</v>
      </c>
      <c r="K34" s="11">
        <v>21928</v>
      </c>
      <c r="L34">
        <v>1960</v>
      </c>
      <c r="M34">
        <f t="shared" ref="M34:M65" si="1">$R$3-L34</f>
        <v>61</v>
      </c>
      <c r="N34" t="s">
        <v>30</v>
      </c>
      <c r="O34" t="s">
        <v>43</v>
      </c>
      <c r="P34">
        <v>0</v>
      </c>
      <c r="Q34">
        <v>0</v>
      </c>
    </row>
    <row r="35" spans="1:17" x14ac:dyDescent="0.3">
      <c r="A35">
        <v>0</v>
      </c>
      <c r="B35" s="7" t="s">
        <v>213</v>
      </c>
      <c r="C35" s="7" t="s">
        <v>214</v>
      </c>
      <c r="D35" s="8">
        <v>35</v>
      </c>
      <c r="E35" t="s">
        <v>215</v>
      </c>
      <c r="F35" s="9" t="s">
        <v>216</v>
      </c>
      <c r="G35" s="10" t="s">
        <v>217</v>
      </c>
      <c r="H35" s="10">
        <v>1</v>
      </c>
      <c r="I35" s="10">
        <v>0</v>
      </c>
      <c r="J35" s="11" t="s">
        <v>218</v>
      </c>
      <c r="K35" s="11">
        <v>18168</v>
      </c>
      <c r="L35">
        <v>1949</v>
      </c>
      <c r="M35">
        <f t="shared" si="1"/>
        <v>72</v>
      </c>
      <c r="N35" t="s">
        <v>30</v>
      </c>
      <c r="O35" t="s">
        <v>43</v>
      </c>
      <c r="P35">
        <v>0</v>
      </c>
      <c r="Q35">
        <v>0</v>
      </c>
    </row>
    <row r="36" spans="1:17" x14ac:dyDescent="0.3">
      <c r="A36">
        <v>0</v>
      </c>
      <c r="B36" s="7" t="s">
        <v>219</v>
      </c>
      <c r="C36" s="7" t="s">
        <v>220</v>
      </c>
      <c r="D36" s="8">
        <v>36</v>
      </c>
      <c r="E36" t="s">
        <v>221</v>
      </c>
      <c r="F36" s="9" t="s">
        <v>222</v>
      </c>
      <c r="G36" s="10" t="s">
        <v>223</v>
      </c>
      <c r="H36" s="10">
        <v>1</v>
      </c>
      <c r="I36" s="10">
        <v>0</v>
      </c>
      <c r="J36" s="11" t="s">
        <v>224</v>
      </c>
      <c r="K36" s="11">
        <v>17421</v>
      </c>
      <c r="L36">
        <v>1947</v>
      </c>
      <c r="M36">
        <f t="shared" si="1"/>
        <v>74</v>
      </c>
      <c r="N36" t="s">
        <v>22</v>
      </c>
      <c r="O36">
        <v>0</v>
      </c>
      <c r="P36">
        <v>0</v>
      </c>
      <c r="Q36">
        <v>0</v>
      </c>
    </row>
    <row r="37" spans="1:17" x14ac:dyDescent="0.3">
      <c r="A37">
        <v>0</v>
      </c>
      <c r="B37" s="6" t="s">
        <v>225</v>
      </c>
      <c r="C37" s="7" t="s">
        <v>226</v>
      </c>
      <c r="D37" s="8">
        <v>37</v>
      </c>
      <c r="E37" t="s">
        <v>227</v>
      </c>
      <c r="F37" s="9" t="s">
        <v>228</v>
      </c>
      <c r="G37" s="10" t="s">
        <v>229</v>
      </c>
      <c r="H37" s="10">
        <v>1</v>
      </c>
      <c r="I37" s="10">
        <v>0</v>
      </c>
      <c r="J37" s="11" t="s">
        <v>230</v>
      </c>
      <c r="K37" s="11">
        <v>14122</v>
      </c>
      <c r="L37">
        <v>1938</v>
      </c>
      <c r="M37">
        <f t="shared" si="1"/>
        <v>83</v>
      </c>
      <c r="N37" t="s">
        <v>22</v>
      </c>
      <c r="O37">
        <v>0</v>
      </c>
      <c r="P37">
        <v>0</v>
      </c>
      <c r="Q37">
        <v>0</v>
      </c>
    </row>
    <row r="38" spans="1:17" x14ac:dyDescent="0.3">
      <c r="A38">
        <v>0</v>
      </c>
      <c r="B38" s="6" t="s">
        <v>231</v>
      </c>
      <c r="C38" s="7" t="s">
        <v>45</v>
      </c>
      <c r="D38" s="8">
        <v>38</v>
      </c>
      <c r="E38" t="s">
        <v>232</v>
      </c>
      <c r="F38" s="9" t="s">
        <v>233</v>
      </c>
      <c r="G38" s="10" t="s">
        <v>234</v>
      </c>
      <c r="H38" s="10">
        <v>1</v>
      </c>
      <c r="I38" s="10">
        <v>0</v>
      </c>
      <c r="J38" s="11" t="s">
        <v>235</v>
      </c>
      <c r="K38" s="11">
        <v>24045</v>
      </c>
      <c r="L38">
        <v>1965</v>
      </c>
      <c r="M38">
        <f t="shared" si="1"/>
        <v>56</v>
      </c>
      <c r="N38" t="s">
        <v>22</v>
      </c>
      <c r="O38">
        <v>0</v>
      </c>
      <c r="P38">
        <v>1</v>
      </c>
      <c r="Q38">
        <v>0</v>
      </c>
    </row>
    <row r="39" spans="1:17" x14ac:dyDescent="0.3">
      <c r="A39">
        <v>0</v>
      </c>
      <c r="B39" s="6" t="s">
        <v>236</v>
      </c>
      <c r="C39" s="7" t="s">
        <v>237</v>
      </c>
      <c r="D39" s="8">
        <v>39</v>
      </c>
      <c r="E39" t="s">
        <v>238</v>
      </c>
      <c r="F39" s="9" t="s">
        <v>239</v>
      </c>
      <c r="G39" s="10" t="s">
        <v>240</v>
      </c>
      <c r="H39" s="10">
        <v>1</v>
      </c>
      <c r="I39" s="10">
        <v>0</v>
      </c>
      <c r="J39" s="11" t="s">
        <v>241</v>
      </c>
      <c r="K39" s="11">
        <v>30090</v>
      </c>
      <c r="L39">
        <v>1982</v>
      </c>
      <c r="M39">
        <f t="shared" si="1"/>
        <v>39</v>
      </c>
      <c r="N39" t="s">
        <v>22</v>
      </c>
      <c r="O39">
        <v>0</v>
      </c>
      <c r="P39">
        <v>0</v>
      </c>
      <c r="Q39">
        <v>0</v>
      </c>
    </row>
    <row r="40" spans="1:17" x14ac:dyDescent="0.3">
      <c r="A40">
        <v>0</v>
      </c>
      <c r="B40" s="6" t="s">
        <v>242</v>
      </c>
      <c r="C40" s="7" t="s">
        <v>243</v>
      </c>
      <c r="D40" s="8">
        <v>40</v>
      </c>
      <c r="E40" t="s">
        <v>244</v>
      </c>
      <c r="F40" s="9" t="s">
        <v>245</v>
      </c>
      <c r="G40" s="10" t="s">
        <v>246</v>
      </c>
      <c r="H40" s="10">
        <v>1</v>
      </c>
      <c r="I40" s="10">
        <v>0</v>
      </c>
      <c r="J40" s="11" t="s">
        <v>247</v>
      </c>
      <c r="K40" s="11">
        <v>17103</v>
      </c>
      <c r="L40">
        <v>1946</v>
      </c>
      <c r="M40">
        <f t="shared" si="1"/>
        <v>75</v>
      </c>
      <c r="N40" t="s">
        <v>22</v>
      </c>
      <c r="O40" t="s">
        <v>43</v>
      </c>
      <c r="P40">
        <v>0</v>
      </c>
      <c r="Q40">
        <v>0</v>
      </c>
    </row>
    <row r="41" spans="1:17" x14ac:dyDescent="0.3">
      <c r="A41">
        <v>0</v>
      </c>
      <c r="B41" s="6" t="s">
        <v>248</v>
      </c>
      <c r="C41" s="7" t="s">
        <v>249</v>
      </c>
      <c r="D41" s="8">
        <v>41</v>
      </c>
      <c r="E41" t="s">
        <v>250</v>
      </c>
      <c r="F41" s="9" t="s">
        <v>251</v>
      </c>
      <c r="G41" s="10" t="s">
        <v>240</v>
      </c>
      <c r="H41" s="10">
        <v>0</v>
      </c>
      <c r="I41" s="10">
        <v>1</v>
      </c>
      <c r="J41" s="11" t="s">
        <v>252</v>
      </c>
      <c r="K41" s="11">
        <v>22903</v>
      </c>
      <c r="L41">
        <v>1962</v>
      </c>
      <c r="M41">
        <f t="shared" si="1"/>
        <v>59</v>
      </c>
      <c r="N41" t="s">
        <v>22</v>
      </c>
      <c r="O41">
        <v>0</v>
      </c>
      <c r="P41">
        <v>1</v>
      </c>
      <c r="Q41">
        <v>0</v>
      </c>
    </row>
    <row r="42" spans="1:17" x14ac:dyDescent="0.3">
      <c r="A42">
        <v>0</v>
      </c>
      <c r="B42" s="6" t="s">
        <v>253</v>
      </c>
      <c r="C42" s="7" t="s">
        <v>254</v>
      </c>
      <c r="D42" s="8">
        <v>42</v>
      </c>
      <c r="E42" t="s">
        <v>255</v>
      </c>
      <c r="F42" s="9" t="s">
        <v>256</v>
      </c>
      <c r="G42" s="10" t="s">
        <v>240</v>
      </c>
      <c r="H42" s="10">
        <v>0</v>
      </c>
      <c r="I42" s="10">
        <v>1</v>
      </c>
      <c r="J42" s="11" t="s">
        <v>257</v>
      </c>
      <c r="K42" s="12" t="s">
        <v>258</v>
      </c>
      <c r="L42">
        <v>1960</v>
      </c>
      <c r="M42">
        <f t="shared" si="1"/>
        <v>61</v>
      </c>
      <c r="N42" t="s">
        <v>30</v>
      </c>
      <c r="O42" t="s">
        <v>43</v>
      </c>
      <c r="P42">
        <v>0</v>
      </c>
      <c r="Q42">
        <v>0</v>
      </c>
    </row>
    <row r="43" spans="1:17" x14ac:dyDescent="0.3">
      <c r="A43">
        <v>0</v>
      </c>
      <c r="B43" s="6" t="s">
        <v>259</v>
      </c>
      <c r="C43" s="7" t="s">
        <v>260</v>
      </c>
      <c r="D43" s="8">
        <v>43</v>
      </c>
      <c r="E43" t="s">
        <v>261</v>
      </c>
      <c r="F43" s="9" t="s">
        <v>262</v>
      </c>
      <c r="G43" s="10" t="s">
        <v>263</v>
      </c>
      <c r="H43" s="10">
        <v>1</v>
      </c>
      <c r="I43" s="10">
        <v>0</v>
      </c>
      <c r="J43" s="11" t="s">
        <v>264</v>
      </c>
      <c r="K43" s="11">
        <v>21376</v>
      </c>
      <c r="L43">
        <v>1958</v>
      </c>
      <c r="M43">
        <f t="shared" si="1"/>
        <v>63</v>
      </c>
      <c r="N43" t="s">
        <v>22</v>
      </c>
      <c r="O43">
        <v>0</v>
      </c>
      <c r="P43">
        <v>0</v>
      </c>
      <c r="Q43">
        <v>0</v>
      </c>
    </row>
    <row r="44" spans="1:17" x14ac:dyDescent="0.3">
      <c r="A44">
        <v>0</v>
      </c>
      <c r="B44" s="7" t="s">
        <v>265</v>
      </c>
      <c r="C44" s="7" t="s">
        <v>266</v>
      </c>
      <c r="D44" s="8">
        <v>44</v>
      </c>
      <c r="E44" t="s">
        <v>267</v>
      </c>
      <c r="F44" s="9" t="s">
        <v>268</v>
      </c>
      <c r="G44" s="10" t="s">
        <v>269</v>
      </c>
      <c r="H44" s="10">
        <v>1</v>
      </c>
      <c r="I44" s="10">
        <v>0</v>
      </c>
      <c r="J44" s="11" t="s">
        <v>270</v>
      </c>
      <c r="K44" s="11">
        <v>17352</v>
      </c>
      <c r="L44">
        <v>1947</v>
      </c>
      <c r="M44">
        <f t="shared" si="1"/>
        <v>74</v>
      </c>
      <c r="N44" t="s">
        <v>22</v>
      </c>
      <c r="O44" t="s">
        <v>43</v>
      </c>
      <c r="P44">
        <v>0</v>
      </c>
      <c r="Q44">
        <v>0</v>
      </c>
    </row>
    <row r="45" spans="1:17" x14ac:dyDescent="0.3">
      <c r="A45">
        <v>0</v>
      </c>
      <c r="B45" s="7" t="s">
        <v>271</v>
      </c>
      <c r="C45" s="7" t="s">
        <v>272</v>
      </c>
      <c r="D45" s="8">
        <v>45</v>
      </c>
      <c r="E45" t="s">
        <v>273</v>
      </c>
      <c r="F45" s="9" t="s">
        <v>274</v>
      </c>
      <c r="G45" s="10" t="s">
        <v>275</v>
      </c>
      <c r="H45" s="10">
        <v>1</v>
      </c>
      <c r="I45" s="10">
        <v>0</v>
      </c>
      <c r="J45" s="11" t="s">
        <v>276</v>
      </c>
      <c r="K45" s="11">
        <v>28652</v>
      </c>
      <c r="L45">
        <v>1978</v>
      </c>
      <c r="M45">
        <f t="shared" si="1"/>
        <v>43</v>
      </c>
      <c r="N45" t="s">
        <v>30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 s="6" t="s">
        <v>277</v>
      </c>
      <c r="C46" s="7" t="s">
        <v>278</v>
      </c>
      <c r="D46" s="8">
        <v>46</v>
      </c>
      <c r="E46" t="s">
        <v>279</v>
      </c>
      <c r="F46" s="9" t="s">
        <v>280</v>
      </c>
      <c r="G46" s="10" t="s">
        <v>281</v>
      </c>
      <c r="H46" s="10">
        <v>0</v>
      </c>
      <c r="I46" s="10">
        <v>1</v>
      </c>
      <c r="J46" s="11" t="s">
        <v>282</v>
      </c>
      <c r="K46" s="11">
        <v>15473</v>
      </c>
      <c r="L46">
        <v>1942</v>
      </c>
      <c r="M46">
        <f t="shared" si="1"/>
        <v>79</v>
      </c>
      <c r="N46" t="s">
        <v>22</v>
      </c>
      <c r="O46" t="s">
        <v>43</v>
      </c>
      <c r="P46">
        <v>0</v>
      </c>
      <c r="Q46">
        <v>0</v>
      </c>
    </row>
    <row r="47" spans="1:17" x14ac:dyDescent="0.3">
      <c r="A47">
        <v>0</v>
      </c>
      <c r="B47" s="6" t="s">
        <v>283</v>
      </c>
      <c r="C47" s="7" t="s">
        <v>284</v>
      </c>
      <c r="D47" s="8">
        <v>47</v>
      </c>
      <c r="E47" t="s">
        <v>285</v>
      </c>
      <c r="F47" s="9" t="s">
        <v>286</v>
      </c>
      <c r="G47" s="10" t="s">
        <v>287</v>
      </c>
      <c r="H47" s="10">
        <v>1</v>
      </c>
      <c r="I47" s="10">
        <v>0</v>
      </c>
      <c r="J47" s="11" t="s">
        <v>288</v>
      </c>
      <c r="K47" s="11">
        <v>16929</v>
      </c>
      <c r="L47">
        <v>1946</v>
      </c>
      <c r="M47">
        <f t="shared" si="1"/>
        <v>75</v>
      </c>
      <c r="N47" t="s">
        <v>22</v>
      </c>
      <c r="O47" t="s">
        <v>43</v>
      </c>
      <c r="P47">
        <v>0</v>
      </c>
      <c r="Q47">
        <v>0</v>
      </c>
    </row>
    <row r="48" spans="1:17" x14ac:dyDescent="0.3">
      <c r="A48">
        <v>0</v>
      </c>
      <c r="B48" s="6" t="s">
        <v>289</v>
      </c>
      <c r="C48" s="7" t="s">
        <v>290</v>
      </c>
      <c r="D48" s="8">
        <v>48</v>
      </c>
      <c r="E48" t="s">
        <v>291</v>
      </c>
      <c r="F48" s="9" t="s">
        <v>292</v>
      </c>
      <c r="G48" s="10" t="s">
        <v>293</v>
      </c>
      <c r="H48" s="10">
        <v>1</v>
      </c>
      <c r="I48" s="10">
        <v>0</v>
      </c>
      <c r="J48" s="11" t="s">
        <v>294</v>
      </c>
      <c r="K48" s="11">
        <v>18438</v>
      </c>
      <c r="L48">
        <v>1950</v>
      </c>
      <c r="M48">
        <f t="shared" si="1"/>
        <v>71</v>
      </c>
      <c r="N48" t="s">
        <v>22</v>
      </c>
      <c r="O48">
        <v>1</v>
      </c>
      <c r="P48">
        <v>0</v>
      </c>
      <c r="Q48">
        <v>0</v>
      </c>
    </row>
    <row r="49" spans="1:17" x14ac:dyDescent="0.3">
      <c r="A49">
        <v>0</v>
      </c>
      <c r="B49" s="6" t="s">
        <v>295</v>
      </c>
      <c r="C49" s="7" t="s">
        <v>296</v>
      </c>
      <c r="D49" s="8">
        <v>49</v>
      </c>
      <c r="E49" t="s">
        <v>297</v>
      </c>
      <c r="F49" s="9" t="s">
        <v>298</v>
      </c>
      <c r="G49" s="10" t="s">
        <v>299</v>
      </c>
      <c r="H49" s="10">
        <v>1</v>
      </c>
      <c r="I49" s="10">
        <v>0</v>
      </c>
      <c r="J49" s="11" t="s">
        <v>300</v>
      </c>
      <c r="K49" s="11">
        <v>14813</v>
      </c>
      <c r="L49">
        <v>1940</v>
      </c>
      <c r="M49">
        <f t="shared" si="1"/>
        <v>81</v>
      </c>
      <c r="N49" t="s">
        <v>22</v>
      </c>
      <c r="O49" t="s">
        <v>43</v>
      </c>
      <c r="P49">
        <v>0</v>
      </c>
      <c r="Q49">
        <v>0</v>
      </c>
    </row>
    <row r="50" spans="1:17" x14ac:dyDescent="0.3">
      <c r="A50">
        <v>0</v>
      </c>
      <c r="B50" s="6" t="s">
        <v>301</v>
      </c>
      <c r="C50" s="7" t="s">
        <v>302</v>
      </c>
      <c r="D50" s="8">
        <v>50</v>
      </c>
      <c r="E50" t="s">
        <v>303</v>
      </c>
      <c r="F50" s="9" t="s">
        <v>304</v>
      </c>
      <c r="G50" s="10" t="s">
        <v>305</v>
      </c>
      <c r="H50" s="10">
        <v>0</v>
      </c>
      <c r="I50" s="10">
        <v>1</v>
      </c>
      <c r="J50" s="11" t="s">
        <v>306</v>
      </c>
      <c r="K50" s="11">
        <v>13710</v>
      </c>
      <c r="L50">
        <v>1937</v>
      </c>
      <c r="M50">
        <f t="shared" si="1"/>
        <v>84</v>
      </c>
      <c r="N50" t="s">
        <v>22</v>
      </c>
      <c r="O50" t="s">
        <v>43</v>
      </c>
      <c r="P50">
        <v>0</v>
      </c>
      <c r="Q50">
        <v>0</v>
      </c>
    </row>
    <row r="51" spans="1:17" x14ac:dyDescent="0.3">
      <c r="A51">
        <v>0</v>
      </c>
      <c r="B51" s="7" t="s">
        <v>307</v>
      </c>
      <c r="C51" s="7" t="s">
        <v>97</v>
      </c>
      <c r="D51" s="8">
        <v>51</v>
      </c>
      <c r="E51" t="s">
        <v>308</v>
      </c>
      <c r="F51" s="9" t="s">
        <v>309</v>
      </c>
      <c r="G51" s="10" t="s">
        <v>310</v>
      </c>
      <c r="H51" s="10">
        <v>0</v>
      </c>
      <c r="I51" s="10">
        <v>1</v>
      </c>
      <c r="J51" s="11" t="s">
        <v>311</v>
      </c>
      <c r="K51" s="11">
        <v>23038</v>
      </c>
      <c r="L51">
        <v>1963</v>
      </c>
      <c r="M51">
        <f t="shared" si="1"/>
        <v>58</v>
      </c>
      <c r="N51" t="s">
        <v>22</v>
      </c>
      <c r="O51">
        <v>1</v>
      </c>
      <c r="P51">
        <v>0</v>
      </c>
      <c r="Q51">
        <v>0</v>
      </c>
    </row>
    <row r="52" spans="1:17" x14ac:dyDescent="0.3">
      <c r="A52">
        <v>0</v>
      </c>
      <c r="B52" s="6" t="s">
        <v>312</v>
      </c>
      <c r="C52" s="7" t="s">
        <v>313</v>
      </c>
      <c r="D52" s="8">
        <v>52</v>
      </c>
      <c r="E52" t="s">
        <v>314</v>
      </c>
      <c r="F52" s="9" t="s">
        <v>315</v>
      </c>
      <c r="G52" s="10" t="s">
        <v>316</v>
      </c>
      <c r="H52" s="10">
        <v>0</v>
      </c>
      <c r="I52" s="10">
        <v>1</v>
      </c>
      <c r="J52" s="11" t="s">
        <v>317</v>
      </c>
      <c r="K52" s="11">
        <v>19991</v>
      </c>
      <c r="L52">
        <v>1954</v>
      </c>
      <c r="M52">
        <f t="shared" si="1"/>
        <v>67</v>
      </c>
      <c r="N52" t="s">
        <v>22</v>
      </c>
      <c r="O52" t="s">
        <v>43</v>
      </c>
      <c r="P52">
        <v>0</v>
      </c>
      <c r="Q52">
        <v>0</v>
      </c>
    </row>
    <row r="53" spans="1:17" x14ac:dyDescent="0.3">
      <c r="A53">
        <v>0</v>
      </c>
      <c r="B53" s="6" t="s">
        <v>318</v>
      </c>
      <c r="C53" s="7" t="s">
        <v>319</v>
      </c>
      <c r="D53" s="8">
        <v>53</v>
      </c>
      <c r="E53" t="s">
        <v>320</v>
      </c>
      <c r="F53" s="9" t="s">
        <v>321</v>
      </c>
      <c r="G53" s="10" t="s">
        <v>322</v>
      </c>
      <c r="H53" s="10">
        <v>0</v>
      </c>
      <c r="I53" s="10">
        <v>1</v>
      </c>
      <c r="J53" s="11" t="s">
        <v>323</v>
      </c>
      <c r="K53" s="11">
        <v>17063</v>
      </c>
      <c r="L53">
        <v>1946</v>
      </c>
      <c r="M53">
        <f t="shared" si="1"/>
        <v>75</v>
      </c>
      <c r="N53" t="s">
        <v>22</v>
      </c>
      <c r="O53">
        <v>1</v>
      </c>
      <c r="P53">
        <v>0</v>
      </c>
      <c r="Q53">
        <v>0</v>
      </c>
    </row>
    <row r="54" spans="1:17" x14ac:dyDescent="0.3">
      <c r="A54">
        <v>0</v>
      </c>
      <c r="B54" s="6" t="s">
        <v>324</v>
      </c>
      <c r="C54" s="7" t="s">
        <v>325</v>
      </c>
      <c r="D54" s="8">
        <v>54</v>
      </c>
      <c r="E54" t="s">
        <v>326</v>
      </c>
      <c r="F54" s="9" t="s">
        <v>327</v>
      </c>
      <c r="G54" s="10" t="s">
        <v>328</v>
      </c>
      <c r="H54" s="10">
        <v>0</v>
      </c>
      <c r="I54" s="10">
        <v>1</v>
      </c>
      <c r="J54" s="11" t="s">
        <v>329</v>
      </c>
      <c r="K54" s="11">
        <v>20222</v>
      </c>
      <c r="L54">
        <v>1955</v>
      </c>
      <c r="M54">
        <f t="shared" si="1"/>
        <v>66</v>
      </c>
      <c r="N54" t="s">
        <v>22</v>
      </c>
      <c r="O54">
        <v>1</v>
      </c>
      <c r="P54">
        <v>0</v>
      </c>
      <c r="Q54">
        <v>0</v>
      </c>
    </row>
    <row r="55" spans="1:17" x14ac:dyDescent="0.3">
      <c r="A55">
        <v>0</v>
      </c>
      <c r="B55" s="6" t="s">
        <v>330</v>
      </c>
      <c r="C55" s="7" t="s">
        <v>25</v>
      </c>
      <c r="D55" s="8">
        <v>56</v>
      </c>
      <c r="E55" t="s">
        <v>331</v>
      </c>
      <c r="F55" s="9" t="s">
        <v>332</v>
      </c>
      <c r="G55" s="13" t="s">
        <v>333</v>
      </c>
      <c r="H55" s="10">
        <v>0</v>
      </c>
      <c r="I55" s="10">
        <v>1</v>
      </c>
      <c r="J55" s="11" t="s">
        <v>334</v>
      </c>
      <c r="K55" s="11">
        <v>24992</v>
      </c>
      <c r="L55">
        <v>1968</v>
      </c>
      <c r="M55">
        <f t="shared" si="1"/>
        <v>53</v>
      </c>
      <c r="N55" t="s">
        <v>30</v>
      </c>
      <c r="O55" t="s">
        <v>43</v>
      </c>
      <c r="P55">
        <v>0</v>
      </c>
      <c r="Q55">
        <v>0</v>
      </c>
    </row>
    <row r="56" spans="1:17" x14ac:dyDescent="0.3">
      <c r="A56">
        <v>0</v>
      </c>
      <c r="B56" s="14" t="s">
        <v>335</v>
      </c>
      <c r="C56" s="15" t="s">
        <v>336</v>
      </c>
      <c r="D56" s="8">
        <v>57</v>
      </c>
      <c r="E56" t="s">
        <v>337</v>
      </c>
      <c r="F56" s="9" t="s">
        <v>338</v>
      </c>
      <c r="G56" s="10" t="s">
        <v>339</v>
      </c>
      <c r="H56" s="10">
        <v>0</v>
      </c>
      <c r="I56" s="10">
        <v>1</v>
      </c>
      <c r="J56" s="11" t="s">
        <v>340</v>
      </c>
      <c r="K56" s="11">
        <v>17907</v>
      </c>
      <c r="L56">
        <v>1949</v>
      </c>
      <c r="M56">
        <f t="shared" si="1"/>
        <v>72</v>
      </c>
      <c r="N56" t="s">
        <v>22</v>
      </c>
      <c r="O56" t="s">
        <v>43</v>
      </c>
      <c r="P56">
        <v>0</v>
      </c>
      <c r="Q56">
        <v>0</v>
      </c>
    </row>
    <row r="57" spans="1:17" x14ac:dyDescent="0.3">
      <c r="A57">
        <v>0</v>
      </c>
      <c r="B57" s="14" t="s">
        <v>341</v>
      </c>
      <c r="C57" s="15" t="s">
        <v>237</v>
      </c>
      <c r="D57" s="16">
        <v>58</v>
      </c>
      <c r="E57" t="s">
        <v>342</v>
      </c>
      <c r="F57" s="9" t="s">
        <v>343</v>
      </c>
      <c r="G57" s="10" t="s">
        <v>344</v>
      </c>
      <c r="H57" s="10">
        <v>0</v>
      </c>
      <c r="I57" s="10">
        <v>1</v>
      </c>
      <c r="J57" s="11" t="s">
        <v>345</v>
      </c>
      <c r="K57" s="11">
        <v>14462</v>
      </c>
      <c r="L57">
        <v>1939</v>
      </c>
      <c r="M57">
        <f t="shared" si="1"/>
        <v>82</v>
      </c>
      <c r="N57" t="s">
        <v>22</v>
      </c>
      <c r="O57">
        <v>1</v>
      </c>
      <c r="P57">
        <v>0</v>
      </c>
      <c r="Q57">
        <v>0</v>
      </c>
    </row>
    <row r="58" spans="1:17" x14ac:dyDescent="0.3">
      <c r="A58">
        <v>0</v>
      </c>
      <c r="B58" s="14" t="s">
        <v>346</v>
      </c>
      <c r="C58" s="15" t="s">
        <v>347</v>
      </c>
      <c r="D58" s="16">
        <v>59</v>
      </c>
      <c r="E58" t="s">
        <v>348</v>
      </c>
      <c r="F58" s="9" t="s">
        <v>349</v>
      </c>
      <c r="G58" s="10" t="s">
        <v>350</v>
      </c>
      <c r="H58" s="10">
        <v>0</v>
      </c>
      <c r="I58" s="10">
        <v>1</v>
      </c>
      <c r="J58" s="11" t="s">
        <v>351</v>
      </c>
      <c r="K58" s="11">
        <v>15755</v>
      </c>
      <c r="L58">
        <v>1943</v>
      </c>
      <c r="M58">
        <f t="shared" si="1"/>
        <v>78</v>
      </c>
      <c r="N58" t="s">
        <v>30</v>
      </c>
      <c r="O58" t="s">
        <v>43</v>
      </c>
      <c r="P58">
        <v>0</v>
      </c>
      <c r="Q58">
        <v>0</v>
      </c>
    </row>
    <row r="59" spans="1:17" x14ac:dyDescent="0.3">
      <c r="A59">
        <v>0</v>
      </c>
      <c r="B59" s="14" t="s">
        <v>352</v>
      </c>
      <c r="C59" s="15" t="s">
        <v>353</v>
      </c>
      <c r="D59" s="8">
        <v>60</v>
      </c>
      <c r="E59" t="s">
        <v>354</v>
      </c>
      <c r="F59" s="9" t="s">
        <v>355</v>
      </c>
      <c r="G59" s="10" t="s">
        <v>356</v>
      </c>
      <c r="H59" s="10">
        <v>0</v>
      </c>
      <c r="I59" s="10">
        <v>1</v>
      </c>
      <c r="J59" s="11" t="s">
        <v>357</v>
      </c>
      <c r="K59" s="11">
        <v>16205</v>
      </c>
      <c r="L59">
        <v>1944</v>
      </c>
      <c r="M59">
        <f t="shared" si="1"/>
        <v>77</v>
      </c>
      <c r="N59" t="s">
        <v>30</v>
      </c>
      <c r="O59">
        <v>0</v>
      </c>
      <c r="P59">
        <v>1</v>
      </c>
      <c r="Q59">
        <v>0</v>
      </c>
    </row>
    <row r="60" spans="1:17" x14ac:dyDescent="0.3">
      <c r="A60">
        <v>0</v>
      </c>
      <c r="B60" s="14" t="s">
        <v>358</v>
      </c>
      <c r="C60" s="15" t="s">
        <v>359</v>
      </c>
      <c r="D60" s="8">
        <v>61</v>
      </c>
      <c r="E60" t="s">
        <v>360</v>
      </c>
      <c r="F60" s="9" t="s">
        <v>361</v>
      </c>
      <c r="G60" s="10" t="s">
        <v>362</v>
      </c>
      <c r="H60" s="10">
        <v>0</v>
      </c>
      <c r="I60" s="10">
        <v>1</v>
      </c>
      <c r="J60" s="11" t="s">
        <v>363</v>
      </c>
      <c r="K60" s="11">
        <v>14382</v>
      </c>
      <c r="L60">
        <v>1939</v>
      </c>
      <c r="M60">
        <f t="shared" si="1"/>
        <v>82</v>
      </c>
      <c r="N60" t="s">
        <v>22</v>
      </c>
      <c r="O60">
        <v>0</v>
      </c>
      <c r="P60">
        <v>0</v>
      </c>
      <c r="Q60">
        <v>0</v>
      </c>
    </row>
    <row r="61" spans="1:17" x14ac:dyDescent="0.3">
      <c r="A61">
        <v>0</v>
      </c>
      <c r="B61" s="14" t="s">
        <v>364</v>
      </c>
      <c r="C61" s="15" t="s">
        <v>365</v>
      </c>
      <c r="D61" s="8">
        <v>62</v>
      </c>
      <c r="E61" t="s">
        <v>366</v>
      </c>
      <c r="F61" s="9" t="s">
        <v>367</v>
      </c>
      <c r="G61" s="10" t="s">
        <v>368</v>
      </c>
      <c r="H61" s="10">
        <v>0</v>
      </c>
      <c r="I61" s="10">
        <v>1</v>
      </c>
      <c r="J61" s="11" t="s">
        <v>369</v>
      </c>
      <c r="K61" s="11">
        <v>19158</v>
      </c>
      <c r="L61">
        <v>1952</v>
      </c>
      <c r="M61">
        <f t="shared" si="1"/>
        <v>69</v>
      </c>
      <c r="N61" t="s">
        <v>22</v>
      </c>
      <c r="O61" t="s">
        <v>43</v>
      </c>
      <c r="P61">
        <v>0</v>
      </c>
      <c r="Q61">
        <v>0</v>
      </c>
    </row>
    <row r="62" spans="1:17" x14ac:dyDescent="0.3">
      <c r="A62">
        <v>0</v>
      </c>
      <c r="B62" s="14" t="s">
        <v>370</v>
      </c>
      <c r="C62" s="15" t="s">
        <v>87</v>
      </c>
      <c r="D62" s="8">
        <v>63</v>
      </c>
      <c r="E62" t="s">
        <v>371</v>
      </c>
      <c r="F62" s="9" t="s">
        <v>372</v>
      </c>
      <c r="G62" s="10" t="s">
        <v>373</v>
      </c>
      <c r="H62" s="10">
        <v>0</v>
      </c>
      <c r="I62" s="10">
        <v>1</v>
      </c>
      <c r="J62" s="11" t="s">
        <v>374</v>
      </c>
      <c r="K62" s="11">
        <v>12350</v>
      </c>
      <c r="L62">
        <v>1933</v>
      </c>
      <c r="M62">
        <f t="shared" si="1"/>
        <v>88</v>
      </c>
      <c r="N62" t="s">
        <v>22</v>
      </c>
      <c r="O62" t="s">
        <v>43</v>
      </c>
      <c r="P62">
        <v>0</v>
      </c>
      <c r="Q62">
        <v>0</v>
      </c>
    </row>
    <row r="63" spans="1:17" x14ac:dyDescent="0.3">
      <c r="A63">
        <v>0</v>
      </c>
      <c r="B63" s="17" t="s">
        <v>375</v>
      </c>
      <c r="C63" s="7" t="s">
        <v>376</v>
      </c>
      <c r="D63" s="8">
        <v>65</v>
      </c>
      <c r="E63" t="s">
        <v>377</v>
      </c>
      <c r="F63" s="9" t="s">
        <v>378</v>
      </c>
      <c r="G63" s="13" t="s">
        <v>379</v>
      </c>
      <c r="H63" s="10">
        <v>0</v>
      </c>
      <c r="I63" s="10">
        <v>1</v>
      </c>
      <c r="J63" s="11" t="s">
        <v>380</v>
      </c>
      <c r="K63" s="11">
        <v>19701</v>
      </c>
      <c r="L63">
        <v>1953</v>
      </c>
      <c r="M63">
        <f t="shared" si="1"/>
        <v>68</v>
      </c>
      <c r="N63" t="s">
        <v>30</v>
      </c>
      <c r="O63" t="s">
        <v>43</v>
      </c>
      <c r="P63">
        <v>0</v>
      </c>
      <c r="Q63">
        <v>0</v>
      </c>
    </row>
    <row r="64" spans="1:17" x14ac:dyDescent="0.3">
      <c r="A64">
        <v>0</v>
      </c>
      <c r="B64" s="17" t="s">
        <v>381</v>
      </c>
      <c r="C64" s="7" t="s">
        <v>97</v>
      </c>
      <c r="D64" s="8">
        <v>66</v>
      </c>
      <c r="E64" t="s">
        <v>382</v>
      </c>
      <c r="F64" s="9" t="s">
        <v>383</v>
      </c>
      <c r="G64" s="10" t="s">
        <v>384</v>
      </c>
      <c r="H64" s="10">
        <v>0</v>
      </c>
      <c r="I64" s="10">
        <v>1</v>
      </c>
      <c r="J64" s="11" t="s">
        <v>385</v>
      </c>
      <c r="K64" s="11">
        <v>18895</v>
      </c>
      <c r="L64">
        <v>1951</v>
      </c>
      <c r="M64">
        <f t="shared" si="1"/>
        <v>70</v>
      </c>
      <c r="N64" t="s">
        <v>22</v>
      </c>
      <c r="O64">
        <v>0</v>
      </c>
      <c r="P64">
        <v>0</v>
      </c>
      <c r="Q64">
        <v>0</v>
      </c>
    </row>
    <row r="65" spans="1:17" x14ac:dyDescent="0.3">
      <c r="A65">
        <v>0</v>
      </c>
      <c r="B65" s="17" t="s">
        <v>386</v>
      </c>
      <c r="C65" s="7" t="s">
        <v>178</v>
      </c>
      <c r="D65" s="8">
        <v>67</v>
      </c>
      <c r="E65" t="s">
        <v>387</v>
      </c>
      <c r="F65" s="9" t="s">
        <v>388</v>
      </c>
      <c r="G65" s="10" t="s">
        <v>389</v>
      </c>
      <c r="H65" s="10">
        <v>0</v>
      </c>
      <c r="I65" s="10">
        <v>1</v>
      </c>
      <c r="J65" s="11" t="s">
        <v>390</v>
      </c>
      <c r="K65" s="11">
        <v>20194</v>
      </c>
      <c r="L65">
        <v>1955</v>
      </c>
      <c r="M65">
        <f t="shared" si="1"/>
        <v>66</v>
      </c>
      <c r="N65" t="s">
        <v>22</v>
      </c>
      <c r="O65">
        <v>1</v>
      </c>
      <c r="P65">
        <v>0</v>
      </c>
      <c r="Q65">
        <v>0</v>
      </c>
    </row>
    <row r="66" spans="1:17" x14ac:dyDescent="0.3">
      <c r="A66">
        <v>0</v>
      </c>
      <c r="B66" s="17" t="s">
        <v>391</v>
      </c>
      <c r="C66" s="7" t="s">
        <v>392</v>
      </c>
      <c r="D66" s="8">
        <v>68</v>
      </c>
      <c r="E66" t="s">
        <v>393</v>
      </c>
      <c r="F66" s="9" t="s">
        <v>394</v>
      </c>
      <c r="G66" s="10" t="s">
        <v>395</v>
      </c>
      <c r="H66" s="10">
        <v>0</v>
      </c>
      <c r="I66" s="10">
        <v>1</v>
      </c>
      <c r="J66" s="11" t="s">
        <v>396</v>
      </c>
      <c r="K66" s="11">
        <v>14654</v>
      </c>
      <c r="L66">
        <v>1940</v>
      </c>
      <c r="M66">
        <f t="shared" ref="M66:M96" si="2">$R$3-L66</f>
        <v>81</v>
      </c>
      <c r="N66" t="s">
        <v>22</v>
      </c>
      <c r="O66" t="s">
        <v>43</v>
      </c>
      <c r="P66">
        <v>1</v>
      </c>
      <c r="Q66">
        <v>0</v>
      </c>
    </row>
    <row r="67" spans="1:17" x14ac:dyDescent="0.3">
      <c r="A67">
        <v>0</v>
      </c>
      <c r="B67" s="17" t="s">
        <v>397</v>
      </c>
      <c r="C67" s="7" t="s">
        <v>336</v>
      </c>
      <c r="D67" s="8">
        <v>69</v>
      </c>
      <c r="E67" t="s">
        <v>398</v>
      </c>
      <c r="F67" s="9" t="s">
        <v>399</v>
      </c>
      <c r="G67" s="10" t="s">
        <v>400</v>
      </c>
      <c r="H67" s="10">
        <v>1</v>
      </c>
      <c r="I67" s="10">
        <v>0</v>
      </c>
      <c r="J67" s="11" t="s">
        <v>401</v>
      </c>
      <c r="K67" s="11">
        <v>14282</v>
      </c>
      <c r="L67">
        <v>1939</v>
      </c>
      <c r="M67">
        <f t="shared" si="2"/>
        <v>82</v>
      </c>
      <c r="N67" t="s">
        <v>22</v>
      </c>
      <c r="O67" t="s">
        <v>43</v>
      </c>
      <c r="P67">
        <v>0</v>
      </c>
      <c r="Q67">
        <v>0</v>
      </c>
    </row>
    <row r="68" spans="1:17" x14ac:dyDescent="0.3">
      <c r="A68">
        <v>0</v>
      </c>
      <c r="B68" s="17" t="s">
        <v>402</v>
      </c>
      <c r="C68" s="7" t="s">
        <v>403</v>
      </c>
      <c r="D68" s="8">
        <v>70</v>
      </c>
      <c r="E68" t="s">
        <v>404</v>
      </c>
      <c r="F68" s="9" t="s">
        <v>405</v>
      </c>
      <c r="G68" s="10" t="s">
        <v>406</v>
      </c>
      <c r="H68" s="10">
        <v>1</v>
      </c>
      <c r="I68" s="10">
        <v>0</v>
      </c>
      <c r="J68" s="11" t="s">
        <v>407</v>
      </c>
      <c r="K68" s="11">
        <v>15904</v>
      </c>
      <c r="L68">
        <v>1943</v>
      </c>
      <c r="M68">
        <f t="shared" si="2"/>
        <v>78</v>
      </c>
      <c r="N68" t="s">
        <v>22</v>
      </c>
      <c r="O68" t="s">
        <v>43</v>
      </c>
      <c r="P68">
        <v>0</v>
      </c>
      <c r="Q68">
        <v>0</v>
      </c>
    </row>
    <row r="69" spans="1:17" x14ac:dyDescent="0.3">
      <c r="A69">
        <v>0</v>
      </c>
      <c r="B69" s="17" t="s">
        <v>408</v>
      </c>
      <c r="C69" s="7" t="s">
        <v>409</v>
      </c>
      <c r="D69" s="8">
        <v>71</v>
      </c>
      <c r="E69" t="s">
        <v>410</v>
      </c>
      <c r="F69" s="9" t="s">
        <v>411</v>
      </c>
      <c r="G69" s="10" t="s">
        <v>412</v>
      </c>
      <c r="H69" s="10">
        <v>1</v>
      </c>
      <c r="I69" s="10">
        <v>0</v>
      </c>
      <c r="J69" s="11" t="s">
        <v>413</v>
      </c>
      <c r="K69" s="11">
        <v>21468</v>
      </c>
      <c r="L69">
        <v>1958</v>
      </c>
      <c r="M69">
        <f t="shared" si="2"/>
        <v>63</v>
      </c>
      <c r="N69" t="s">
        <v>30</v>
      </c>
      <c r="O69">
        <v>1</v>
      </c>
      <c r="P69">
        <v>0</v>
      </c>
      <c r="Q69">
        <v>0</v>
      </c>
    </row>
    <row r="70" spans="1:17" x14ac:dyDescent="0.3">
      <c r="A70">
        <v>1</v>
      </c>
      <c r="B70" s="7" t="s">
        <v>414</v>
      </c>
      <c r="C70" s="7" t="s">
        <v>359</v>
      </c>
      <c r="D70" s="18">
        <v>72</v>
      </c>
      <c r="E70" t="s">
        <v>415</v>
      </c>
      <c r="F70" s="10" t="s">
        <v>416</v>
      </c>
      <c r="H70" s="10">
        <v>0</v>
      </c>
      <c r="I70" s="10">
        <v>1</v>
      </c>
      <c r="J70" s="11" t="s">
        <v>417</v>
      </c>
      <c r="K70" s="11">
        <v>11915</v>
      </c>
      <c r="L70">
        <v>1932</v>
      </c>
      <c r="M70">
        <f t="shared" si="2"/>
        <v>89</v>
      </c>
      <c r="N70" t="s">
        <v>22</v>
      </c>
      <c r="O70" t="s">
        <v>43</v>
      </c>
      <c r="P70">
        <v>0</v>
      </c>
      <c r="Q70">
        <v>0</v>
      </c>
    </row>
    <row r="71" spans="1:17" x14ac:dyDescent="0.3">
      <c r="A71">
        <v>1</v>
      </c>
      <c r="B71" s="7" t="s">
        <v>418</v>
      </c>
      <c r="C71" s="7" t="s">
        <v>419</v>
      </c>
      <c r="D71" s="18">
        <v>73</v>
      </c>
      <c r="E71" t="s">
        <v>420</v>
      </c>
      <c r="F71" s="10" t="s">
        <v>421</v>
      </c>
      <c r="H71" s="10">
        <v>0</v>
      </c>
      <c r="I71" s="10">
        <v>1</v>
      </c>
      <c r="J71" t="s">
        <v>422</v>
      </c>
      <c r="K71" s="11">
        <v>17230</v>
      </c>
      <c r="L71">
        <v>1947</v>
      </c>
      <c r="M71">
        <f t="shared" si="2"/>
        <v>74</v>
      </c>
      <c r="N71" t="s">
        <v>22</v>
      </c>
      <c r="O71">
        <v>0</v>
      </c>
      <c r="P71">
        <v>0</v>
      </c>
      <c r="Q71">
        <v>0</v>
      </c>
    </row>
    <row r="72" spans="1:17" x14ac:dyDescent="0.3">
      <c r="A72">
        <v>1</v>
      </c>
      <c r="B72" s="7" t="s">
        <v>424</v>
      </c>
      <c r="C72" s="7" t="s">
        <v>425</v>
      </c>
      <c r="D72" s="18">
        <v>74</v>
      </c>
      <c r="E72" t="s">
        <v>426</v>
      </c>
      <c r="F72" s="10" t="s">
        <v>427</v>
      </c>
      <c r="H72" s="10">
        <v>1</v>
      </c>
      <c r="I72" s="10">
        <v>0</v>
      </c>
      <c r="J72" t="s">
        <v>428</v>
      </c>
      <c r="K72" s="11">
        <v>19024</v>
      </c>
      <c r="L72">
        <v>1952</v>
      </c>
      <c r="M72">
        <f t="shared" si="2"/>
        <v>69</v>
      </c>
      <c r="N72" t="s">
        <v>22</v>
      </c>
      <c r="O72">
        <v>0</v>
      </c>
      <c r="P72">
        <v>0</v>
      </c>
      <c r="Q72">
        <v>0</v>
      </c>
    </row>
    <row r="73" spans="1:17" x14ac:dyDescent="0.3">
      <c r="A73">
        <v>1</v>
      </c>
      <c r="B73" s="7" t="s">
        <v>429</v>
      </c>
      <c r="C73" s="7" t="s">
        <v>430</v>
      </c>
      <c r="D73" s="18">
        <v>75</v>
      </c>
      <c r="E73" t="s">
        <v>431</v>
      </c>
      <c r="F73" s="10" t="s">
        <v>432</v>
      </c>
      <c r="H73" s="10">
        <v>1</v>
      </c>
      <c r="I73" s="10">
        <v>0</v>
      </c>
      <c r="J73" t="s">
        <v>433</v>
      </c>
      <c r="K73" s="11">
        <v>29009</v>
      </c>
      <c r="L73">
        <v>1979</v>
      </c>
      <c r="M73">
        <f t="shared" si="2"/>
        <v>42</v>
      </c>
      <c r="N73" t="s">
        <v>22</v>
      </c>
      <c r="O73" t="s">
        <v>43</v>
      </c>
      <c r="P73">
        <v>0</v>
      </c>
      <c r="Q73">
        <v>0</v>
      </c>
    </row>
    <row r="74" spans="1:17" x14ac:dyDescent="0.3">
      <c r="A74">
        <v>1</v>
      </c>
      <c r="B74" s="7" t="s">
        <v>434</v>
      </c>
      <c r="C74" s="7" t="s">
        <v>435</v>
      </c>
      <c r="D74" s="18">
        <v>76</v>
      </c>
      <c r="E74" t="s">
        <v>436</v>
      </c>
      <c r="F74" s="10" t="s">
        <v>437</v>
      </c>
      <c r="H74" s="10">
        <v>1</v>
      </c>
      <c r="I74" s="10">
        <v>0</v>
      </c>
      <c r="J74" t="s">
        <v>438</v>
      </c>
      <c r="K74" s="11">
        <v>23395</v>
      </c>
      <c r="L74">
        <v>1964</v>
      </c>
      <c r="M74">
        <f t="shared" si="2"/>
        <v>57</v>
      </c>
      <c r="N74" t="s">
        <v>22</v>
      </c>
      <c r="O74">
        <v>1</v>
      </c>
      <c r="P74">
        <v>0</v>
      </c>
      <c r="Q74">
        <v>0</v>
      </c>
    </row>
    <row r="75" spans="1:17" x14ac:dyDescent="0.3">
      <c r="A75">
        <v>1</v>
      </c>
      <c r="B75" s="7" t="s">
        <v>439</v>
      </c>
      <c r="C75" s="7" t="s">
        <v>440</v>
      </c>
      <c r="D75" s="18">
        <v>77</v>
      </c>
      <c r="E75" t="s">
        <v>441</v>
      </c>
      <c r="F75" s="10" t="s">
        <v>442</v>
      </c>
      <c r="H75" s="10">
        <v>0</v>
      </c>
      <c r="I75" s="10">
        <v>1</v>
      </c>
      <c r="J75" t="s">
        <v>443</v>
      </c>
      <c r="K75" s="11">
        <v>19415</v>
      </c>
      <c r="L75">
        <v>1953</v>
      </c>
      <c r="M75">
        <f t="shared" si="2"/>
        <v>68</v>
      </c>
      <c r="N75" t="s">
        <v>30</v>
      </c>
      <c r="O75" t="s">
        <v>43</v>
      </c>
      <c r="P75">
        <v>0</v>
      </c>
      <c r="Q75">
        <v>0</v>
      </c>
    </row>
    <row r="76" spans="1:17" x14ac:dyDescent="0.3">
      <c r="A76">
        <v>1</v>
      </c>
      <c r="B76" s="6" t="s">
        <v>444</v>
      </c>
      <c r="C76" s="7" t="s">
        <v>445</v>
      </c>
      <c r="D76" s="18">
        <v>78</v>
      </c>
      <c r="E76" t="s">
        <v>446</v>
      </c>
      <c r="F76" s="10" t="s">
        <v>447</v>
      </c>
      <c r="H76" s="10">
        <v>0</v>
      </c>
      <c r="I76" s="10">
        <v>1</v>
      </c>
      <c r="J76" t="s">
        <v>448</v>
      </c>
      <c r="K76" s="11">
        <v>26809</v>
      </c>
      <c r="L76">
        <v>1973</v>
      </c>
      <c r="M76">
        <f t="shared" si="2"/>
        <v>48</v>
      </c>
      <c r="N76" t="s">
        <v>22</v>
      </c>
      <c r="O76">
        <v>0</v>
      </c>
      <c r="P76">
        <v>0</v>
      </c>
      <c r="Q76">
        <v>0</v>
      </c>
    </row>
    <row r="77" spans="1:17" x14ac:dyDescent="0.3">
      <c r="A77">
        <v>1</v>
      </c>
      <c r="B77" s="6" t="s">
        <v>450</v>
      </c>
      <c r="C77" s="7" t="s">
        <v>451</v>
      </c>
      <c r="D77" s="18">
        <v>79</v>
      </c>
      <c r="E77" t="s">
        <v>452</v>
      </c>
      <c r="F77" s="10" t="s">
        <v>453</v>
      </c>
      <c r="H77" s="10">
        <v>1</v>
      </c>
      <c r="I77" s="10">
        <v>0</v>
      </c>
      <c r="J77" t="s">
        <v>454</v>
      </c>
      <c r="K77" s="11">
        <v>19312</v>
      </c>
      <c r="L77">
        <v>1952</v>
      </c>
      <c r="M77">
        <f t="shared" si="2"/>
        <v>69</v>
      </c>
      <c r="N77" t="s">
        <v>30</v>
      </c>
      <c r="O77" t="s">
        <v>43</v>
      </c>
      <c r="P77">
        <v>0</v>
      </c>
      <c r="Q77">
        <v>0</v>
      </c>
    </row>
    <row r="78" spans="1:17" x14ac:dyDescent="0.3">
      <c r="A78">
        <v>1</v>
      </c>
      <c r="B78" s="7" t="s">
        <v>456</v>
      </c>
      <c r="C78" s="7" t="s">
        <v>457</v>
      </c>
      <c r="D78" s="18">
        <v>80</v>
      </c>
      <c r="E78" t="s">
        <v>458</v>
      </c>
      <c r="F78" s="10" t="s">
        <v>459</v>
      </c>
      <c r="H78" s="10">
        <v>1</v>
      </c>
      <c r="I78" s="10">
        <v>0</v>
      </c>
      <c r="J78" t="s">
        <v>460</v>
      </c>
      <c r="K78" s="11">
        <v>22749</v>
      </c>
      <c r="L78">
        <v>1962</v>
      </c>
      <c r="M78">
        <f t="shared" si="2"/>
        <v>59</v>
      </c>
      <c r="N78" t="s">
        <v>22</v>
      </c>
      <c r="O78" t="s">
        <v>43</v>
      </c>
      <c r="P78">
        <v>0</v>
      </c>
      <c r="Q78">
        <v>0</v>
      </c>
    </row>
    <row r="79" spans="1:17" x14ac:dyDescent="0.3">
      <c r="A79">
        <v>1</v>
      </c>
      <c r="B79" s="6" t="s">
        <v>461</v>
      </c>
      <c r="C79" s="7" t="s">
        <v>57</v>
      </c>
      <c r="D79" s="18">
        <v>81</v>
      </c>
      <c r="E79" t="s">
        <v>462</v>
      </c>
      <c r="F79" s="10" t="s">
        <v>463</v>
      </c>
      <c r="H79" s="10">
        <v>0</v>
      </c>
      <c r="I79" s="10">
        <v>1</v>
      </c>
      <c r="J79" s="11" t="s">
        <v>464</v>
      </c>
      <c r="K79" s="11">
        <v>26655</v>
      </c>
      <c r="L79">
        <v>1972</v>
      </c>
      <c r="M79">
        <f t="shared" si="2"/>
        <v>49</v>
      </c>
      <c r="N79" t="s">
        <v>22</v>
      </c>
      <c r="O79">
        <v>0</v>
      </c>
      <c r="P79">
        <v>0</v>
      </c>
      <c r="Q79">
        <v>0</v>
      </c>
    </row>
    <row r="80" spans="1:17" x14ac:dyDescent="0.3">
      <c r="A80">
        <v>1</v>
      </c>
      <c r="B80" s="7" t="s">
        <v>465</v>
      </c>
      <c r="C80" s="7" t="s">
        <v>466</v>
      </c>
      <c r="D80" s="18">
        <v>82</v>
      </c>
      <c r="E80" t="s">
        <v>467</v>
      </c>
      <c r="F80" s="10" t="s">
        <v>468</v>
      </c>
      <c r="H80" s="10">
        <v>1</v>
      </c>
      <c r="I80" s="10">
        <v>0</v>
      </c>
      <c r="J80" s="11" t="s">
        <v>469</v>
      </c>
      <c r="K80" s="11">
        <v>25716</v>
      </c>
      <c r="L80">
        <v>1970</v>
      </c>
      <c r="M80">
        <f t="shared" si="2"/>
        <v>51</v>
      </c>
      <c r="N80" t="s">
        <v>22</v>
      </c>
      <c r="O80" t="s">
        <v>43</v>
      </c>
      <c r="P80">
        <v>1</v>
      </c>
      <c r="Q80">
        <v>0</v>
      </c>
    </row>
    <row r="81" spans="1:17" x14ac:dyDescent="0.3">
      <c r="A81">
        <v>1</v>
      </c>
      <c r="B81" s="6" t="s">
        <v>470</v>
      </c>
      <c r="C81" s="7" t="s">
        <v>471</v>
      </c>
      <c r="D81" s="18">
        <v>83</v>
      </c>
      <c r="E81" t="s">
        <v>472</v>
      </c>
      <c r="F81" s="10" t="s">
        <v>473</v>
      </c>
      <c r="H81" s="10">
        <v>1</v>
      </c>
      <c r="I81" s="10">
        <v>0</v>
      </c>
      <c r="J81" s="11" t="s">
        <v>474</v>
      </c>
      <c r="K81" s="11">
        <v>19125</v>
      </c>
      <c r="L81">
        <v>1952</v>
      </c>
      <c r="M81">
        <f t="shared" si="2"/>
        <v>69</v>
      </c>
      <c r="N81" t="s">
        <v>22</v>
      </c>
      <c r="O81">
        <v>0</v>
      </c>
      <c r="P81">
        <v>1</v>
      </c>
      <c r="Q81">
        <v>0</v>
      </c>
    </row>
    <row r="82" spans="1:17" x14ac:dyDescent="0.3">
      <c r="A82">
        <v>1</v>
      </c>
      <c r="B82" s="6" t="s">
        <v>475</v>
      </c>
      <c r="C82" s="7" t="s">
        <v>476</v>
      </c>
      <c r="D82" s="18">
        <v>84</v>
      </c>
      <c r="E82" t="s">
        <v>477</v>
      </c>
      <c r="F82" s="10" t="s">
        <v>478</v>
      </c>
      <c r="H82" s="10">
        <v>0</v>
      </c>
      <c r="I82" s="10">
        <v>1</v>
      </c>
      <c r="J82" s="11" t="s">
        <v>479</v>
      </c>
      <c r="K82" s="11">
        <v>15579</v>
      </c>
      <c r="L82">
        <v>1942</v>
      </c>
      <c r="M82">
        <f t="shared" si="2"/>
        <v>79</v>
      </c>
      <c r="N82" t="s">
        <v>30</v>
      </c>
      <c r="O82">
        <v>1</v>
      </c>
      <c r="P82">
        <v>0</v>
      </c>
      <c r="Q82">
        <v>0</v>
      </c>
    </row>
    <row r="83" spans="1:17" x14ac:dyDescent="0.3">
      <c r="A83">
        <v>1</v>
      </c>
      <c r="B83" s="6" t="s">
        <v>480</v>
      </c>
      <c r="C83" s="7" t="s">
        <v>481</v>
      </c>
      <c r="D83" s="18">
        <v>85</v>
      </c>
      <c r="E83" t="s">
        <v>482</v>
      </c>
      <c r="F83" s="10" t="s">
        <v>483</v>
      </c>
      <c r="H83" s="10">
        <v>1</v>
      </c>
      <c r="I83" s="10">
        <v>0</v>
      </c>
      <c r="J83" s="11" t="s">
        <v>484</v>
      </c>
      <c r="K83" s="11">
        <v>33255</v>
      </c>
      <c r="L83">
        <v>1991</v>
      </c>
      <c r="M83">
        <f t="shared" si="2"/>
        <v>30</v>
      </c>
      <c r="N83" t="s">
        <v>30</v>
      </c>
      <c r="O83">
        <v>0</v>
      </c>
      <c r="P83">
        <v>0</v>
      </c>
      <c r="Q83">
        <v>0</v>
      </c>
    </row>
    <row r="84" spans="1:17" x14ac:dyDescent="0.3">
      <c r="A84">
        <v>1</v>
      </c>
      <c r="B84" s="6" t="s">
        <v>485</v>
      </c>
      <c r="C84" s="7" t="s">
        <v>266</v>
      </c>
      <c r="D84" s="18">
        <v>86</v>
      </c>
      <c r="E84" t="s">
        <v>486</v>
      </c>
      <c r="F84" s="10" t="s">
        <v>487</v>
      </c>
      <c r="H84" s="10">
        <v>1</v>
      </c>
      <c r="I84" s="10">
        <v>0</v>
      </c>
      <c r="J84" s="11" t="s">
        <v>488</v>
      </c>
      <c r="K84" s="11">
        <v>21597</v>
      </c>
      <c r="L84">
        <v>1959</v>
      </c>
      <c r="M84">
        <f t="shared" si="2"/>
        <v>62</v>
      </c>
      <c r="N84" t="s">
        <v>22</v>
      </c>
      <c r="O84" t="s">
        <v>43</v>
      </c>
      <c r="P84">
        <v>0</v>
      </c>
      <c r="Q84">
        <v>0</v>
      </c>
    </row>
    <row r="85" spans="1:17" x14ac:dyDescent="0.3">
      <c r="A85">
        <v>1</v>
      </c>
      <c r="B85" s="6" t="s">
        <v>489</v>
      </c>
      <c r="C85" s="7" t="s">
        <v>490</v>
      </c>
      <c r="D85" s="18">
        <v>87</v>
      </c>
      <c r="E85" t="s">
        <v>491</v>
      </c>
      <c r="F85" s="10" t="s">
        <v>492</v>
      </c>
      <c r="H85" s="10">
        <v>0</v>
      </c>
      <c r="I85" s="10">
        <v>1</v>
      </c>
      <c r="J85" s="11" t="s">
        <v>493</v>
      </c>
      <c r="K85" s="11">
        <v>14901</v>
      </c>
      <c r="L85">
        <v>1940</v>
      </c>
      <c r="M85">
        <f t="shared" si="2"/>
        <v>81</v>
      </c>
      <c r="N85" t="s">
        <v>22</v>
      </c>
      <c r="O85">
        <v>0</v>
      </c>
      <c r="P85">
        <v>1</v>
      </c>
      <c r="Q85">
        <v>0</v>
      </c>
    </row>
    <row r="86" spans="1:17" x14ac:dyDescent="0.3">
      <c r="A86">
        <v>1</v>
      </c>
      <c r="B86" s="7" t="s">
        <v>494</v>
      </c>
      <c r="C86" s="7" t="s">
        <v>495</v>
      </c>
      <c r="D86" s="18">
        <v>88</v>
      </c>
      <c r="E86" t="s">
        <v>496</v>
      </c>
      <c r="F86" s="10" t="s">
        <v>497</v>
      </c>
      <c r="H86" s="10">
        <v>0</v>
      </c>
      <c r="I86" s="10">
        <v>1</v>
      </c>
      <c r="J86" s="11" t="s">
        <v>498</v>
      </c>
      <c r="K86" s="11">
        <v>23179</v>
      </c>
      <c r="L86">
        <v>1963</v>
      </c>
      <c r="M86">
        <f t="shared" si="2"/>
        <v>58</v>
      </c>
      <c r="N86" t="s">
        <v>22</v>
      </c>
      <c r="O86">
        <v>0</v>
      </c>
      <c r="P86">
        <v>0</v>
      </c>
      <c r="Q86">
        <v>0</v>
      </c>
    </row>
    <row r="87" spans="1:17" x14ac:dyDescent="0.3">
      <c r="A87">
        <v>1</v>
      </c>
      <c r="B87" s="7" t="s">
        <v>499</v>
      </c>
      <c r="C87" s="7" t="s">
        <v>87</v>
      </c>
      <c r="D87" s="18">
        <v>89</v>
      </c>
      <c r="E87" t="s">
        <v>500</v>
      </c>
      <c r="F87" s="10" t="s">
        <v>501</v>
      </c>
      <c r="H87" s="10">
        <v>1</v>
      </c>
      <c r="I87" s="10">
        <v>0</v>
      </c>
      <c r="J87" s="11" t="s">
        <v>502</v>
      </c>
      <c r="K87" s="11">
        <v>18792</v>
      </c>
      <c r="L87">
        <v>1951</v>
      </c>
      <c r="M87">
        <f t="shared" si="2"/>
        <v>70</v>
      </c>
      <c r="N87" t="s">
        <v>22</v>
      </c>
      <c r="O87" t="s">
        <v>43</v>
      </c>
      <c r="P87">
        <v>0</v>
      </c>
      <c r="Q87">
        <v>0</v>
      </c>
    </row>
    <row r="88" spans="1:17" x14ac:dyDescent="0.3">
      <c r="A88">
        <v>1</v>
      </c>
      <c r="B88" s="6" t="s">
        <v>503</v>
      </c>
      <c r="C88" s="7" t="s">
        <v>504</v>
      </c>
      <c r="D88" s="18">
        <v>90</v>
      </c>
      <c r="E88" t="s">
        <v>505</v>
      </c>
      <c r="F88" s="10" t="s">
        <v>506</v>
      </c>
      <c r="H88" s="10">
        <v>0</v>
      </c>
      <c r="I88" s="10">
        <v>1</v>
      </c>
      <c r="J88" s="11" t="s">
        <v>507</v>
      </c>
      <c r="K88" s="11">
        <v>17102</v>
      </c>
      <c r="L88">
        <v>1946</v>
      </c>
      <c r="M88">
        <f t="shared" si="2"/>
        <v>75</v>
      </c>
      <c r="N88" t="s">
        <v>30</v>
      </c>
      <c r="O88" t="s">
        <v>43</v>
      </c>
      <c r="P88">
        <v>0</v>
      </c>
      <c r="Q88">
        <v>0</v>
      </c>
    </row>
    <row r="89" spans="1:17" x14ac:dyDescent="0.3">
      <c r="A89">
        <v>1</v>
      </c>
      <c r="B89" s="6" t="s">
        <v>508</v>
      </c>
      <c r="C89" s="7" t="s">
        <v>509</v>
      </c>
      <c r="D89" s="18">
        <v>91</v>
      </c>
      <c r="E89" t="s">
        <v>510</v>
      </c>
      <c r="F89" s="10" t="s">
        <v>511</v>
      </c>
      <c r="H89" s="10">
        <v>0</v>
      </c>
      <c r="I89" s="10">
        <v>1</v>
      </c>
      <c r="J89" s="11" t="s">
        <v>512</v>
      </c>
      <c r="K89" s="11">
        <v>17978</v>
      </c>
      <c r="L89">
        <v>1949</v>
      </c>
      <c r="M89">
        <f t="shared" si="2"/>
        <v>72</v>
      </c>
      <c r="N89" t="s">
        <v>22</v>
      </c>
      <c r="O89" t="s">
        <v>43</v>
      </c>
      <c r="P89">
        <v>0</v>
      </c>
      <c r="Q89">
        <v>0</v>
      </c>
    </row>
    <row r="90" spans="1:17" x14ac:dyDescent="0.3">
      <c r="A90">
        <v>1</v>
      </c>
      <c r="B90" s="6" t="s">
        <v>513</v>
      </c>
      <c r="C90" s="7" t="s">
        <v>376</v>
      </c>
      <c r="D90" s="18">
        <v>92</v>
      </c>
      <c r="E90" t="s">
        <v>514</v>
      </c>
      <c r="F90" s="10" t="s">
        <v>515</v>
      </c>
      <c r="H90" s="10">
        <v>0</v>
      </c>
      <c r="I90" s="10">
        <v>1</v>
      </c>
      <c r="J90" s="11" t="s">
        <v>516</v>
      </c>
      <c r="K90" s="11">
        <v>21580</v>
      </c>
      <c r="L90">
        <v>1959</v>
      </c>
      <c r="M90">
        <f t="shared" si="2"/>
        <v>62</v>
      </c>
      <c r="N90" t="s">
        <v>30</v>
      </c>
      <c r="O90">
        <v>1</v>
      </c>
      <c r="P90">
        <v>0</v>
      </c>
      <c r="Q90">
        <v>0</v>
      </c>
    </row>
    <row r="91" spans="1:17" x14ac:dyDescent="0.3">
      <c r="A91">
        <v>1</v>
      </c>
      <c r="B91" s="7" t="s">
        <v>517</v>
      </c>
      <c r="C91" s="7" t="s">
        <v>518</v>
      </c>
      <c r="D91" s="18">
        <v>93</v>
      </c>
      <c r="E91" t="s">
        <v>519</v>
      </c>
      <c r="F91" s="10" t="s">
        <v>520</v>
      </c>
      <c r="H91" s="10">
        <v>1</v>
      </c>
      <c r="I91" s="10">
        <v>0</v>
      </c>
      <c r="J91" s="11" t="s">
        <v>521</v>
      </c>
      <c r="K91" s="11">
        <v>19636</v>
      </c>
      <c r="L91">
        <v>1953</v>
      </c>
      <c r="M91">
        <f t="shared" si="2"/>
        <v>68</v>
      </c>
      <c r="N91" t="s">
        <v>22</v>
      </c>
      <c r="O91">
        <v>1</v>
      </c>
      <c r="P91">
        <v>0</v>
      </c>
      <c r="Q91">
        <v>0</v>
      </c>
    </row>
    <row r="92" spans="1:17" x14ac:dyDescent="0.3">
      <c r="A92">
        <v>1</v>
      </c>
      <c r="B92" s="6" t="s">
        <v>522</v>
      </c>
      <c r="C92" s="7" t="s">
        <v>523</v>
      </c>
      <c r="D92" s="18">
        <v>94</v>
      </c>
      <c r="E92" t="s">
        <v>524</v>
      </c>
      <c r="F92" s="10" t="s">
        <v>525</v>
      </c>
      <c r="H92" s="10">
        <v>1</v>
      </c>
      <c r="I92" s="10">
        <v>0</v>
      </c>
      <c r="J92" s="11" t="s">
        <v>526</v>
      </c>
      <c r="K92" s="11">
        <v>22162</v>
      </c>
      <c r="L92">
        <v>1960</v>
      </c>
      <c r="M92">
        <f t="shared" si="2"/>
        <v>61</v>
      </c>
      <c r="N92" t="s">
        <v>22</v>
      </c>
      <c r="O92" t="s">
        <v>43</v>
      </c>
      <c r="P92">
        <v>0</v>
      </c>
      <c r="Q92">
        <v>0</v>
      </c>
    </row>
    <row r="93" spans="1:17" x14ac:dyDescent="0.3">
      <c r="A93">
        <v>1</v>
      </c>
      <c r="B93" s="6" t="s">
        <v>527</v>
      </c>
      <c r="C93" s="7" t="s">
        <v>528</v>
      </c>
      <c r="D93" s="18">
        <v>95</v>
      </c>
      <c r="E93" t="s">
        <v>529</v>
      </c>
      <c r="F93" s="10" t="s">
        <v>530</v>
      </c>
      <c r="H93" s="10">
        <v>1</v>
      </c>
      <c r="I93" s="10">
        <v>0</v>
      </c>
      <c r="J93" s="11" t="s">
        <v>531</v>
      </c>
      <c r="K93" s="11">
        <v>21260</v>
      </c>
      <c r="L93">
        <v>1958</v>
      </c>
      <c r="M93">
        <f t="shared" si="2"/>
        <v>63</v>
      </c>
      <c r="N93" t="s">
        <v>22</v>
      </c>
      <c r="O93">
        <v>0</v>
      </c>
      <c r="P93">
        <v>0</v>
      </c>
      <c r="Q93">
        <v>0</v>
      </c>
    </row>
    <row r="94" spans="1:17" x14ac:dyDescent="0.3">
      <c r="A94">
        <v>1</v>
      </c>
      <c r="B94" s="6" t="s">
        <v>532</v>
      </c>
      <c r="C94" s="7" t="s">
        <v>184</v>
      </c>
      <c r="D94" s="18">
        <v>96</v>
      </c>
      <c r="E94" t="s">
        <v>533</v>
      </c>
      <c r="F94" s="10" t="s">
        <v>534</v>
      </c>
      <c r="H94" s="10">
        <v>0</v>
      </c>
      <c r="I94" s="10">
        <v>1</v>
      </c>
      <c r="J94" s="11" t="s">
        <v>535</v>
      </c>
      <c r="K94" s="11">
        <v>24189</v>
      </c>
      <c r="L94">
        <v>1966</v>
      </c>
      <c r="M94">
        <f t="shared" si="2"/>
        <v>55</v>
      </c>
      <c r="N94" t="s">
        <v>22</v>
      </c>
      <c r="O94">
        <v>0</v>
      </c>
      <c r="P94">
        <v>0</v>
      </c>
      <c r="Q94">
        <v>0</v>
      </c>
    </row>
    <row r="95" spans="1:17" x14ac:dyDescent="0.3">
      <c r="A95">
        <v>1</v>
      </c>
      <c r="B95" s="7" t="s">
        <v>541</v>
      </c>
      <c r="C95" s="7" t="s">
        <v>542</v>
      </c>
      <c r="D95" s="18">
        <v>98</v>
      </c>
      <c r="E95" t="s">
        <v>543</v>
      </c>
      <c r="F95" s="10" t="s">
        <v>544</v>
      </c>
      <c r="H95" s="10">
        <v>1</v>
      </c>
      <c r="I95" s="10">
        <v>0</v>
      </c>
      <c r="J95" s="11" t="s">
        <v>545</v>
      </c>
      <c r="K95" s="11">
        <v>15384</v>
      </c>
      <c r="L95">
        <v>1942</v>
      </c>
      <c r="M95">
        <f t="shared" si="2"/>
        <v>79</v>
      </c>
      <c r="N95" t="s">
        <v>30</v>
      </c>
      <c r="O95" t="s">
        <v>43</v>
      </c>
      <c r="P95">
        <v>0</v>
      </c>
      <c r="Q95">
        <v>0</v>
      </c>
    </row>
    <row r="96" spans="1:17" x14ac:dyDescent="0.3">
      <c r="A96">
        <v>1</v>
      </c>
      <c r="B96" s="7" t="s">
        <v>546</v>
      </c>
      <c r="C96" s="7" t="s">
        <v>547</v>
      </c>
      <c r="D96" s="18">
        <v>99</v>
      </c>
      <c r="E96" t="s">
        <v>548</v>
      </c>
      <c r="F96" s="10" t="s">
        <v>549</v>
      </c>
      <c r="H96" s="10">
        <v>1</v>
      </c>
      <c r="I96" s="10">
        <v>0</v>
      </c>
      <c r="J96" s="11" t="s">
        <v>550</v>
      </c>
      <c r="K96" s="11">
        <v>23747</v>
      </c>
      <c r="L96">
        <v>1965</v>
      </c>
      <c r="M96">
        <f t="shared" si="2"/>
        <v>56</v>
      </c>
      <c r="N96" t="s">
        <v>22</v>
      </c>
      <c r="O96">
        <v>0</v>
      </c>
      <c r="P96">
        <v>0</v>
      </c>
      <c r="Q96">
        <v>0</v>
      </c>
    </row>
    <row r="97" spans="1:17" x14ac:dyDescent="0.3">
      <c r="A97">
        <v>1</v>
      </c>
      <c r="B97" s="7" t="s">
        <v>551</v>
      </c>
      <c r="C97" s="7" t="s">
        <v>552</v>
      </c>
      <c r="D97" s="18">
        <v>100</v>
      </c>
      <c r="E97" t="s">
        <v>553</v>
      </c>
      <c r="F97" s="10" t="s">
        <v>554</v>
      </c>
      <c r="H97" s="10">
        <v>0</v>
      </c>
      <c r="I97" s="10">
        <v>1</v>
      </c>
      <c r="J97" s="11" t="s">
        <v>555</v>
      </c>
      <c r="K97" s="11">
        <v>19361</v>
      </c>
      <c r="L97">
        <v>1953</v>
      </c>
      <c r="M97">
        <f t="shared" ref="M97:M119" si="3">$R$3-L97</f>
        <v>68</v>
      </c>
      <c r="N97" t="s">
        <v>30</v>
      </c>
      <c r="O97">
        <v>1</v>
      </c>
      <c r="P97">
        <v>0</v>
      </c>
      <c r="Q97">
        <v>0</v>
      </c>
    </row>
    <row r="98" spans="1:17" x14ac:dyDescent="0.3">
      <c r="A98">
        <v>1</v>
      </c>
      <c r="B98" s="6" t="s">
        <v>556</v>
      </c>
      <c r="C98" s="7" t="s">
        <v>278</v>
      </c>
      <c r="D98" s="18">
        <v>101</v>
      </c>
      <c r="E98" t="s">
        <v>557</v>
      </c>
      <c r="F98" s="10" t="s">
        <v>558</v>
      </c>
      <c r="H98" s="10">
        <v>0</v>
      </c>
      <c r="I98" s="10">
        <v>1</v>
      </c>
      <c r="J98" s="11" t="s">
        <v>559</v>
      </c>
      <c r="K98" s="11">
        <v>18830</v>
      </c>
      <c r="L98">
        <v>1951</v>
      </c>
      <c r="M98">
        <f t="shared" si="3"/>
        <v>70</v>
      </c>
      <c r="N98" t="s">
        <v>22</v>
      </c>
      <c r="O98">
        <v>0</v>
      </c>
      <c r="P98">
        <v>0</v>
      </c>
      <c r="Q98">
        <v>0</v>
      </c>
    </row>
    <row r="99" spans="1:17" x14ac:dyDescent="0.3">
      <c r="A99">
        <v>1</v>
      </c>
      <c r="B99" s="6" t="s">
        <v>560</v>
      </c>
      <c r="C99" s="7" t="s">
        <v>561</v>
      </c>
      <c r="D99" s="18">
        <v>102</v>
      </c>
      <c r="E99" t="s">
        <v>562</v>
      </c>
      <c r="F99" s="10" t="s">
        <v>563</v>
      </c>
      <c r="H99" s="10">
        <v>1</v>
      </c>
      <c r="I99" s="10">
        <v>0</v>
      </c>
      <c r="J99" s="11" t="s">
        <v>564</v>
      </c>
      <c r="K99" s="11">
        <v>24635</v>
      </c>
      <c r="L99">
        <v>1967</v>
      </c>
      <c r="M99">
        <f t="shared" si="3"/>
        <v>54</v>
      </c>
      <c r="N99" t="s">
        <v>22</v>
      </c>
      <c r="O99" t="s">
        <v>43</v>
      </c>
      <c r="P99">
        <v>0</v>
      </c>
      <c r="Q99">
        <v>0</v>
      </c>
    </row>
    <row r="100" spans="1:17" x14ac:dyDescent="0.3">
      <c r="A100">
        <v>1</v>
      </c>
      <c r="B100" s="7" t="s">
        <v>570</v>
      </c>
      <c r="C100" s="7" t="s">
        <v>302</v>
      </c>
      <c r="D100" s="18">
        <v>104</v>
      </c>
      <c r="E100" t="s">
        <v>571</v>
      </c>
      <c r="F100" s="10" t="s">
        <v>572</v>
      </c>
      <c r="H100" s="10">
        <v>1</v>
      </c>
      <c r="I100" s="10">
        <v>0</v>
      </c>
      <c r="J100" s="11" t="s">
        <v>573</v>
      </c>
      <c r="K100" s="11">
        <v>11339</v>
      </c>
      <c r="L100">
        <v>1931</v>
      </c>
      <c r="M100">
        <f t="shared" si="3"/>
        <v>90</v>
      </c>
      <c r="N100" t="s">
        <v>22</v>
      </c>
      <c r="O100">
        <v>0</v>
      </c>
      <c r="P100">
        <v>0</v>
      </c>
      <c r="Q100">
        <v>0</v>
      </c>
    </row>
    <row r="101" spans="1:17" x14ac:dyDescent="0.3">
      <c r="A101">
        <v>1</v>
      </c>
      <c r="B101" s="7" t="s">
        <v>574</v>
      </c>
      <c r="C101" s="7" t="s">
        <v>504</v>
      </c>
      <c r="D101" s="18">
        <v>105</v>
      </c>
      <c r="E101" t="s">
        <v>575</v>
      </c>
      <c r="F101" s="10" t="s">
        <v>576</v>
      </c>
      <c r="H101" s="10">
        <v>0</v>
      </c>
      <c r="I101" s="10">
        <v>1</v>
      </c>
      <c r="J101" s="11" t="s">
        <v>577</v>
      </c>
      <c r="K101" s="11">
        <v>17507</v>
      </c>
      <c r="L101">
        <v>1947</v>
      </c>
      <c r="M101">
        <f t="shared" si="3"/>
        <v>74</v>
      </c>
      <c r="N101" t="s">
        <v>30</v>
      </c>
      <c r="O101">
        <v>0</v>
      </c>
      <c r="P101">
        <v>0</v>
      </c>
      <c r="Q101">
        <v>0</v>
      </c>
    </row>
    <row r="102" spans="1:17" x14ac:dyDescent="0.3">
      <c r="A102">
        <v>1</v>
      </c>
      <c r="B102" s="7" t="s">
        <v>578</v>
      </c>
      <c r="C102" s="7" t="s">
        <v>579</v>
      </c>
      <c r="D102" s="18">
        <v>106</v>
      </c>
      <c r="E102" t="s">
        <v>580</v>
      </c>
      <c r="F102" s="10" t="s">
        <v>581</v>
      </c>
      <c r="H102" s="10">
        <v>1</v>
      </c>
      <c r="I102" s="10">
        <v>0</v>
      </c>
      <c r="J102" s="11" t="s">
        <v>582</v>
      </c>
      <c r="K102" s="11">
        <v>19733</v>
      </c>
      <c r="L102">
        <v>1954</v>
      </c>
      <c r="M102">
        <f t="shared" si="3"/>
        <v>67</v>
      </c>
      <c r="N102" t="s">
        <v>30</v>
      </c>
      <c r="O102">
        <v>1</v>
      </c>
      <c r="P102">
        <v>0</v>
      </c>
      <c r="Q102">
        <v>0</v>
      </c>
    </row>
    <row r="103" spans="1:17" x14ac:dyDescent="0.3">
      <c r="A103">
        <v>1</v>
      </c>
      <c r="B103" s="6" t="s">
        <v>583</v>
      </c>
      <c r="C103" s="7" t="s">
        <v>584</v>
      </c>
      <c r="D103" s="18">
        <v>107</v>
      </c>
      <c r="E103" t="s">
        <v>585</v>
      </c>
      <c r="F103" s="10" t="s">
        <v>586</v>
      </c>
      <c r="H103" s="10">
        <v>0</v>
      </c>
      <c r="I103" s="10">
        <v>1</v>
      </c>
      <c r="J103" s="11" t="s">
        <v>587</v>
      </c>
      <c r="K103" s="11">
        <v>26067</v>
      </c>
      <c r="L103">
        <v>1971</v>
      </c>
      <c r="M103">
        <f t="shared" si="3"/>
        <v>50</v>
      </c>
      <c r="N103" t="s">
        <v>22</v>
      </c>
      <c r="O103" t="s">
        <v>43</v>
      </c>
      <c r="P103">
        <v>0</v>
      </c>
      <c r="Q103">
        <v>0</v>
      </c>
    </row>
    <row r="104" spans="1:17" x14ac:dyDescent="0.3">
      <c r="A104">
        <v>1</v>
      </c>
      <c r="B104" s="7" t="s">
        <v>588</v>
      </c>
      <c r="C104" s="7" t="s">
        <v>589</v>
      </c>
      <c r="D104" s="18">
        <v>108</v>
      </c>
      <c r="E104" t="s">
        <v>590</v>
      </c>
      <c r="F104" s="10" t="s">
        <v>591</v>
      </c>
      <c r="H104" s="10">
        <v>1</v>
      </c>
      <c r="I104" s="10">
        <v>0</v>
      </c>
      <c r="J104" s="11" t="s">
        <v>592</v>
      </c>
      <c r="K104" s="11">
        <v>20742</v>
      </c>
      <c r="L104">
        <v>1956</v>
      </c>
      <c r="M104">
        <f t="shared" si="3"/>
        <v>65</v>
      </c>
      <c r="N104" t="s">
        <v>22</v>
      </c>
      <c r="O104">
        <v>0</v>
      </c>
      <c r="P104">
        <v>0</v>
      </c>
      <c r="Q104">
        <v>0</v>
      </c>
    </row>
    <row r="105" spans="1:17" x14ac:dyDescent="0.3">
      <c r="A105">
        <v>1</v>
      </c>
      <c r="B105" s="7" t="s">
        <v>593</v>
      </c>
      <c r="C105" s="7" t="s">
        <v>126</v>
      </c>
      <c r="D105" s="18">
        <v>109</v>
      </c>
      <c r="E105" t="s">
        <v>594</v>
      </c>
      <c r="F105" s="10" t="s">
        <v>595</v>
      </c>
      <c r="H105" s="10">
        <v>1</v>
      </c>
      <c r="I105" s="10">
        <v>0</v>
      </c>
      <c r="J105" s="11" t="s">
        <v>596</v>
      </c>
      <c r="K105" s="11">
        <v>24664</v>
      </c>
      <c r="L105">
        <v>1967</v>
      </c>
      <c r="M105">
        <f t="shared" si="3"/>
        <v>54</v>
      </c>
      <c r="N105" t="s">
        <v>30</v>
      </c>
      <c r="O105">
        <v>1</v>
      </c>
      <c r="P105">
        <v>0</v>
      </c>
      <c r="Q105">
        <v>0</v>
      </c>
    </row>
    <row r="106" spans="1:17" x14ac:dyDescent="0.3">
      <c r="A106">
        <v>1</v>
      </c>
      <c r="B106" s="6" t="s">
        <v>597</v>
      </c>
      <c r="C106" s="7" t="s">
        <v>598</v>
      </c>
      <c r="D106" s="18">
        <v>110</v>
      </c>
      <c r="E106" t="s">
        <v>599</v>
      </c>
      <c r="F106" s="10" t="s">
        <v>600</v>
      </c>
      <c r="H106" s="10">
        <v>1</v>
      </c>
      <c r="I106" s="10">
        <v>0</v>
      </c>
      <c r="J106" s="11" t="s">
        <v>601</v>
      </c>
      <c r="K106" s="11">
        <v>23200</v>
      </c>
      <c r="L106">
        <v>1963</v>
      </c>
      <c r="M106">
        <f t="shared" si="3"/>
        <v>58</v>
      </c>
      <c r="N106" t="s">
        <v>22</v>
      </c>
      <c r="O106" t="s">
        <v>43</v>
      </c>
      <c r="P106">
        <v>0</v>
      </c>
      <c r="Q106">
        <v>0</v>
      </c>
    </row>
    <row r="107" spans="1:17" x14ac:dyDescent="0.3">
      <c r="A107">
        <v>1</v>
      </c>
      <c r="B107" s="6" t="s">
        <v>602</v>
      </c>
      <c r="C107" s="7" t="s">
        <v>603</v>
      </c>
      <c r="D107" s="18">
        <v>111</v>
      </c>
      <c r="E107" t="s">
        <v>604</v>
      </c>
      <c r="F107" s="10" t="s">
        <v>605</v>
      </c>
      <c r="H107" s="10">
        <v>0</v>
      </c>
      <c r="I107" s="10">
        <v>1</v>
      </c>
      <c r="J107" s="11" t="s">
        <v>606</v>
      </c>
      <c r="K107" s="11">
        <v>22845</v>
      </c>
      <c r="L107">
        <v>1962</v>
      </c>
      <c r="M107">
        <f t="shared" si="3"/>
        <v>59</v>
      </c>
      <c r="N107" t="s">
        <v>22</v>
      </c>
      <c r="O107">
        <v>0</v>
      </c>
      <c r="P107">
        <v>0</v>
      </c>
      <c r="Q107">
        <v>0</v>
      </c>
    </row>
    <row r="108" spans="1:17" x14ac:dyDescent="0.3">
      <c r="A108">
        <v>1</v>
      </c>
      <c r="B108" s="7" t="s">
        <v>607</v>
      </c>
      <c r="C108" s="7" t="s">
        <v>608</v>
      </c>
      <c r="D108" s="18">
        <v>112</v>
      </c>
      <c r="E108" t="s">
        <v>609</v>
      </c>
      <c r="F108" s="10" t="s">
        <v>610</v>
      </c>
      <c r="H108" s="10">
        <v>1</v>
      </c>
      <c r="I108" s="10">
        <v>0</v>
      </c>
      <c r="J108" s="11" t="s">
        <v>611</v>
      </c>
      <c r="K108" s="11">
        <v>22647</v>
      </c>
      <c r="L108">
        <v>1962</v>
      </c>
      <c r="M108">
        <f t="shared" si="3"/>
        <v>59</v>
      </c>
      <c r="N108" t="s">
        <v>22</v>
      </c>
      <c r="O108">
        <v>0</v>
      </c>
      <c r="P108">
        <v>0</v>
      </c>
      <c r="Q108">
        <v>0</v>
      </c>
    </row>
    <row r="109" spans="1:17" x14ac:dyDescent="0.3">
      <c r="A109">
        <v>1</v>
      </c>
      <c r="B109" s="6" t="s">
        <v>612</v>
      </c>
      <c r="C109" s="7" t="s">
        <v>613</v>
      </c>
      <c r="D109" s="18">
        <v>113</v>
      </c>
      <c r="E109" t="s">
        <v>614</v>
      </c>
      <c r="F109" s="10" t="s">
        <v>615</v>
      </c>
      <c r="H109" s="10">
        <v>1</v>
      </c>
      <c r="I109" s="10">
        <v>0</v>
      </c>
      <c r="J109" s="11" t="s">
        <v>616</v>
      </c>
      <c r="K109" s="11">
        <v>23116</v>
      </c>
      <c r="L109">
        <v>1963</v>
      </c>
      <c r="M109">
        <f t="shared" si="3"/>
        <v>58</v>
      </c>
      <c r="N109" t="s">
        <v>30</v>
      </c>
      <c r="O109">
        <v>1</v>
      </c>
      <c r="P109">
        <v>0</v>
      </c>
      <c r="Q109">
        <v>0</v>
      </c>
    </row>
    <row r="110" spans="1:17" x14ac:dyDescent="0.3">
      <c r="A110">
        <v>1</v>
      </c>
      <c r="B110" s="7" t="s">
        <v>617</v>
      </c>
      <c r="C110" s="7" t="s">
        <v>618</v>
      </c>
      <c r="D110" s="18">
        <v>114</v>
      </c>
      <c r="E110" t="s">
        <v>619</v>
      </c>
      <c r="F110" s="10" t="s">
        <v>620</v>
      </c>
      <c r="H110" s="10">
        <v>1</v>
      </c>
      <c r="I110" s="10">
        <v>0</v>
      </c>
      <c r="J110" s="11" t="s">
        <v>621</v>
      </c>
      <c r="K110" s="11">
        <v>16635</v>
      </c>
      <c r="L110">
        <v>1945</v>
      </c>
      <c r="M110">
        <f t="shared" si="3"/>
        <v>76</v>
      </c>
      <c r="N110" t="s">
        <v>22</v>
      </c>
      <c r="O110">
        <v>0</v>
      </c>
      <c r="P110">
        <v>0</v>
      </c>
      <c r="Q110">
        <v>0</v>
      </c>
    </row>
    <row r="111" spans="1:17" x14ac:dyDescent="0.3">
      <c r="A111">
        <v>1</v>
      </c>
      <c r="B111" s="6" t="s">
        <v>622</v>
      </c>
      <c r="C111" s="7" t="s">
        <v>623</v>
      </c>
      <c r="D111" s="18">
        <v>115</v>
      </c>
      <c r="E111" t="s">
        <v>624</v>
      </c>
      <c r="F111" s="10" t="s">
        <v>625</v>
      </c>
      <c r="H111" s="10">
        <v>0</v>
      </c>
      <c r="I111" s="10">
        <v>1</v>
      </c>
      <c r="J111" s="11" t="s">
        <v>626</v>
      </c>
      <c r="K111" s="11">
        <v>23519</v>
      </c>
      <c r="L111">
        <v>1964</v>
      </c>
      <c r="M111">
        <f t="shared" si="3"/>
        <v>57</v>
      </c>
      <c r="N111" t="s">
        <v>22</v>
      </c>
      <c r="O111">
        <v>1</v>
      </c>
      <c r="P111">
        <v>0</v>
      </c>
      <c r="Q111">
        <v>0</v>
      </c>
    </row>
    <row r="112" spans="1:17" x14ac:dyDescent="0.3">
      <c r="A112">
        <v>1</v>
      </c>
      <c r="B112" s="6" t="s">
        <v>627</v>
      </c>
      <c r="C112" s="7" t="s">
        <v>628</v>
      </c>
      <c r="D112" s="18">
        <v>116</v>
      </c>
      <c r="E112" t="s">
        <v>629</v>
      </c>
      <c r="F112" s="10" t="s">
        <v>630</v>
      </c>
      <c r="H112" s="10">
        <v>0</v>
      </c>
      <c r="I112" s="10">
        <v>1</v>
      </c>
      <c r="J112" s="11" t="s">
        <v>631</v>
      </c>
      <c r="K112" s="11">
        <v>16470</v>
      </c>
      <c r="L112">
        <v>1945</v>
      </c>
      <c r="M112">
        <f t="shared" si="3"/>
        <v>76</v>
      </c>
      <c r="N112" t="s">
        <v>22</v>
      </c>
      <c r="O112">
        <v>1</v>
      </c>
      <c r="P112">
        <v>0</v>
      </c>
      <c r="Q112">
        <v>0</v>
      </c>
    </row>
    <row r="113" spans="1:17" x14ac:dyDescent="0.3">
      <c r="A113">
        <v>1</v>
      </c>
      <c r="B113" s="6" t="s">
        <v>632</v>
      </c>
      <c r="C113" s="7" t="s">
        <v>628</v>
      </c>
      <c r="D113" s="18">
        <v>117</v>
      </c>
      <c r="E113" t="s">
        <v>633</v>
      </c>
      <c r="F113" s="10" t="s">
        <v>634</v>
      </c>
      <c r="H113" s="10">
        <v>0</v>
      </c>
      <c r="I113" s="10">
        <v>1</v>
      </c>
      <c r="J113" s="11" t="s">
        <v>635</v>
      </c>
      <c r="K113" s="11">
        <v>19338</v>
      </c>
      <c r="L113">
        <v>1952</v>
      </c>
      <c r="M113">
        <f t="shared" si="3"/>
        <v>69</v>
      </c>
      <c r="N113" t="s">
        <v>22</v>
      </c>
      <c r="O113" t="s">
        <v>43</v>
      </c>
      <c r="P113">
        <v>0</v>
      </c>
      <c r="Q113">
        <v>0</v>
      </c>
    </row>
    <row r="114" spans="1:17" x14ac:dyDescent="0.3">
      <c r="A114">
        <v>1</v>
      </c>
      <c r="B114" s="7" t="s">
        <v>636</v>
      </c>
      <c r="C114" s="7" t="s">
        <v>359</v>
      </c>
      <c r="D114" s="18">
        <v>118</v>
      </c>
      <c r="E114" t="s">
        <v>637</v>
      </c>
      <c r="F114" s="10" t="s">
        <v>638</v>
      </c>
      <c r="H114" s="10">
        <v>0</v>
      </c>
      <c r="I114" s="10">
        <v>1</v>
      </c>
      <c r="J114" s="11" t="s">
        <v>639</v>
      </c>
      <c r="K114" s="11">
        <v>18776</v>
      </c>
      <c r="L114">
        <v>1951</v>
      </c>
      <c r="M114">
        <f t="shared" si="3"/>
        <v>70</v>
      </c>
      <c r="N114" t="s">
        <v>22</v>
      </c>
      <c r="O114">
        <v>0</v>
      </c>
      <c r="P114">
        <v>0</v>
      </c>
      <c r="Q114">
        <v>0</v>
      </c>
    </row>
    <row r="115" spans="1:17" x14ac:dyDescent="0.3">
      <c r="A115">
        <v>1</v>
      </c>
      <c r="B115" s="7" t="s">
        <v>640</v>
      </c>
      <c r="C115" s="7" t="s">
        <v>641</v>
      </c>
      <c r="D115" s="18">
        <v>119</v>
      </c>
      <c r="E115" t="s">
        <v>642</v>
      </c>
      <c r="F115" s="10" t="s">
        <v>643</v>
      </c>
      <c r="H115" s="10">
        <v>1</v>
      </c>
      <c r="I115" s="10">
        <v>0</v>
      </c>
      <c r="J115" s="11" t="s">
        <v>644</v>
      </c>
      <c r="K115" s="11">
        <v>25120</v>
      </c>
      <c r="L115">
        <v>1968</v>
      </c>
      <c r="M115">
        <f t="shared" si="3"/>
        <v>53</v>
      </c>
      <c r="N115" t="s">
        <v>30</v>
      </c>
      <c r="O115">
        <v>0</v>
      </c>
      <c r="P115">
        <v>0</v>
      </c>
      <c r="Q115">
        <v>0</v>
      </c>
    </row>
    <row r="116" spans="1:17" x14ac:dyDescent="0.3">
      <c r="A116">
        <v>1</v>
      </c>
      <c r="B116" s="7" t="s">
        <v>645</v>
      </c>
      <c r="C116" s="7" t="s">
        <v>646</v>
      </c>
      <c r="D116" s="18">
        <v>120</v>
      </c>
      <c r="E116" t="s">
        <v>647</v>
      </c>
      <c r="F116" s="10" t="s">
        <v>648</v>
      </c>
      <c r="H116" s="10">
        <v>1</v>
      </c>
      <c r="I116" s="10">
        <v>0</v>
      </c>
      <c r="J116" s="11" t="s">
        <v>649</v>
      </c>
      <c r="K116" s="11">
        <v>29056</v>
      </c>
      <c r="L116">
        <v>1979</v>
      </c>
      <c r="M116">
        <f t="shared" si="3"/>
        <v>42</v>
      </c>
      <c r="N116" t="s">
        <v>30</v>
      </c>
      <c r="O116">
        <v>1</v>
      </c>
      <c r="P116">
        <v>0</v>
      </c>
      <c r="Q116">
        <v>0</v>
      </c>
    </row>
    <row r="117" spans="1:17" x14ac:dyDescent="0.3">
      <c r="A117">
        <v>1</v>
      </c>
      <c r="B117" s="6" t="s">
        <v>650</v>
      </c>
      <c r="C117" s="7" t="s">
        <v>651</v>
      </c>
      <c r="D117" s="18">
        <v>121</v>
      </c>
      <c r="E117" t="s">
        <v>652</v>
      </c>
      <c r="F117" s="10" t="s">
        <v>653</v>
      </c>
      <c r="H117" s="10">
        <v>1</v>
      </c>
      <c r="I117" s="10">
        <v>0</v>
      </c>
      <c r="J117" s="11" t="s">
        <v>654</v>
      </c>
      <c r="K117" s="11">
        <v>23710</v>
      </c>
      <c r="L117">
        <v>1964</v>
      </c>
      <c r="M117">
        <f t="shared" si="3"/>
        <v>57</v>
      </c>
      <c r="N117" t="s">
        <v>30</v>
      </c>
      <c r="O117">
        <v>1</v>
      </c>
      <c r="P117">
        <v>0</v>
      </c>
      <c r="Q117">
        <v>0</v>
      </c>
    </row>
    <row r="118" spans="1:17" x14ac:dyDescent="0.3">
      <c r="A118">
        <v>1</v>
      </c>
      <c r="B118" s="6" t="s">
        <v>655</v>
      </c>
      <c r="C118" s="7" t="s">
        <v>656</v>
      </c>
      <c r="D118" s="18">
        <v>122</v>
      </c>
      <c r="E118" t="s">
        <v>657</v>
      </c>
      <c r="F118" s="10" t="s">
        <v>658</v>
      </c>
      <c r="H118" s="10">
        <v>0</v>
      </c>
      <c r="I118" s="10">
        <v>1</v>
      </c>
      <c r="J118" s="11" t="s">
        <v>659</v>
      </c>
      <c r="K118" s="11">
        <v>19477</v>
      </c>
      <c r="L118">
        <v>1953</v>
      </c>
      <c r="M118">
        <f t="shared" si="3"/>
        <v>68</v>
      </c>
      <c r="N118" t="s">
        <v>30</v>
      </c>
      <c r="O118">
        <v>0</v>
      </c>
      <c r="P118">
        <v>0</v>
      </c>
      <c r="Q118">
        <v>0</v>
      </c>
    </row>
    <row r="119" spans="1:17" x14ac:dyDescent="0.3">
      <c r="A119">
        <v>1</v>
      </c>
      <c r="B119" s="6" t="s">
        <v>660</v>
      </c>
      <c r="C119" s="7" t="s">
        <v>661</v>
      </c>
      <c r="D119" s="18">
        <v>123</v>
      </c>
      <c r="E119" t="s">
        <v>662</v>
      </c>
      <c r="F119" s="10" t="s">
        <v>663</v>
      </c>
      <c r="H119" s="10">
        <v>1</v>
      </c>
      <c r="I119" s="10">
        <v>0</v>
      </c>
      <c r="J119" s="11" t="s">
        <v>664</v>
      </c>
      <c r="K119" s="11">
        <v>14181</v>
      </c>
      <c r="L119">
        <v>1938</v>
      </c>
      <c r="M119">
        <f t="shared" si="3"/>
        <v>83</v>
      </c>
      <c r="N119" t="s">
        <v>22</v>
      </c>
      <c r="O119">
        <v>0</v>
      </c>
      <c r="P119">
        <v>0</v>
      </c>
      <c r="Q119">
        <v>0</v>
      </c>
    </row>
    <row r="120" spans="1:17" hidden="1" x14ac:dyDescent="0.3">
      <c r="A120">
        <v>1</v>
      </c>
      <c r="B120" s="6" t="s">
        <v>565</v>
      </c>
      <c r="C120" s="7" t="s">
        <v>566</v>
      </c>
      <c r="D120" s="18">
        <v>103</v>
      </c>
      <c r="E120" t="s">
        <v>567</v>
      </c>
      <c r="F120" s="10" t="s">
        <v>568</v>
      </c>
      <c r="H120" s="10">
        <v>0</v>
      </c>
      <c r="I120" s="10">
        <v>1</v>
      </c>
      <c r="J120" s="11" t="s">
        <v>569</v>
      </c>
      <c r="K120" s="11">
        <v>13799</v>
      </c>
      <c r="L120">
        <v>1937</v>
      </c>
      <c r="M120">
        <f>$R$3-L120</f>
        <v>84</v>
      </c>
      <c r="N120" t="s">
        <v>22</v>
      </c>
      <c r="O120" t="s">
        <v>43</v>
      </c>
      <c r="P120">
        <v>0</v>
      </c>
      <c r="Q120">
        <v>1</v>
      </c>
    </row>
    <row r="121" spans="1:17" hidden="1" x14ac:dyDescent="0.3">
      <c r="A121">
        <v>1</v>
      </c>
      <c r="B121" s="7" t="s">
        <v>536</v>
      </c>
      <c r="C121" s="7" t="s">
        <v>537</v>
      </c>
      <c r="D121" s="18">
        <v>97</v>
      </c>
      <c r="E121" t="s">
        <v>538</v>
      </c>
      <c r="F121" s="10" t="s">
        <v>539</v>
      </c>
      <c r="H121" s="10">
        <v>1</v>
      </c>
      <c r="I121" s="10">
        <v>0</v>
      </c>
      <c r="J121" s="11" t="s">
        <v>540</v>
      </c>
      <c r="K121" s="11">
        <v>18996</v>
      </c>
      <c r="L121">
        <v>1952</v>
      </c>
      <c r="M121">
        <f>$R$3-L121</f>
        <v>69</v>
      </c>
      <c r="N121" t="s">
        <v>22</v>
      </c>
      <c r="O121">
        <v>0</v>
      </c>
      <c r="P121">
        <v>0</v>
      </c>
      <c r="Q121">
        <v>1</v>
      </c>
    </row>
    <row r="122" spans="1:17" hidden="1" x14ac:dyDescent="0.3">
      <c r="B122" s="14" t="s">
        <v>665</v>
      </c>
      <c r="C122" s="15" t="s">
        <v>666</v>
      </c>
      <c r="D122" s="8">
        <v>64</v>
      </c>
      <c r="E122" s="8" t="s">
        <v>43</v>
      </c>
      <c r="F122" s="9" t="s">
        <v>667</v>
      </c>
      <c r="G122" s="10" t="s">
        <v>668</v>
      </c>
      <c r="H122" s="10" t="s">
        <v>43</v>
      </c>
      <c r="I122" s="10" t="s">
        <v>43</v>
      </c>
      <c r="J122" s="10"/>
      <c r="K122" t="s">
        <v>669</v>
      </c>
      <c r="Q122">
        <v>1</v>
      </c>
    </row>
    <row r="123" spans="1:17" hidden="1" x14ac:dyDescent="0.3">
      <c r="B123" s="6" t="s">
        <v>670</v>
      </c>
      <c r="C123" s="7" t="s">
        <v>671</v>
      </c>
      <c r="D123" s="8">
        <v>55</v>
      </c>
      <c r="E123" s="8" t="s">
        <v>43</v>
      </c>
      <c r="F123" s="9" t="s">
        <v>672</v>
      </c>
      <c r="G123" s="10" t="s">
        <v>412</v>
      </c>
      <c r="H123" s="10" t="s">
        <v>43</v>
      </c>
      <c r="I123" s="10" t="s">
        <v>43</v>
      </c>
      <c r="J123" s="10"/>
      <c r="K123" t="s">
        <v>669</v>
      </c>
      <c r="Q123">
        <v>1</v>
      </c>
    </row>
    <row r="124" spans="1:17" hidden="1" x14ac:dyDescent="0.3">
      <c r="B124" s="7" t="s">
        <v>673</v>
      </c>
      <c r="C124" s="7" t="s">
        <v>352</v>
      </c>
      <c r="D124" s="8">
        <v>1</v>
      </c>
      <c r="E124" s="8" t="s">
        <v>43</v>
      </c>
      <c r="F124" s="9" t="s">
        <v>674</v>
      </c>
      <c r="G124" s="19"/>
      <c r="H124" s="19" t="s">
        <v>43</v>
      </c>
      <c r="I124" s="19" t="s">
        <v>43</v>
      </c>
      <c r="J124" s="19"/>
      <c r="K124" t="s">
        <v>669</v>
      </c>
      <c r="Q124">
        <v>1</v>
      </c>
    </row>
  </sheetData>
  <autoFilter ref="A1:Q124" xr:uid="{00000000-0001-0000-0000-000000000000}">
    <filterColumn colId="16">
      <filters>
        <filter val="0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tabSelected="1" topLeftCell="A25" zoomScaleNormal="100" workbookViewId="0">
      <selection activeCell="O52" sqref="O52"/>
    </sheetView>
  </sheetViews>
  <sheetFormatPr defaultColWidth="8.5546875" defaultRowHeight="14.4" x14ac:dyDescent="0.3"/>
  <sheetData>
    <row r="1" spans="1:2" x14ac:dyDescent="0.3">
      <c r="A1" s="20" t="s">
        <v>423</v>
      </c>
    </row>
    <row r="2" spans="1:2" x14ac:dyDescent="0.3">
      <c r="A2" t="s">
        <v>675</v>
      </c>
      <c r="B2">
        <f>COUNTIF(dati!N2:N119,"m")</f>
        <v>33</v>
      </c>
    </row>
    <row r="3" spans="1:2" x14ac:dyDescent="0.3">
      <c r="A3" t="s">
        <v>676</v>
      </c>
      <c r="B3">
        <f>COUNTIF(dati!N2:N119,"f")</f>
        <v>85</v>
      </c>
    </row>
    <row r="5" spans="1:2" x14ac:dyDescent="0.3">
      <c r="A5" s="20" t="s">
        <v>677</v>
      </c>
    </row>
    <row r="6" spans="1:2" x14ac:dyDescent="0.3">
      <c r="A6" t="s">
        <v>678</v>
      </c>
      <c r="B6">
        <f>SUM(dati!H2:H119)</f>
        <v>63</v>
      </c>
    </row>
    <row r="7" spans="1:2" x14ac:dyDescent="0.3">
      <c r="A7" t="s">
        <v>679</v>
      </c>
      <c r="B7">
        <f>SUM(dati!I2:I119)</f>
        <v>55</v>
      </c>
    </row>
    <row r="9" spans="1:2" x14ac:dyDescent="0.3">
      <c r="A9" s="20" t="s">
        <v>680</v>
      </c>
    </row>
    <row r="10" spans="1:2" x14ac:dyDescent="0.3">
      <c r="A10" t="s">
        <v>455</v>
      </c>
      <c r="B10">
        <f>SUM(dati!O2:O119)</f>
        <v>25</v>
      </c>
    </row>
    <row r="11" spans="1:2" x14ac:dyDescent="0.3">
      <c r="A11" t="s">
        <v>681</v>
      </c>
      <c r="B11">
        <f>COUNTIF(dati!O2:O119,"0")</f>
        <v>39</v>
      </c>
    </row>
    <row r="12" spans="1:2" x14ac:dyDescent="0.3">
      <c r="A12" t="s">
        <v>682</v>
      </c>
      <c r="B12">
        <f>COUNTIF(dati!O2:O119,"\")</f>
        <v>54</v>
      </c>
    </row>
    <row r="14" spans="1:2" x14ac:dyDescent="0.3">
      <c r="A14" s="20" t="s">
        <v>683</v>
      </c>
    </row>
    <row r="15" spans="1:2" x14ac:dyDescent="0.3">
      <c r="A15" t="s">
        <v>455</v>
      </c>
      <c r="B15">
        <f>COUNTIF(dati!P2:P119,"1")</f>
        <v>12</v>
      </c>
    </row>
    <row r="16" spans="1:2" x14ac:dyDescent="0.3">
      <c r="A16" t="s">
        <v>449</v>
      </c>
      <c r="B16">
        <f>COUNTIF(dati!P2:P119,"0")</f>
        <v>106</v>
      </c>
    </row>
    <row r="18" spans="1:3" x14ac:dyDescent="0.3">
      <c r="A18" s="20" t="s">
        <v>684</v>
      </c>
    </row>
    <row r="19" spans="1:3" x14ac:dyDescent="0.3">
      <c r="B19" t="s">
        <v>678</v>
      </c>
      <c r="C19" t="s">
        <v>679</v>
      </c>
    </row>
    <row r="20" spans="1:3" x14ac:dyDescent="0.3">
      <c r="A20" t="s">
        <v>675</v>
      </c>
      <c r="B20">
        <v>17</v>
      </c>
      <c r="C20">
        <v>16</v>
      </c>
    </row>
    <row r="21" spans="1:3" x14ac:dyDescent="0.3">
      <c r="A21" t="s">
        <v>676</v>
      </c>
      <c r="B21">
        <v>46</v>
      </c>
      <c r="C21">
        <v>39</v>
      </c>
    </row>
    <row r="23" spans="1:3" x14ac:dyDescent="0.3">
      <c r="A23" s="20" t="s">
        <v>685</v>
      </c>
    </row>
    <row r="24" spans="1:3" x14ac:dyDescent="0.3">
      <c r="B24" t="s">
        <v>678</v>
      </c>
      <c r="C24" t="s">
        <v>679</v>
      </c>
    </row>
    <row r="25" spans="1:3" x14ac:dyDescent="0.3">
      <c r="B25">
        <v>65</v>
      </c>
      <c r="C25">
        <v>70</v>
      </c>
    </row>
    <row r="26" spans="1:3" x14ac:dyDescent="0.3">
      <c r="B26">
        <v>44</v>
      </c>
      <c r="C26">
        <v>63</v>
      </c>
    </row>
    <row r="27" spans="1:3" x14ac:dyDescent="0.3">
      <c r="B27">
        <v>72</v>
      </c>
      <c r="C27">
        <v>84</v>
      </c>
    </row>
    <row r="28" spans="1:3" x14ac:dyDescent="0.3">
      <c r="B28">
        <v>43</v>
      </c>
      <c r="C28">
        <v>69</v>
      </c>
    </row>
    <row r="29" spans="1:3" x14ac:dyDescent="0.3">
      <c r="B29">
        <v>68</v>
      </c>
      <c r="C29">
        <v>75</v>
      </c>
    </row>
    <row r="30" spans="1:3" x14ac:dyDescent="0.3">
      <c r="B30">
        <v>70</v>
      </c>
      <c r="C30">
        <v>57</v>
      </c>
    </row>
    <row r="31" spans="1:3" x14ac:dyDescent="0.3">
      <c r="B31">
        <v>61</v>
      </c>
      <c r="C31">
        <v>49</v>
      </c>
    </row>
    <row r="32" spans="1:3" x14ac:dyDescent="0.3">
      <c r="B32">
        <v>69</v>
      </c>
      <c r="C32">
        <v>73</v>
      </c>
    </row>
    <row r="33" spans="2:3" x14ac:dyDescent="0.3">
      <c r="B33">
        <v>65</v>
      </c>
      <c r="C33">
        <v>81</v>
      </c>
    </row>
    <row r="34" spans="2:3" x14ac:dyDescent="0.3">
      <c r="B34">
        <v>57</v>
      </c>
      <c r="C34">
        <v>75</v>
      </c>
    </row>
    <row r="35" spans="2:3" x14ac:dyDescent="0.3">
      <c r="B35">
        <v>74</v>
      </c>
      <c r="C35">
        <v>84</v>
      </c>
    </row>
    <row r="36" spans="2:3" x14ac:dyDescent="0.3">
      <c r="B36">
        <v>75</v>
      </c>
      <c r="C36">
        <v>77</v>
      </c>
    </row>
    <row r="37" spans="2:3" x14ac:dyDescent="0.3">
      <c r="B37">
        <v>59</v>
      </c>
      <c r="C37">
        <v>61</v>
      </c>
    </row>
    <row r="38" spans="2:3" x14ac:dyDescent="0.3">
      <c r="B38">
        <v>73</v>
      </c>
      <c r="C38">
        <v>59</v>
      </c>
    </row>
    <row r="39" spans="2:3" x14ac:dyDescent="0.3">
      <c r="B39">
        <v>56</v>
      </c>
      <c r="C39">
        <v>61</v>
      </c>
    </row>
    <row r="40" spans="2:3" x14ac:dyDescent="0.3">
      <c r="B40">
        <v>53</v>
      </c>
      <c r="C40">
        <v>79</v>
      </c>
    </row>
    <row r="41" spans="2:3" x14ac:dyDescent="0.3">
      <c r="B41">
        <v>66</v>
      </c>
      <c r="C41">
        <v>84</v>
      </c>
    </row>
    <row r="42" spans="2:3" x14ac:dyDescent="0.3">
      <c r="B42">
        <v>69</v>
      </c>
      <c r="C42">
        <v>58</v>
      </c>
    </row>
    <row r="43" spans="2:3" x14ac:dyDescent="0.3">
      <c r="B43">
        <v>63</v>
      </c>
      <c r="C43">
        <v>67</v>
      </c>
    </row>
    <row r="44" spans="2:3" x14ac:dyDescent="0.3">
      <c r="B44">
        <v>65</v>
      </c>
      <c r="C44">
        <v>75</v>
      </c>
    </row>
    <row r="45" spans="2:3" x14ac:dyDescent="0.3">
      <c r="B45">
        <v>72</v>
      </c>
      <c r="C45">
        <v>66</v>
      </c>
    </row>
    <row r="46" spans="2:3" x14ac:dyDescent="0.3">
      <c r="B46">
        <v>74</v>
      </c>
      <c r="C46">
        <v>53</v>
      </c>
    </row>
    <row r="47" spans="2:3" x14ac:dyDescent="0.3">
      <c r="B47">
        <v>83</v>
      </c>
      <c r="C47">
        <v>72</v>
      </c>
    </row>
    <row r="48" spans="2:3" x14ac:dyDescent="0.3">
      <c r="B48">
        <v>56</v>
      </c>
      <c r="C48">
        <v>82</v>
      </c>
    </row>
    <row r="49" spans="2:3" x14ac:dyDescent="0.3">
      <c r="B49">
        <v>39</v>
      </c>
      <c r="C49">
        <v>78</v>
      </c>
    </row>
    <row r="50" spans="2:3" x14ac:dyDescent="0.3">
      <c r="B50">
        <v>75</v>
      </c>
      <c r="C50">
        <v>77</v>
      </c>
    </row>
    <row r="51" spans="2:3" x14ac:dyDescent="0.3">
      <c r="B51">
        <v>63</v>
      </c>
      <c r="C51">
        <v>82</v>
      </c>
    </row>
    <row r="52" spans="2:3" x14ac:dyDescent="0.3">
      <c r="B52">
        <v>74</v>
      </c>
      <c r="C52">
        <v>69</v>
      </c>
    </row>
    <row r="53" spans="2:3" x14ac:dyDescent="0.3">
      <c r="B53">
        <v>43</v>
      </c>
      <c r="C53">
        <v>88</v>
      </c>
    </row>
    <row r="54" spans="2:3" x14ac:dyDescent="0.3">
      <c r="B54">
        <v>75</v>
      </c>
      <c r="C54">
        <v>68</v>
      </c>
    </row>
    <row r="55" spans="2:3" x14ac:dyDescent="0.3">
      <c r="B55">
        <v>71</v>
      </c>
      <c r="C55">
        <v>70</v>
      </c>
    </row>
    <row r="56" spans="2:3" x14ac:dyDescent="0.3">
      <c r="B56">
        <v>81</v>
      </c>
      <c r="C56">
        <v>66</v>
      </c>
    </row>
    <row r="57" spans="2:3" x14ac:dyDescent="0.3">
      <c r="B57">
        <v>82</v>
      </c>
      <c r="C57">
        <v>81</v>
      </c>
    </row>
    <row r="58" spans="2:3" x14ac:dyDescent="0.3">
      <c r="B58">
        <v>78</v>
      </c>
      <c r="C58">
        <v>89</v>
      </c>
    </row>
    <row r="59" spans="2:3" x14ac:dyDescent="0.3">
      <c r="B59">
        <v>63</v>
      </c>
      <c r="C59">
        <v>74</v>
      </c>
    </row>
    <row r="60" spans="2:3" x14ac:dyDescent="0.3">
      <c r="B60">
        <v>69</v>
      </c>
      <c r="C60">
        <v>68</v>
      </c>
    </row>
    <row r="61" spans="2:3" x14ac:dyDescent="0.3">
      <c r="B61">
        <v>42</v>
      </c>
      <c r="C61">
        <v>48</v>
      </c>
    </row>
    <row r="62" spans="2:3" x14ac:dyDescent="0.3">
      <c r="B62">
        <v>57</v>
      </c>
      <c r="C62">
        <v>49</v>
      </c>
    </row>
    <row r="63" spans="2:3" x14ac:dyDescent="0.3">
      <c r="B63">
        <v>69</v>
      </c>
      <c r="C63">
        <v>79</v>
      </c>
    </row>
    <row r="64" spans="2:3" x14ac:dyDescent="0.3">
      <c r="B64">
        <v>59</v>
      </c>
      <c r="C64">
        <v>81</v>
      </c>
    </row>
    <row r="65" spans="2:3" x14ac:dyDescent="0.3">
      <c r="B65">
        <v>51</v>
      </c>
      <c r="C65">
        <v>58</v>
      </c>
    </row>
    <row r="66" spans="2:3" x14ac:dyDescent="0.3">
      <c r="B66">
        <v>69</v>
      </c>
      <c r="C66">
        <v>75</v>
      </c>
    </row>
    <row r="67" spans="2:3" x14ac:dyDescent="0.3">
      <c r="B67">
        <v>30</v>
      </c>
      <c r="C67">
        <v>72</v>
      </c>
    </row>
    <row r="68" spans="2:3" x14ac:dyDescent="0.3">
      <c r="B68">
        <v>62</v>
      </c>
      <c r="C68">
        <v>62</v>
      </c>
    </row>
    <row r="69" spans="2:3" x14ac:dyDescent="0.3">
      <c r="B69">
        <v>70</v>
      </c>
      <c r="C69">
        <v>55</v>
      </c>
    </row>
    <row r="70" spans="2:3" x14ac:dyDescent="0.3">
      <c r="B70">
        <v>68</v>
      </c>
      <c r="C70">
        <v>68</v>
      </c>
    </row>
    <row r="71" spans="2:3" x14ac:dyDescent="0.3">
      <c r="B71">
        <v>61</v>
      </c>
      <c r="C71">
        <v>70</v>
      </c>
    </row>
    <row r="72" spans="2:3" x14ac:dyDescent="0.3">
      <c r="B72">
        <v>63</v>
      </c>
      <c r="C72">
        <v>74</v>
      </c>
    </row>
    <row r="73" spans="2:3" x14ac:dyDescent="0.3">
      <c r="B73">
        <v>79</v>
      </c>
      <c r="C73">
        <v>50</v>
      </c>
    </row>
    <row r="74" spans="2:3" x14ac:dyDescent="0.3">
      <c r="B74">
        <v>56</v>
      </c>
      <c r="C74">
        <v>59</v>
      </c>
    </row>
    <row r="75" spans="2:3" x14ac:dyDescent="0.3">
      <c r="B75">
        <v>54</v>
      </c>
      <c r="C75">
        <v>57</v>
      </c>
    </row>
    <row r="76" spans="2:3" x14ac:dyDescent="0.3">
      <c r="B76">
        <v>90</v>
      </c>
      <c r="C76">
        <v>76</v>
      </c>
    </row>
    <row r="77" spans="2:3" x14ac:dyDescent="0.3">
      <c r="B77">
        <v>67</v>
      </c>
      <c r="C77">
        <v>69</v>
      </c>
    </row>
    <row r="78" spans="2:3" x14ac:dyDescent="0.3">
      <c r="B78">
        <v>65</v>
      </c>
      <c r="C78">
        <v>70</v>
      </c>
    </row>
    <row r="79" spans="2:3" x14ac:dyDescent="0.3">
      <c r="B79">
        <v>54</v>
      </c>
      <c r="C79">
        <v>68</v>
      </c>
    </row>
    <row r="80" spans="2:3" x14ac:dyDescent="0.3">
      <c r="B80">
        <v>58</v>
      </c>
    </row>
    <row r="81" spans="2:2" x14ac:dyDescent="0.3">
      <c r="B81">
        <v>59</v>
      </c>
    </row>
    <row r="82" spans="2:2" x14ac:dyDescent="0.3">
      <c r="B82">
        <v>58</v>
      </c>
    </row>
    <row r="83" spans="2:2" x14ac:dyDescent="0.3">
      <c r="B83">
        <v>76</v>
      </c>
    </row>
    <row r="84" spans="2:2" x14ac:dyDescent="0.3">
      <c r="B84">
        <v>53</v>
      </c>
    </row>
    <row r="85" spans="2:2" x14ac:dyDescent="0.3">
      <c r="B85">
        <v>42</v>
      </c>
    </row>
    <row r="86" spans="2:2" x14ac:dyDescent="0.3">
      <c r="B86">
        <v>57</v>
      </c>
    </row>
    <row r="87" spans="2:2" x14ac:dyDescent="0.3">
      <c r="B87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Id="1" sqref="B2:B121 A1"/>
    </sheetView>
  </sheetViews>
  <sheetFormatPr defaultColWidth="8.554687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conteggio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Fumagalli Caterina</dc:creator>
  <dc:description/>
  <cp:lastModifiedBy>Alberto Ranghiero</cp:lastModifiedBy>
  <cp:revision>8</cp:revision>
  <cp:lastPrinted>2021-10-08T08:24:26Z</cp:lastPrinted>
  <dcterms:created xsi:type="dcterms:W3CDTF">2021-06-01T07:59:09Z</dcterms:created>
  <dcterms:modified xsi:type="dcterms:W3CDTF">2021-10-08T08:43:36Z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