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projektiData\attiny424ClampMeter\"/>
    </mc:Choice>
  </mc:AlternateContent>
  <xr:revisionPtr revIDLastSave="0" documentId="13_ncr:1_{8D331157-317B-4D76-8645-4EE0EB861D16}" xr6:coauthVersionLast="47" xr6:coauthVersionMax="47" xr10:uidLastSave="{00000000-0000-0000-0000-000000000000}"/>
  <bookViews>
    <workbookView xWindow="-28920" yWindow="-120" windowWidth="29040" windowHeight="15840" xr2:uid="{7E4263B9-0519-4AC9-AEBA-6539448E8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42" i="1"/>
  <c r="G42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34" i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22" i="1"/>
  <c r="G22" i="1" s="1"/>
  <c r="F21" i="1"/>
  <c r="F52" i="1"/>
  <c r="G52" i="1" s="1"/>
  <c r="F54" i="1"/>
  <c r="G54" i="1" s="1"/>
  <c r="F55" i="1"/>
  <c r="G55" i="1" s="1"/>
  <c r="F56" i="1"/>
  <c r="G56" i="1" s="1"/>
  <c r="F57" i="1"/>
  <c r="G57" i="1" s="1"/>
  <c r="F58" i="1"/>
  <c r="G58" i="1" s="1"/>
  <c r="F53" i="1"/>
  <c r="G53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10" i="1"/>
  <c r="G10" i="1" s="1"/>
  <c r="H58" i="1" l="1"/>
</calcChain>
</file>

<file path=xl/sharedStrings.xml><?xml version="1.0" encoding="utf-8"?>
<sst xmlns="http://schemas.openxmlformats.org/spreadsheetml/2006/main" count="7" uniqueCount="7">
  <si>
    <t>attiny424Clampmeter calibration</t>
  </si>
  <si>
    <t>current</t>
  </si>
  <si>
    <t>avr correction</t>
  </si>
  <si>
    <t>PGA GAIN</t>
  </si>
  <si>
    <t>random testpoints to determine correction curve for each gain</t>
  </si>
  <si>
    <t>20 samples</t>
  </si>
  <si>
    <t>current/value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</si>
</sst>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Linearity, reading vs actual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gain1 linearity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Sheet1!$D$10:$D$19</c:f>
              <c:numCache>
                <c:formatCode>General</c:formatCode>
                <c:ptCount val="10"/>
                <c:pt idx="0">
                  <c:v>60</c:v>
                </c:pt>
                <c:pt idx="1">
                  <c:v>180</c:v>
                </c:pt>
                <c:pt idx="2">
                  <c:v>240</c:v>
                </c:pt>
                <c:pt idx="3">
                  <c:v>400</c:v>
                </c:pt>
                <c:pt idx="4">
                  <c:v>520</c:v>
                </c:pt>
                <c:pt idx="5">
                  <c:v>600</c:v>
                </c:pt>
                <c:pt idx="6">
                  <c:v>740</c:v>
                </c:pt>
                <c:pt idx="7">
                  <c:v>840</c:v>
                </c:pt>
                <c:pt idx="8">
                  <c:v>920</c:v>
                </c:pt>
                <c:pt idx="9">
                  <c:v>940</c:v>
                </c:pt>
              </c:numCache>
            </c:numRef>
          </c:xVal>
          <c:yVal>
            <c:numRef>
              <c:f>Sheet1!$F$10:$F$19</c:f>
              <c:numCache>
                <c:formatCode>General</c:formatCode>
                <c:ptCount val="10"/>
                <c:pt idx="0">
                  <c:v>204</c:v>
                </c:pt>
                <c:pt idx="1">
                  <c:v>453</c:v>
                </c:pt>
                <c:pt idx="2">
                  <c:v>614</c:v>
                </c:pt>
                <c:pt idx="3">
                  <c:v>968</c:v>
                </c:pt>
                <c:pt idx="4">
                  <c:v>1243</c:v>
                </c:pt>
                <c:pt idx="5">
                  <c:v>1433</c:v>
                </c:pt>
                <c:pt idx="6">
                  <c:v>1770</c:v>
                </c:pt>
                <c:pt idx="7">
                  <c:v>1976</c:v>
                </c:pt>
                <c:pt idx="8">
                  <c:v>2155</c:v>
                </c:pt>
                <c:pt idx="9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C-404E-A906-AA8162EC51D5}"/>
            </c:ext>
          </c:extLst>
        </c:ser>
        <c:ser>
          <c:idx val="1"/>
          <c:order val="1"/>
          <c:tx>
            <c:v>gain2 linearity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Sheet1!$D$21:$D$32</c:f>
              <c:numCache>
                <c:formatCode>General</c:formatCode>
                <c:ptCount val="12"/>
                <c:pt idx="0">
                  <c:v>0</c:v>
                </c:pt>
                <c:pt idx="1">
                  <c:v>80</c:v>
                </c:pt>
                <c:pt idx="2">
                  <c:v>140</c:v>
                </c:pt>
                <c:pt idx="3">
                  <c:v>300</c:v>
                </c:pt>
                <c:pt idx="4">
                  <c:v>480</c:v>
                </c:pt>
                <c:pt idx="5">
                  <c:v>630</c:v>
                </c:pt>
                <c:pt idx="6">
                  <c:v>712</c:v>
                </c:pt>
                <c:pt idx="7">
                  <c:v>750</c:v>
                </c:pt>
                <c:pt idx="8">
                  <c:v>836</c:v>
                </c:pt>
                <c:pt idx="9">
                  <c:v>940</c:v>
                </c:pt>
                <c:pt idx="10">
                  <c:v>1170</c:v>
                </c:pt>
                <c:pt idx="11">
                  <c:v>1200</c:v>
                </c:pt>
              </c:numCache>
            </c:numRef>
          </c:xVal>
          <c:yVal>
            <c:numRef>
              <c:f>Sheet1!$F$21:$F$32</c:f>
              <c:numCache>
                <c:formatCode>General</c:formatCode>
                <c:ptCount val="12"/>
                <c:pt idx="0">
                  <c:v>5</c:v>
                </c:pt>
                <c:pt idx="1">
                  <c:v>112</c:v>
                </c:pt>
                <c:pt idx="2">
                  <c:v>170</c:v>
                </c:pt>
                <c:pt idx="3">
                  <c:v>358</c:v>
                </c:pt>
                <c:pt idx="4">
                  <c:v>561</c:v>
                </c:pt>
                <c:pt idx="5">
                  <c:v>733</c:v>
                </c:pt>
                <c:pt idx="6">
                  <c:v>825</c:v>
                </c:pt>
                <c:pt idx="7">
                  <c:v>866</c:v>
                </c:pt>
                <c:pt idx="8">
                  <c:v>963</c:v>
                </c:pt>
                <c:pt idx="9">
                  <c:v>1103</c:v>
                </c:pt>
                <c:pt idx="10">
                  <c:v>1359</c:v>
                </c:pt>
                <c:pt idx="11">
                  <c:v>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C-404E-A906-AA8162EC51D5}"/>
            </c:ext>
          </c:extLst>
        </c:ser>
        <c:ser>
          <c:idx val="2"/>
          <c:order val="2"/>
          <c:tx>
            <c:v>gain 3 linearity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Sheet1!$D$34:$D$49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140</c:v>
                </c:pt>
                <c:pt idx="5">
                  <c:v>200</c:v>
                </c:pt>
                <c:pt idx="6">
                  <c:v>300</c:v>
                </c:pt>
                <c:pt idx="7">
                  <c:v>360</c:v>
                </c:pt>
                <c:pt idx="8">
                  <c:v>440</c:v>
                </c:pt>
                <c:pt idx="9">
                  <c:v>480</c:v>
                </c:pt>
                <c:pt idx="10">
                  <c:v>580</c:v>
                </c:pt>
                <c:pt idx="11">
                  <c:v>740</c:v>
                </c:pt>
                <c:pt idx="12">
                  <c:v>840</c:v>
                </c:pt>
                <c:pt idx="13">
                  <c:v>950</c:v>
                </c:pt>
                <c:pt idx="14">
                  <c:v>1000</c:v>
                </c:pt>
                <c:pt idx="15">
                  <c:v>1060</c:v>
                </c:pt>
              </c:numCache>
            </c:numRef>
          </c:xVal>
          <c:yVal>
            <c:numRef>
              <c:f>Sheet1!$F$34:$F$49</c:f>
              <c:numCache>
                <c:formatCode>General</c:formatCode>
                <c:ptCount val="16"/>
                <c:pt idx="0">
                  <c:v>0</c:v>
                </c:pt>
                <c:pt idx="1">
                  <c:v>5.0049999999999999</c:v>
                </c:pt>
                <c:pt idx="2">
                  <c:v>19.234999999999999</c:v>
                </c:pt>
                <c:pt idx="3">
                  <c:v>29.224999999999998</c:v>
                </c:pt>
                <c:pt idx="4">
                  <c:v>96.634999999999991</c:v>
                </c:pt>
                <c:pt idx="5">
                  <c:v>121.675</c:v>
                </c:pt>
                <c:pt idx="6">
                  <c:v>180.11500000000001</c:v>
                </c:pt>
                <c:pt idx="7">
                  <c:v>215.05500000000001</c:v>
                </c:pt>
                <c:pt idx="8">
                  <c:v>246</c:v>
                </c:pt>
                <c:pt idx="9">
                  <c:v>275</c:v>
                </c:pt>
                <c:pt idx="10">
                  <c:v>335</c:v>
                </c:pt>
                <c:pt idx="11">
                  <c:v>421</c:v>
                </c:pt>
                <c:pt idx="12">
                  <c:v>483</c:v>
                </c:pt>
                <c:pt idx="13">
                  <c:v>544</c:v>
                </c:pt>
                <c:pt idx="14">
                  <c:v>565</c:v>
                </c:pt>
                <c:pt idx="15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C-404E-A906-AA8162EC51D5}"/>
            </c:ext>
          </c:extLst>
        </c:ser>
        <c:ser>
          <c:idx val="3"/>
          <c:order val="3"/>
          <c:tx>
            <c:v>gain 4 linearity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Sheet1!$D$51:$D$58</c:f>
              <c:numCache>
                <c:formatCode>General</c:formatCode>
                <c:ptCount val="8"/>
                <c:pt idx="0">
                  <c:v>0</c:v>
                </c:pt>
                <c:pt idx="1">
                  <c:v>292</c:v>
                </c:pt>
                <c:pt idx="2">
                  <c:v>1000</c:v>
                </c:pt>
                <c:pt idx="3">
                  <c:v>1165</c:v>
                </c:pt>
                <c:pt idx="4">
                  <c:v>1397</c:v>
                </c:pt>
                <c:pt idx="5">
                  <c:v>1590</c:v>
                </c:pt>
                <c:pt idx="6">
                  <c:v>2237</c:v>
                </c:pt>
                <c:pt idx="7">
                  <c:v>2440</c:v>
                </c:pt>
              </c:numCache>
            </c:numRef>
          </c:xVal>
          <c:yVal>
            <c:numRef>
              <c:f>Sheet1!$F$51:$F$58</c:f>
              <c:numCache>
                <c:formatCode>General</c:formatCode>
                <c:ptCount val="8"/>
                <c:pt idx="0">
                  <c:v>0</c:v>
                </c:pt>
                <c:pt idx="1">
                  <c:v>86.8</c:v>
                </c:pt>
                <c:pt idx="2">
                  <c:v>287</c:v>
                </c:pt>
                <c:pt idx="3">
                  <c:v>335</c:v>
                </c:pt>
                <c:pt idx="4">
                  <c:v>405</c:v>
                </c:pt>
                <c:pt idx="5">
                  <c:v>456</c:v>
                </c:pt>
                <c:pt idx="6">
                  <c:v>641</c:v>
                </c:pt>
                <c:pt idx="7">
                  <c:v>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C-404E-A906-AA8162EC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13392"/>
        <c:axId val="1723613872"/>
      </c:scatterChart>
      <c:valAx>
        <c:axId val="17236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23613872"/>
        <c:crosses val="autoZero"/>
        <c:crossBetween val="midCat"/>
      </c:valAx>
      <c:valAx>
        <c:axId val="17236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236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Correlation vs read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24027143856530661"/>
                  <c:y val="-9.55902702263283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-2.25060E-09x</a:t>
                    </a:r>
                    <a:r>
                      <a:rPr lang="en-US" sz="1600" baseline="30000"/>
                      <a:t>3</a:t>
                    </a:r>
                    <a:r>
                      <a:rPr lang="en-US" sz="1600" baseline="0"/>
                      <a:t> + 4.47640E-06x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- 2.97466E-03x + 3.04349E+00</a:t>
                    </a:r>
                    <a:endParaRPr lang="en-US" sz="1600"/>
                  </a:p>
                </c:rich>
              </c:tx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Sheet1!$D$12:$D$19</c:f>
              <c:numCache>
                <c:formatCode>General</c:formatCode>
                <c:ptCount val="8"/>
                <c:pt idx="0">
                  <c:v>240</c:v>
                </c:pt>
                <c:pt idx="1">
                  <c:v>400</c:v>
                </c:pt>
                <c:pt idx="2">
                  <c:v>520</c:v>
                </c:pt>
                <c:pt idx="3">
                  <c:v>600</c:v>
                </c:pt>
                <c:pt idx="4">
                  <c:v>740</c:v>
                </c:pt>
                <c:pt idx="5">
                  <c:v>840</c:v>
                </c:pt>
                <c:pt idx="6">
                  <c:v>920</c:v>
                </c:pt>
                <c:pt idx="7">
                  <c:v>940</c:v>
                </c:pt>
              </c:numCache>
            </c:numRef>
          </c:xVal>
          <c:yVal>
            <c:numRef>
              <c:f>Sheet1!$G$12:$G$19</c:f>
              <c:numCache>
                <c:formatCode>General</c:formatCode>
                <c:ptCount val="8"/>
                <c:pt idx="0">
                  <c:v>2.5583333333333331</c:v>
                </c:pt>
                <c:pt idx="1">
                  <c:v>2.42</c:v>
                </c:pt>
                <c:pt idx="2">
                  <c:v>2.3903846153846153</c:v>
                </c:pt>
                <c:pt idx="3">
                  <c:v>2.3883333333333332</c:v>
                </c:pt>
                <c:pt idx="4">
                  <c:v>2.3918918918918921</c:v>
                </c:pt>
                <c:pt idx="5">
                  <c:v>2.3523809523809525</c:v>
                </c:pt>
                <c:pt idx="6">
                  <c:v>2.3423913043478262</c:v>
                </c:pt>
                <c:pt idx="7">
                  <c:v>2.3404255319148937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7-4207-B42C-CE06FFE97A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473777127831523"/>
                  <c:y val="-7.25257079451764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Sheet1!$D$23:$D$32</c:f>
              <c:numCache>
                <c:formatCode>General</c:formatCode>
                <c:ptCount val="10"/>
                <c:pt idx="0">
                  <c:v>140</c:v>
                </c:pt>
                <c:pt idx="1">
                  <c:v>300</c:v>
                </c:pt>
                <c:pt idx="2">
                  <c:v>480</c:v>
                </c:pt>
                <c:pt idx="3">
                  <c:v>630</c:v>
                </c:pt>
                <c:pt idx="4">
                  <c:v>712</c:v>
                </c:pt>
                <c:pt idx="5">
                  <c:v>750</c:v>
                </c:pt>
                <c:pt idx="6">
                  <c:v>836</c:v>
                </c:pt>
                <c:pt idx="7">
                  <c:v>940</c:v>
                </c:pt>
                <c:pt idx="8">
                  <c:v>1170</c:v>
                </c:pt>
                <c:pt idx="9">
                  <c:v>1200</c:v>
                </c:pt>
              </c:numCache>
            </c:numRef>
          </c:xVal>
          <c:yVal>
            <c:numRef>
              <c:f>Sheet1!$G$23:$G$32</c:f>
              <c:numCache>
                <c:formatCode>General</c:formatCode>
                <c:ptCount val="10"/>
                <c:pt idx="0">
                  <c:v>1.2142857142857142</c:v>
                </c:pt>
                <c:pt idx="1">
                  <c:v>1.1933333333333334</c:v>
                </c:pt>
                <c:pt idx="2">
                  <c:v>1.16875</c:v>
                </c:pt>
                <c:pt idx="3">
                  <c:v>1.1634920634920636</c:v>
                </c:pt>
                <c:pt idx="4">
                  <c:v>1.1587078651685394</c:v>
                </c:pt>
                <c:pt idx="5">
                  <c:v>1.1546666666666667</c:v>
                </c:pt>
                <c:pt idx="6">
                  <c:v>1.1519138755980862</c:v>
                </c:pt>
                <c:pt idx="7">
                  <c:v>1.1734042553191488</c:v>
                </c:pt>
                <c:pt idx="8">
                  <c:v>1.1615384615384616</c:v>
                </c:pt>
                <c:pt idx="9">
                  <c:v>1.1625000000000001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7-4207-B42C-CE06FFE97A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388359089392586"/>
                  <c:y val="-6.613517777715521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Sheet1!$D$36:$D$49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  <c:pt idx="4">
                  <c:v>300</c:v>
                </c:pt>
                <c:pt idx="5">
                  <c:v>360</c:v>
                </c:pt>
                <c:pt idx="6">
                  <c:v>440</c:v>
                </c:pt>
                <c:pt idx="7">
                  <c:v>480</c:v>
                </c:pt>
                <c:pt idx="8">
                  <c:v>580</c:v>
                </c:pt>
                <c:pt idx="9">
                  <c:v>740</c:v>
                </c:pt>
                <c:pt idx="10">
                  <c:v>840</c:v>
                </c:pt>
                <c:pt idx="11">
                  <c:v>950</c:v>
                </c:pt>
                <c:pt idx="12">
                  <c:v>1000</c:v>
                </c:pt>
                <c:pt idx="13">
                  <c:v>1060</c:v>
                </c:pt>
              </c:numCache>
            </c:numRef>
          </c:xVal>
          <c:yVal>
            <c:numRef>
              <c:f>Sheet1!$G$36:$G$49</c:f>
              <c:numCache>
                <c:formatCode>General</c:formatCode>
                <c:ptCount val="14"/>
                <c:pt idx="0">
                  <c:v>0.480875</c:v>
                </c:pt>
                <c:pt idx="1">
                  <c:v>0.48708333333333331</c:v>
                </c:pt>
                <c:pt idx="2">
                  <c:v>0.69024999999999992</c:v>
                </c:pt>
                <c:pt idx="3">
                  <c:v>0.608375</c:v>
                </c:pt>
                <c:pt idx="4">
                  <c:v>0.60038333333333338</c:v>
                </c:pt>
                <c:pt idx="5">
                  <c:v>0.59737499999999999</c:v>
                </c:pt>
                <c:pt idx="6">
                  <c:v>0.55909090909090908</c:v>
                </c:pt>
                <c:pt idx="7">
                  <c:v>0.57291666666666663</c:v>
                </c:pt>
                <c:pt idx="8">
                  <c:v>0.57758620689655171</c:v>
                </c:pt>
                <c:pt idx="9">
                  <c:v>0.56891891891891888</c:v>
                </c:pt>
                <c:pt idx="10">
                  <c:v>0.57499999999999996</c:v>
                </c:pt>
                <c:pt idx="11">
                  <c:v>0.57263157894736838</c:v>
                </c:pt>
                <c:pt idx="12">
                  <c:v>0.56499999999999995</c:v>
                </c:pt>
                <c:pt idx="13">
                  <c:v>0.57169811320754715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7-4207-B42C-CE06FFE97AE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3537146657314E-2"/>
                  <c:y val="-4.5461295294054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Sheet1!$D$52:$D$58</c:f>
              <c:numCache>
                <c:formatCode>General</c:formatCode>
                <c:ptCount val="7"/>
                <c:pt idx="0">
                  <c:v>292</c:v>
                </c:pt>
                <c:pt idx="1">
                  <c:v>1000</c:v>
                </c:pt>
                <c:pt idx="2">
                  <c:v>1165</c:v>
                </c:pt>
                <c:pt idx="3">
                  <c:v>1397</c:v>
                </c:pt>
                <c:pt idx="4">
                  <c:v>1590</c:v>
                </c:pt>
                <c:pt idx="5">
                  <c:v>2237</c:v>
                </c:pt>
                <c:pt idx="6">
                  <c:v>2440</c:v>
                </c:pt>
              </c:numCache>
            </c:numRef>
          </c:xVal>
          <c:yVal>
            <c:numRef>
              <c:f>Sheet1!$G$52:$G$58</c:f>
              <c:numCache>
                <c:formatCode>General</c:formatCode>
                <c:ptCount val="7"/>
                <c:pt idx="0">
                  <c:v>0.29726027397260274</c:v>
                </c:pt>
                <c:pt idx="1">
                  <c:v>0.28699999999999998</c:v>
                </c:pt>
                <c:pt idx="2">
                  <c:v>0.28755364806866951</c:v>
                </c:pt>
                <c:pt idx="3">
                  <c:v>0.28990694345025053</c:v>
                </c:pt>
                <c:pt idx="4">
                  <c:v>0.28679245283018867</c:v>
                </c:pt>
                <c:pt idx="5">
                  <c:v>0.28654447921323201</c:v>
                </c:pt>
                <c:pt idx="6">
                  <c:v>0.29016393442622951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07-4207-B42C-CE06FFE97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69680"/>
        <c:axId val="1404967760"/>
      </c:scatterChart>
      <c:valAx>
        <c:axId val="14049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4967760"/>
        <c:crosses val="autoZero"/>
        <c:crossBetween val="midCat"/>
      </c:valAx>
      <c:valAx>
        <c:axId val="14049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496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469446</xdr:colOff>
      <xdr:row>3</xdr:row>
      <xdr:rowOff>165841</xdr:rowOff>
    </xdr:from>
    <xdr:to>
      <xdr:col>27</xdr:col>
      <xdr:colOff>429825</xdr:colOff>
      <xdr:row>31</xdr:row>
      <xdr:rowOff>63234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B896C5-38BC-1A95-A557-02A418C3A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445325</xdr:colOff>
      <xdr:row>32</xdr:row>
      <xdr:rowOff>17566</xdr:rowOff>
    </xdr:from>
    <xdr:to>
      <xdr:col>27</xdr:col>
      <xdr:colOff>386875</xdr:colOff>
      <xdr:row>64</xdr:row>
      <xdr:rowOff>96797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3075CF-E9DA-50E5-6131-995846362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0.20212</cdr:x>
      <cdr:y>0.24012</cdr:y>
    </cdr:from>
    <cdr:to>
      <cdr:x>0.31568</cdr:x>
      <cdr:y>0.43626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46232C-462C-66F7-3E82-C432C692C98F}"/>
            </a:ext>
          </a:extLst>
        </cdr:cNvPr>
        <cdr:cNvSpPr txBox="1"/>
      </cdr:nvSpPr>
      <cdr:spPr>
        <a:xfrm xmlns:a="http://schemas.openxmlformats.org/drawingml/2006/main">
          <a:off x="1627637" y="111946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100"/>
            <a:t>gain1</a:t>
          </a:r>
        </a:p>
      </cdr:txBody>
    </cdr:sp>
  </cdr:relSizeAnchor>
  <cdr:relSizeAnchor xmlns:cdr="http://schemas.openxmlformats.org/drawingml/2006/chartDrawing">
    <cdr:from>
      <cdr:x>0.3051</cdr:x>
      <cdr:y>0.46847</cdr:y>
    </cdr:from>
    <cdr:to>
      <cdr:x>0.41865</cdr:x>
      <cdr:y>0.66461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BEAD6C-F3A4-D6CA-F04F-ED46C01C5AD2}"/>
            </a:ext>
          </a:extLst>
        </cdr:cNvPr>
        <cdr:cNvSpPr txBox="1"/>
      </cdr:nvSpPr>
      <cdr:spPr>
        <a:xfrm xmlns:a="http://schemas.openxmlformats.org/drawingml/2006/main">
          <a:off x="2456872" y="218402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100"/>
            <a:t>gain2</a:t>
          </a:r>
        </a:p>
      </cdr:txBody>
    </cdr:sp>
  </cdr:relSizeAnchor>
  <cdr:relSizeAnchor xmlns:cdr="http://schemas.openxmlformats.org/drawingml/2006/chartDrawing">
    <cdr:from>
      <cdr:x>0.30092</cdr:x>
      <cdr:y>0.67037</cdr:y>
    </cdr:from>
    <cdr:to>
      <cdr:x>0.41448</cdr:x>
      <cdr:y>0.86651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FA8898-532B-519B-3934-2486C9E4B0F1}"/>
            </a:ext>
          </a:extLst>
        </cdr:cNvPr>
        <cdr:cNvSpPr txBox="1"/>
      </cdr:nvSpPr>
      <cdr:spPr>
        <a:xfrm xmlns:a="http://schemas.openxmlformats.org/drawingml/2006/main">
          <a:off x="2423255" y="312532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100"/>
            <a:t>gain3</a:t>
          </a:r>
        </a:p>
      </cdr:txBody>
    </cdr:sp>
  </cdr:relSizeAnchor>
  <cdr:relSizeAnchor xmlns:cdr="http://schemas.openxmlformats.org/drawingml/2006/chartDrawing">
    <cdr:from>
      <cdr:x>0.60289</cdr:x>
      <cdr:y>0.6848</cdr:y>
    </cdr:from>
    <cdr:to>
      <cdr:x>0.71645</cdr:x>
      <cdr:y>0.88093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B02B1E-C633-6D47-E36B-E261B941386C}"/>
            </a:ext>
          </a:extLst>
        </cdr:cNvPr>
        <cdr:cNvSpPr txBox="1"/>
      </cdr:nvSpPr>
      <cdr:spPr>
        <a:xfrm xmlns:a="http://schemas.openxmlformats.org/drawingml/2006/main">
          <a:off x="4854931" y="319255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100"/>
            <a:t>gain4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0.15891</cdr:x>
      <cdr:y>0.14644</cdr:y>
    </cdr:from>
    <cdr:to>
      <cdr:x>0.23885</cdr:x>
      <cdr:y>0.29452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9B1A9B-53F2-4B2D-38FA-078EE50B1CB3}"/>
            </a:ext>
          </a:extLst>
        </cdr:cNvPr>
        <cdr:cNvSpPr txBox="1"/>
      </cdr:nvSpPr>
      <cdr:spPr>
        <a:xfrm xmlns:a="http://schemas.openxmlformats.org/drawingml/2006/main">
          <a:off x="1839541" y="904319"/>
          <a:ext cx="92534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600"/>
            <a:t>gain1</a:t>
          </a:r>
        </a:p>
      </cdr:txBody>
    </cdr:sp>
  </cdr:relSizeAnchor>
  <cdr:relSizeAnchor xmlns:cdr="http://schemas.openxmlformats.org/drawingml/2006/chartDrawing">
    <cdr:from>
      <cdr:x>0.18752</cdr:x>
      <cdr:y>0.51456</cdr:y>
    </cdr:from>
    <cdr:to>
      <cdr:x>0.26746</cdr:x>
      <cdr:y>0.66263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C10FAE4-2E82-B1B4-E406-5976A2FDDC94}"/>
            </a:ext>
          </a:extLst>
        </cdr:cNvPr>
        <cdr:cNvSpPr txBox="1"/>
      </cdr:nvSpPr>
      <cdr:spPr>
        <a:xfrm xmlns:a="http://schemas.openxmlformats.org/drawingml/2006/main">
          <a:off x="2170698" y="3177512"/>
          <a:ext cx="92534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600"/>
            <a:t>gain2</a:t>
          </a:r>
        </a:p>
      </cdr:txBody>
    </cdr:sp>
  </cdr:relSizeAnchor>
  <cdr:relSizeAnchor xmlns:cdr="http://schemas.openxmlformats.org/drawingml/2006/chartDrawing">
    <cdr:from>
      <cdr:x>0.29175</cdr:x>
      <cdr:y>0.69784</cdr:y>
    </cdr:from>
    <cdr:to>
      <cdr:x>0.37169</cdr:x>
      <cdr:y>0.84591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CA2898C-EE09-5CFF-D601-FB41FE9BC02E}"/>
            </a:ext>
          </a:extLst>
        </cdr:cNvPr>
        <cdr:cNvSpPr txBox="1"/>
      </cdr:nvSpPr>
      <cdr:spPr>
        <a:xfrm xmlns:a="http://schemas.openxmlformats.org/drawingml/2006/main">
          <a:off x="3377223" y="4309306"/>
          <a:ext cx="92534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600"/>
            <a:t>gain3</a:t>
          </a:r>
        </a:p>
      </cdr:txBody>
    </cdr:sp>
  </cdr:relSizeAnchor>
  <cdr:relSizeAnchor xmlns:cdr="http://schemas.openxmlformats.org/drawingml/2006/chartDrawing">
    <cdr:from>
      <cdr:x>0.58624</cdr:x>
      <cdr:y>0.79246</cdr:y>
    </cdr:from>
    <cdr:to>
      <cdr:x>0.66617</cdr:x>
      <cdr:y>0.94053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1253E5A-F0DA-961F-9D05-453B756ECC7F}"/>
            </a:ext>
          </a:extLst>
        </cdr:cNvPr>
        <cdr:cNvSpPr txBox="1"/>
      </cdr:nvSpPr>
      <cdr:spPr>
        <a:xfrm xmlns:a="http://schemas.openxmlformats.org/drawingml/2006/main">
          <a:off x="6786072" y="4893612"/>
          <a:ext cx="92534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600"/>
            <a:t>gain4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C596-9223-4557-A84C-F0008D00A629}">
  <dimension ref="A2:H58"/>
  <sheetViews>
    <sheetView tabSelected="1" zoomScale="115" zoomScaleNormal="115" workbookViewId="0">
      <selection activeCell="E61" sqref="E61"/>
    </sheetView>
  </sheetViews>
  <sheetFormatPr defaultRowHeight="15" x14ac:dyDescent="0.25"/>
  <sheetData>
    <row r="2" spans="1:7" x14ac:dyDescent="0.25">
      <c r="G2" t="s">
        <v>4</v>
      </c>
    </row>
    <row r="3" spans="1:7" x14ac:dyDescent="0.25">
      <c r="A3" t="s">
        <v>0</v>
      </c>
    </row>
    <row r="7" spans="1:7" x14ac:dyDescent="0.25">
      <c r="B7" t="s">
        <v>3</v>
      </c>
      <c r="D7" t="s">
        <v>5</v>
      </c>
      <c r="F7" t="s">
        <v>1</v>
      </c>
      <c r="G7" t="s">
        <v>6</v>
      </c>
    </row>
    <row r="9" spans="1:7" x14ac:dyDescent="0.25">
      <c r="B9">
        <v>1</v>
      </c>
      <c r="D9">
        <v>0</v>
      </c>
      <c r="E9">
        <v>0</v>
      </c>
      <c r="G9">
        <v>0</v>
      </c>
    </row>
    <row r="10" spans="1:7" x14ac:dyDescent="0.25">
      <c r="D10">
        <v>60</v>
      </c>
      <c r="E10">
        <v>-0.20399999999999999</v>
      </c>
      <c r="F10">
        <f>ABS(E10)*1000</f>
        <v>204</v>
      </c>
      <c r="G10">
        <f>F10/D10</f>
        <v>3.4</v>
      </c>
    </row>
    <row r="11" spans="1:7" x14ac:dyDescent="0.25">
      <c r="D11">
        <v>180</v>
      </c>
      <c r="E11">
        <v>-0.45300000000000001</v>
      </c>
      <c r="F11">
        <f>ABS(E11)*1000</f>
        <v>453</v>
      </c>
      <c r="G11">
        <f>F11/D11</f>
        <v>2.5166666666666666</v>
      </c>
    </row>
    <row r="12" spans="1:7" x14ac:dyDescent="0.25">
      <c r="D12">
        <v>240</v>
      </c>
      <c r="E12">
        <v>-0.61399999999999999</v>
      </c>
      <c r="F12">
        <f>ABS(E12)*1000</f>
        <v>614</v>
      </c>
      <c r="G12">
        <f>F12/D12</f>
        <v>2.5583333333333331</v>
      </c>
    </row>
    <row r="13" spans="1:7" x14ac:dyDescent="0.25">
      <c r="D13">
        <v>400</v>
      </c>
      <c r="E13">
        <v>-0.96799999999999997</v>
      </c>
      <c r="F13">
        <f>ABS(E13)*1000</f>
        <v>968</v>
      </c>
      <c r="G13">
        <f>F13/D13</f>
        <v>2.42</v>
      </c>
    </row>
    <row r="14" spans="1:7" x14ac:dyDescent="0.25">
      <c r="D14">
        <v>520</v>
      </c>
      <c r="E14">
        <v>-1.2430000000000001</v>
      </c>
      <c r="F14">
        <f>ABS(E14)*1000</f>
        <v>1243</v>
      </c>
      <c r="G14">
        <f>F14/D14</f>
        <v>2.3903846153846153</v>
      </c>
    </row>
    <row r="15" spans="1:7" x14ac:dyDescent="0.25">
      <c r="D15">
        <v>600</v>
      </c>
      <c r="E15">
        <v>-1.4330000000000001</v>
      </c>
      <c r="F15">
        <f>ABS(E15)*1000</f>
        <v>1433</v>
      </c>
      <c r="G15">
        <f>F15/D15</f>
        <v>2.3883333333333332</v>
      </c>
    </row>
    <row r="16" spans="1:7" x14ac:dyDescent="0.25">
      <c r="D16">
        <v>740</v>
      </c>
      <c r="E16">
        <v>-1.77</v>
      </c>
      <c r="F16">
        <f>ABS(E16)*1000</f>
        <v>1770</v>
      </c>
      <c r="G16">
        <f>F16/D16</f>
        <v>2.3918918918918921</v>
      </c>
    </row>
    <row r="17" spans="2:7" x14ac:dyDescent="0.25">
      <c r="D17">
        <v>840</v>
      </c>
      <c r="E17">
        <v>-1.976</v>
      </c>
      <c r="F17">
        <f>ABS(E17)*1000</f>
        <v>1976</v>
      </c>
      <c r="G17">
        <f>F17/D17</f>
        <v>2.3523809523809525</v>
      </c>
    </row>
    <row r="18" spans="2:7" x14ac:dyDescent="0.25">
      <c r="D18">
        <v>920</v>
      </c>
      <c r="E18">
        <v>-2.1549999999999998</v>
      </c>
      <c r="F18">
        <f>ABS(E18)*1000</f>
        <v>2155</v>
      </c>
      <c r="G18">
        <f>F18/D18</f>
        <v>2.3423913043478262</v>
      </c>
    </row>
    <row r="19" spans="2:7" x14ac:dyDescent="0.25">
      <c r="B19" s="1"/>
      <c r="C19" s="1"/>
      <c r="D19" s="1">
        <v>940</v>
      </c>
      <c r="E19" s="1">
        <v>-2.2000000000000002</v>
      </c>
      <c r="F19" s="1">
        <f>ABS(E19)*1000</f>
        <v>2200</v>
      </c>
      <c r="G19" s="1">
        <f>F19/D19</f>
        <v>2.3404255319148937</v>
      </c>
    </row>
    <row r="21" spans="2:7" x14ac:dyDescent="0.25">
      <c r="B21">
        <v>2</v>
      </c>
      <c r="D21">
        <v>0</v>
      </c>
      <c r="E21">
        <v>5</v>
      </c>
      <c r="F21">
        <f>ABS(E21)</f>
        <v>5</v>
      </c>
    </row>
    <row r="22" spans="2:7" x14ac:dyDescent="0.25">
      <c r="D22">
        <v>80</v>
      </c>
      <c r="E22">
        <v>-0.11700000000000001</v>
      </c>
      <c r="F22">
        <f>ABS(E22)*1000-5</f>
        <v>112</v>
      </c>
      <c r="G22">
        <f>F22/D22</f>
        <v>1.4</v>
      </c>
    </row>
    <row r="23" spans="2:7" x14ac:dyDescent="0.25">
      <c r="D23">
        <v>140</v>
      </c>
      <c r="E23">
        <v>-0.17499999999999999</v>
      </c>
      <c r="F23">
        <f t="shared" ref="F23:F32" si="0">ABS(E23)*1000-5</f>
        <v>170</v>
      </c>
      <c r="G23">
        <f>F23/D23</f>
        <v>1.2142857142857142</v>
      </c>
    </row>
    <row r="24" spans="2:7" x14ac:dyDescent="0.25">
      <c r="D24">
        <v>300</v>
      </c>
      <c r="E24">
        <v>-0.36299999999999999</v>
      </c>
      <c r="F24">
        <f t="shared" si="0"/>
        <v>358</v>
      </c>
      <c r="G24">
        <f>F24/D24</f>
        <v>1.1933333333333334</v>
      </c>
    </row>
    <row r="25" spans="2:7" x14ac:dyDescent="0.25">
      <c r="D25">
        <v>480</v>
      </c>
      <c r="E25">
        <v>-0.56599999999999995</v>
      </c>
      <c r="F25">
        <f t="shared" si="0"/>
        <v>561</v>
      </c>
      <c r="G25">
        <f>F25/D25</f>
        <v>1.16875</v>
      </c>
    </row>
    <row r="26" spans="2:7" x14ac:dyDescent="0.25">
      <c r="D26">
        <v>630</v>
      </c>
      <c r="E26">
        <v>-0.73799999999999999</v>
      </c>
      <c r="F26">
        <f t="shared" si="0"/>
        <v>733</v>
      </c>
      <c r="G26">
        <f>F26/D26</f>
        <v>1.1634920634920636</v>
      </c>
    </row>
    <row r="27" spans="2:7" x14ac:dyDescent="0.25">
      <c r="D27">
        <v>712</v>
      </c>
      <c r="E27">
        <v>-0.83</v>
      </c>
      <c r="F27">
        <f t="shared" si="0"/>
        <v>825</v>
      </c>
      <c r="G27">
        <f>F27/D27</f>
        <v>1.1587078651685394</v>
      </c>
    </row>
    <row r="28" spans="2:7" x14ac:dyDescent="0.25">
      <c r="D28">
        <v>750</v>
      </c>
      <c r="E28">
        <v>-0.871</v>
      </c>
      <c r="F28">
        <f t="shared" si="0"/>
        <v>866</v>
      </c>
      <c r="G28">
        <f>F28/D28</f>
        <v>1.1546666666666667</v>
      </c>
    </row>
    <row r="29" spans="2:7" x14ac:dyDescent="0.25">
      <c r="D29">
        <v>836</v>
      </c>
      <c r="E29">
        <v>-0.96799999999999997</v>
      </c>
      <c r="F29">
        <f t="shared" si="0"/>
        <v>963</v>
      </c>
      <c r="G29">
        <f>F29/D29</f>
        <v>1.1519138755980862</v>
      </c>
    </row>
    <row r="30" spans="2:7" x14ac:dyDescent="0.25">
      <c r="D30">
        <v>940</v>
      </c>
      <c r="E30">
        <v>-1.1080000000000001</v>
      </c>
      <c r="F30">
        <f t="shared" si="0"/>
        <v>1103</v>
      </c>
      <c r="G30">
        <f>F30/D30</f>
        <v>1.1734042553191488</v>
      </c>
    </row>
    <row r="31" spans="2:7" x14ac:dyDescent="0.25">
      <c r="D31">
        <v>1170</v>
      </c>
      <c r="E31">
        <v>-1.3640000000000001</v>
      </c>
      <c r="F31">
        <f t="shared" si="0"/>
        <v>1359</v>
      </c>
      <c r="G31">
        <f>F31/D31</f>
        <v>1.1615384615384616</v>
      </c>
    </row>
    <row r="32" spans="2:7" x14ac:dyDescent="0.25">
      <c r="B32" s="1"/>
      <c r="C32" s="1"/>
      <c r="D32" s="1">
        <v>1200</v>
      </c>
      <c r="E32" s="1">
        <v>-1.4</v>
      </c>
      <c r="F32" s="1">
        <f t="shared" si="0"/>
        <v>1395</v>
      </c>
      <c r="G32" s="1">
        <f>F32/D32</f>
        <v>1.1625000000000001</v>
      </c>
    </row>
    <row r="34" spans="2:7" x14ac:dyDescent="0.25">
      <c r="B34">
        <v>3</v>
      </c>
      <c r="D34">
        <v>0</v>
      </c>
      <c r="E34">
        <v>-4.9950000000000001</v>
      </c>
      <c r="F34">
        <f>ABS(E34)-4.995</f>
        <v>0</v>
      </c>
    </row>
    <row r="35" spans="2:7" x14ac:dyDescent="0.25">
      <c r="D35">
        <v>20</v>
      </c>
      <c r="E35">
        <v>10</v>
      </c>
      <c r="F35">
        <f t="shared" ref="F35:F41" si="1">ABS(E35)-4.995</f>
        <v>5.0049999999999999</v>
      </c>
      <c r="G35">
        <f>F35/D35</f>
        <v>0.25024999999999997</v>
      </c>
    </row>
    <row r="36" spans="2:7" x14ac:dyDescent="0.25">
      <c r="D36">
        <v>40</v>
      </c>
      <c r="E36">
        <v>-24.23</v>
      </c>
      <c r="F36">
        <f t="shared" si="1"/>
        <v>19.234999999999999</v>
      </c>
      <c r="G36">
        <f>F36/D36</f>
        <v>0.480875</v>
      </c>
    </row>
    <row r="37" spans="2:7" x14ac:dyDescent="0.25">
      <c r="D37">
        <v>60</v>
      </c>
      <c r="E37">
        <v>-34.22</v>
      </c>
      <c r="F37">
        <f t="shared" si="1"/>
        <v>29.224999999999998</v>
      </c>
      <c r="G37">
        <f>F37/D37</f>
        <v>0.48708333333333331</v>
      </c>
    </row>
    <row r="38" spans="2:7" x14ac:dyDescent="0.25">
      <c r="D38">
        <v>140</v>
      </c>
      <c r="E38">
        <v>-101.63</v>
      </c>
      <c r="F38">
        <f t="shared" si="1"/>
        <v>96.634999999999991</v>
      </c>
      <c r="G38">
        <f>F38/D38</f>
        <v>0.69024999999999992</v>
      </c>
    </row>
    <row r="39" spans="2:7" x14ac:dyDescent="0.25">
      <c r="D39">
        <v>200</v>
      </c>
      <c r="E39">
        <v>-126.67</v>
      </c>
      <c r="F39">
        <f t="shared" si="1"/>
        <v>121.675</v>
      </c>
      <c r="G39">
        <f>F39/D39</f>
        <v>0.608375</v>
      </c>
    </row>
    <row r="40" spans="2:7" x14ac:dyDescent="0.25">
      <c r="D40">
        <v>300</v>
      </c>
      <c r="E40">
        <v>-185.11</v>
      </c>
      <c r="F40">
        <f t="shared" si="1"/>
        <v>180.11500000000001</v>
      </c>
      <c r="G40">
        <f>F40/D40</f>
        <v>0.60038333333333338</v>
      </c>
    </row>
    <row r="41" spans="2:7" x14ac:dyDescent="0.25">
      <c r="D41">
        <v>360</v>
      </c>
      <c r="E41">
        <v>-220.05</v>
      </c>
      <c r="F41">
        <f t="shared" si="1"/>
        <v>215.05500000000001</v>
      </c>
      <c r="G41">
        <f>F41/D41</f>
        <v>0.59737499999999999</v>
      </c>
    </row>
    <row r="42" spans="2:7" x14ac:dyDescent="0.25">
      <c r="D42">
        <v>440</v>
      </c>
      <c r="E42">
        <v>-0.251</v>
      </c>
      <c r="F42">
        <f>ABS(E42)*1000-5</f>
        <v>246</v>
      </c>
      <c r="G42">
        <f>F42/D42</f>
        <v>0.55909090909090908</v>
      </c>
    </row>
    <row r="43" spans="2:7" x14ac:dyDescent="0.25">
      <c r="D43">
        <v>480</v>
      </c>
      <c r="E43">
        <v>-0.28000000000000003</v>
      </c>
      <c r="F43">
        <f t="shared" ref="F43:F49" si="2">ABS(E43)*1000-5</f>
        <v>275</v>
      </c>
      <c r="G43">
        <f>F43/D43</f>
        <v>0.57291666666666663</v>
      </c>
    </row>
    <row r="44" spans="2:7" x14ac:dyDescent="0.25">
      <c r="D44">
        <v>580</v>
      </c>
      <c r="E44">
        <v>-0.34</v>
      </c>
      <c r="F44">
        <f t="shared" si="2"/>
        <v>335</v>
      </c>
      <c r="G44">
        <f>F44/D44</f>
        <v>0.57758620689655171</v>
      </c>
    </row>
    <row r="45" spans="2:7" x14ac:dyDescent="0.25">
      <c r="D45">
        <v>740</v>
      </c>
      <c r="E45">
        <v>-0.42599999999999999</v>
      </c>
      <c r="F45">
        <f t="shared" si="2"/>
        <v>421</v>
      </c>
      <c r="G45">
        <f>F45/D45</f>
        <v>0.56891891891891888</v>
      </c>
    </row>
    <row r="46" spans="2:7" x14ac:dyDescent="0.25">
      <c r="D46">
        <v>840</v>
      </c>
      <c r="E46">
        <v>-0.48799999999999999</v>
      </c>
      <c r="F46">
        <f t="shared" si="2"/>
        <v>483</v>
      </c>
      <c r="G46">
        <f>F46/D46</f>
        <v>0.57499999999999996</v>
      </c>
    </row>
    <row r="47" spans="2:7" x14ac:dyDescent="0.25">
      <c r="D47">
        <v>950</v>
      </c>
      <c r="E47">
        <v>-0.54900000000000004</v>
      </c>
      <c r="F47">
        <f t="shared" si="2"/>
        <v>544</v>
      </c>
      <c r="G47">
        <f>F47/D47</f>
        <v>0.57263157894736838</v>
      </c>
    </row>
    <row r="48" spans="2:7" x14ac:dyDescent="0.25">
      <c r="D48">
        <v>1000</v>
      </c>
      <c r="E48">
        <v>-0.56999999999999995</v>
      </c>
      <c r="F48">
        <f t="shared" si="2"/>
        <v>565</v>
      </c>
      <c r="G48">
        <f>F48/D48</f>
        <v>0.56499999999999995</v>
      </c>
    </row>
    <row r="49" spans="2:8" x14ac:dyDescent="0.25">
      <c r="B49" s="1"/>
      <c r="C49" s="1"/>
      <c r="D49" s="1">
        <v>1060</v>
      </c>
      <c r="E49" s="1">
        <v>-0.61099999999999999</v>
      </c>
      <c r="F49" s="1">
        <f t="shared" si="2"/>
        <v>606</v>
      </c>
      <c r="G49" s="1">
        <f>F49/D49</f>
        <v>0.57169811320754715</v>
      </c>
    </row>
    <row r="51" spans="2:8" x14ac:dyDescent="0.25">
      <c r="B51">
        <v>4</v>
      </c>
      <c r="D51">
        <v>0</v>
      </c>
      <c r="E51">
        <v>0</v>
      </c>
      <c r="F51">
        <v>0</v>
      </c>
    </row>
    <row r="52" spans="2:8" x14ac:dyDescent="0.25">
      <c r="D52">
        <v>292</v>
      </c>
      <c r="E52">
        <v>-86.8</v>
      </c>
      <c r="F52">
        <f t="shared" ref="F52" si="3">ABS(E52)</f>
        <v>86.8</v>
      </c>
      <c r="G52">
        <f>F52/D52</f>
        <v>0.29726027397260274</v>
      </c>
    </row>
    <row r="53" spans="2:8" x14ac:dyDescent="0.25">
      <c r="D53">
        <v>1000</v>
      </c>
      <c r="E53">
        <v>-0.28699999999999998</v>
      </c>
      <c r="F53">
        <f t="shared" ref="F53:F58" si="4">ABS(E53)*1000</f>
        <v>287</v>
      </c>
      <c r="G53">
        <f t="shared" ref="G53:G58" si="5">F53/D53</f>
        <v>0.28699999999999998</v>
      </c>
    </row>
    <row r="54" spans="2:8" x14ac:dyDescent="0.25">
      <c r="D54">
        <v>1165</v>
      </c>
      <c r="E54">
        <v>-0.33500000000000002</v>
      </c>
      <c r="F54">
        <f t="shared" si="4"/>
        <v>335</v>
      </c>
      <c r="G54">
        <f t="shared" si="5"/>
        <v>0.28755364806866951</v>
      </c>
    </row>
    <row r="55" spans="2:8" x14ac:dyDescent="0.25">
      <c r="D55">
        <v>1397</v>
      </c>
      <c r="E55">
        <v>-0.40500000000000003</v>
      </c>
      <c r="F55">
        <f t="shared" si="4"/>
        <v>405</v>
      </c>
      <c r="G55">
        <f t="shared" si="5"/>
        <v>0.28990694345025053</v>
      </c>
    </row>
    <row r="56" spans="2:8" x14ac:dyDescent="0.25">
      <c r="D56">
        <v>1590</v>
      </c>
      <c r="E56">
        <v>-0.45600000000000002</v>
      </c>
      <c r="F56">
        <f t="shared" si="4"/>
        <v>456</v>
      </c>
      <c r="G56">
        <f t="shared" si="5"/>
        <v>0.28679245283018867</v>
      </c>
    </row>
    <row r="57" spans="2:8" x14ac:dyDescent="0.25">
      <c r="D57">
        <v>2237</v>
      </c>
      <c r="E57">
        <v>-0.64100000000000001</v>
      </c>
      <c r="F57">
        <f t="shared" si="4"/>
        <v>641</v>
      </c>
      <c r="G57">
        <f t="shared" si="5"/>
        <v>0.28654447921323201</v>
      </c>
      <c r="H57" t="s">
        <v>2</v>
      </c>
    </row>
    <row r="58" spans="2:8" x14ac:dyDescent="0.25">
      <c r="B58" s="1"/>
      <c r="C58" s="1"/>
      <c r="D58" s="1">
        <v>2440</v>
      </c>
      <c r="E58" s="1">
        <v>-0.70799999999999996</v>
      </c>
      <c r="F58" s="1">
        <f t="shared" si="4"/>
        <v>708</v>
      </c>
      <c r="G58" s="1">
        <f t="shared" si="5"/>
        <v>0.29016393442622951</v>
      </c>
      <c r="H58">
        <f>AVERAGE(G52:G58)</f>
        <v>0.28931739028016751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2023-06-08T12:33:54Z</dcterms:created>
  <dcterms:modified xsi:type="dcterms:W3CDTF">2023-06-08T20:41:45Z</dcterms:modified>
</cp:coreProperties>
</file>