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mc:AlternateContent xmlns:mc="http://schemas.openxmlformats.org/markup-compatibility/2006">
    <mc:Choice Requires="x15">
      <x15ac:absPath xmlns:x15ac="http://schemas.microsoft.com/office/spreadsheetml/2010/11/ac" url="C:\Users\Admin\Desktop\Software\"/>
    </mc:Choice>
  </mc:AlternateContent>
  <xr:revisionPtr revIDLastSave="0" documentId="13_ncr:1_{160734DF-8150-4208-9C58-D69C876A0F87}" xr6:coauthVersionLast="37" xr6:coauthVersionMax="37" xr10:uidLastSave="{00000000-0000-0000-0000-000000000000}"/>
  <bookViews>
    <workbookView xWindow="0" yWindow="0" windowWidth="28800" windowHeight="12198"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 i="11" l="1"/>
  <c r="E9" i="11" s="1"/>
  <c r="F9" i="11" s="1"/>
  <c r="E10" i="11" s="1"/>
  <c r="F10" i="11" s="1"/>
  <c r="E13" i="11" l="1"/>
  <c r="E11" i="11"/>
  <c r="F11" i="11" s="1"/>
  <c r="E12" i="11" s="1"/>
  <c r="F12" i="11" s="1"/>
  <c r="H7" i="11"/>
  <c r="F13" i="11" l="1"/>
  <c r="E15" i="11"/>
  <c r="F15" i="11" l="1"/>
  <c r="E16" i="11"/>
  <c r="I5" i="11"/>
  <c r="H31" i="11"/>
  <c r="H30" i="11"/>
  <c r="H26" i="11"/>
  <c r="H20" i="11"/>
  <c r="H14" i="11"/>
  <c r="H8" i="11"/>
  <c r="H9" i="11" l="1"/>
  <c r="I6" i="11"/>
  <c r="H10" i="11" l="1"/>
  <c r="F16" i="11"/>
  <c r="E17" i="11" s="1"/>
  <c r="E18" i="11" s="1"/>
  <c r="E19" i="11" s="1"/>
  <c r="F19" i="11" s="1"/>
  <c r="E21" i="11" s="1"/>
  <c r="F21" i="11" s="1"/>
  <c r="E22" i="11" s="1"/>
  <c r="E23" i="11" s="1"/>
  <c r="F23" i="11" s="1"/>
  <c r="E24" i="11" s="1"/>
  <c r="F24" i="11" s="1"/>
  <c r="E25" i="11" s="1"/>
  <c r="F25" i="11" s="1"/>
  <c r="E27" i="11" s="1"/>
  <c r="H15" i="11"/>
  <c r="H13" i="11"/>
  <c r="J5" i="11"/>
  <c r="K5" i="11" s="1"/>
  <c r="L5" i="11" s="1"/>
  <c r="M5" i="11" s="1"/>
  <c r="N5" i="11" s="1"/>
  <c r="O5" i="11" s="1"/>
  <c r="P5" i="11" s="1"/>
  <c r="I4" i="11"/>
  <c r="F27" i="11" l="1"/>
  <c r="F22" i="11"/>
  <c r="H21" i="11"/>
  <c r="F18" i="11"/>
  <c r="F17" i="11"/>
  <c r="H16" i="11"/>
  <c r="H11" i="11"/>
  <c r="H12" i="11"/>
  <c r="P4" i="11"/>
  <c r="Q5" i="11"/>
  <c r="R5" i="11" s="1"/>
  <c r="S5" i="11" s="1"/>
  <c r="T5" i="11" s="1"/>
  <c r="U5" i="11" s="1"/>
  <c r="V5" i="11" s="1"/>
  <c r="W5" i="11" s="1"/>
  <c r="J6" i="11"/>
  <c r="H27" i="11" l="1"/>
  <c r="E28" i="11"/>
  <c r="H22" i="11"/>
  <c r="H19" i="11"/>
  <c r="H18" i="11"/>
  <c r="H17" i="11"/>
  <c r="W4" i="11"/>
  <c r="X5" i="11"/>
  <c r="Y5" i="11" s="1"/>
  <c r="Z5" i="11" s="1"/>
  <c r="AA5" i="11" s="1"/>
  <c r="AB5" i="11" s="1"/>
  <c r="AC5" i="11" s="1"/>
  <c r="AD5" i="11" s="1"/>
  <c r="K6" i="11"/>
  <c r="F28" i="11" l="1"/>
  <c r="H24" i="11"/>
  <c r="H25" i="11"/>
  <c r="H23" i="11"/>
  <c r="AE5" i="11"/>
  <c r="AF5" i="11" s="1"/>
  <c r="AG5" i="11" s="1"/>
  <c r="AH5" i="11" s="1"/>
  <c r="AI5" i="11" s="1"/>
  <c r="AJ5" i="11" s="1"/>
  <c r="AD4" i="11"/>
  <c r="L6" i="11"/>
  <c r="H28" i="11" l="1"/>
  <c r="E29" i="11"/>
  <c r="AK5" i="11"/>
  <c r="AL5" i="11" s="1"/>
  <c r="AM5" i="11" s="1"/>
  <c r="AN5" i="11" s="1"/>
  <c r="AO5" i="11" s="1"/>
  <c r="AP5" i="11" s="1"/>
  <c r="AQ5" i="11" s="1"/>
  <c r="M6" i="11"/>
  <c r="F29" i="11" l="1"/>
  <c r="H29" i="11" s="1"/>
  <c r="AR5" i="1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<sst xmlns="http://schemas.openxmlformats.org/spreadsheetml/2006/main" count="84" uniqueCount="63">
  <si>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</si>
  <si>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</si>
  <si>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</si>
  <si>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</si>
  <si>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</si>
  <si>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</si>
  <si>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</si>
  <si>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</si>
  <si>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</si>
  <si>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</si>
  <si>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</si>
  <si>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</si>
  <si>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</si>
  <si>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</si>
  <si>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</si>
  <si>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</si>
  <si>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</si>
  <si>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</si>
  <si>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</si>
  <si>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</si>
  <si>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</si>
  <si>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</si>
  <si>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</si>
  <si>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</si>
  <si>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</si>
  <si>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</si>
  <si>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</si>
  <si>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</si>
  <si>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</si>
  <si>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</si>
  <si>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</si>
  <si>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</si>
  <si>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</si>
  <si>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</si>
  <si>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</si>
  <si>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</si>
  <si>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</si>
  <si>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</si>
  <si>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Francis</t>
  </si>
  <si>
    <t>My Landlord</t>
  </si>
  <si>
    <t>Landlord</t>
  </si>
  <si>
    <t>Project Idea</t>
  </si>
  <si>
    <t>Research</t>
  </si>
  <si>
    <t>Pick idea</t>
  </si>
  <si>
    <t>Check similar apps</t>
  </si>
  <si>
    <t>Project Proposal</t>
  </si>
  <si>
    <t>Project template</t>
  </si>
  <si>
    <t>Design</t>
  </si>
  <si>
    <t>Create Mockup</t>
  </si>
  <si>
    <t>Create Use - case</t>
  </si>
  <si>
    <t>Download Software</t>
  </si>
  <si>
    <t xml:space="preserve">start adding funtions </t>
  </si>
  <si>
    <t>Coding</t>
  </si>
  <si>
    <t>Create Home Page</t>
  </si>
  <si>
    <t>Set up sign in and registeration pages</t>
  </si>
  <si>
    <t>create Tenant page</t>
  </si>
  <si>
    <t>Create lanlord page</t>
  </si>
  <si>
    <t>Create Home listing page</t>
  </si>
  <si>
    <t>Testing</t>
  </si>
  <si>
    <t>Debugging</t>
  </si>
  <si>
    <t>Code Testing</t>
  </si>
  <si>
    <t>Finish Documents</t>
  </si>
  <si>
    <t xml:space="preserve">Begin creating layout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</si>
</sst>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4" fillId="0" borderId="0"/>
    <xf numFmtId="164" fontId="9" fillId="0" borderId="3" applyFont="0" applyFill="0" applyAlignment="0" applyProtection="0"/>
    <xf numFmtId="0" fontId="15"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4" fillId="12" borderId="8" xfId="0" applyFont="1" applyFill="1" applyBorder="1" applyAlignment="1">
      <alignment horizontal="center" vertical="center" shrinkToFit="1"/>
    </xf>
    <xf numFmtId="0" fontId="16" fillId="0" borderId="0" xfId="0" applyFont="1"/>
    <xf numFmtId="0" fontId="17" fillId="0" borderId="0" xfId="1" applyFont="1" applyAlignment="1" applyProtection="1"/>
    <xf numFmtId="9" fontId="5" fillId="0" borderId="2" xfId="2"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on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on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on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on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1" fillId="0" borderId="0" xfId="0" applyFont="1"/>
    <xf numFmtId="0" fontId="2"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2" fillId="0" borderId="0" xfId="0" applyFont="1" applyAlignment="1">
      <alignment horizontal="left" vertical="top"/>
    </xf>
    <xf numFmtId="0" fontId="20"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4" fillId="0" borderId="0" xfId="3"/>
    <xf numFmtId="0" fontId="24" fillId="0" borderId="0" xfId="3" applyAlignment="1">
      <alignment wrapText="1"/>
    </xf>
    <xf numFmtId="0" fontId="24" fillId="0" borderId="0" xfId="0" applyNumberFormat="1" applyFont="1" applyAlignment="1">
      <alignment horizontal="center"/>
    </xf>
    <xf numFmtId="0" fontId="17" fillId="0" borderId="0" xfId="1" applyFont="1" applyAlignment="1" applyProtection="1">
      <alignment vertical="top"/>
    </xf>
    <xf numFmtId="0" fontId="0" fillId="0" borderId="0" xfId="0" applyAlignment="1">
      <alignment wrapText="1"/>
    </xf>
    <xf numFmtId="0" fontId="15"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pplyFill="1">
      <alignment horizontal="center" vertical="center"/>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0" borderId="2" xfId="11" applyFill="1">
      <alignment horizontal="center" vertical="center"/>
    </xf>
    <xf numFmtId="0" fontId="9" fillId="0" borderId="2" xfId="12" applyFill="1">
      <alignment horizontal="left" vertical="center" indent="2"/>
    </xf>
    <xf numFmtId="0" fontId="0" fillId="3" borderId="2" xfId="12" applyFont="1" applyFill="1">
      <alignment horizontal="left" vertical="center" indent="2"/>
    </xf>
    <xf numFmtId="0" fontId="0" fillId="3" borderId="2" xfId="11" applyFont="1" applyFill="1">
      <alignment horizontal="center" vertical="center"/>
    </xf>
    <xf numFmtId="0" fontId="0" fillId="4" borderId="2" xfId="11" applyFont="1" applyFill="1">
      <alignment horizontal="center" vertical="center"/>
    </xf>
    <xf numFmtId="0" fontId="0" fillId="11" borderId="2" xfId="11" applyFont="1" applyFill="1">
      <alignment horizontal="center" vertical="center"/>
    </xf>
    <xf numFmtId="0" fontId="0" fillId="10" borderId="2" xfId="11" applyFont="1"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ont="1" applyFill="1" applyBorder="1" applyAlignment="1">
      <alignment horizontal="left" vertical="center" wrapText="1" indent="1"/>
    </xf>
    <xf numFmtId="167" fontId="0" fillId="7" borderId="1" xfId="0" applyNumberFormat="1" applyFont="1" applyFill="1" applyBorder="1" applyAlignment="1">
      <alignment horizontal="left" vertical="center" wrapText="1" indent="1"/>
    </xf>
    <xf numFmtId="167" fontId="0" fillId="7" borderId="5" xfId="0" applyNumberFormat="1" applyFont="1" applyFill="1" applyBorder="1" applyAlignment="1">
      <alignment horizontal="left" vertical="center" wrapText="1" indent="1"/>
    </xf>
    <xf numFmtId="166" fontId="9" fillId="0" borderId="3" xfId="9">
      <alignment horizontal="center" vertical="center"/>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165" fontId="0" fillId="10" borderId="2" xfId="10" applyFont="1" applyFill="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42" zoomScaleNormal="42" zoomScalePageLayoutView="70" workbookViewId="0">
      <pane ySplit="6" topLeftCell="A7" activePane="bottomLeft" state="frozen"/>
      <selection pane="bottomLeft" activeCell="D16" sqref="D16"/>
    </sheetView>
  </sheetViews>
  <sheetFormatPr defaultRowHeight="30" customHeight="1" x14ac:dyDescent="0.55000000000000004"/>
  <cols>
    <col min="1" max="1" width="2.68359375" style="60" customWidth="1"/>
    <col min="2" max="2" width="19.83984375" customWidth="1"/>
    <col min="3" max="3" width="30.68359375" customWidth="1"/>
    <col min="4" max="4" width="10.68359375" customWidth="1"/>
    <col min="5" max="5" width="10.41796875" style="5" customWidth="1"/>
    <col min="6" max="6" width="10.41796875" customWidth="1"/>
    <col min="7" max="7" width="2.68359375" customWidth="1"/>
    <col min="8" max="8" width="6.15625" hidden="1" customWidth="1"/>
    <col min="9" max="64" width="2.578125" customWidth="1"/>
    <col min="69" max="70" width="10.26171875"/>
  </cols>
  <sheetData>
    <row r="1" spans="1:64" ht="30" customHeight="1" x14ac:dyDescent="1.05">
      <c r="A1" s="61" t="s">
        <v>29</v>
      </c>
      <c r="B1" s="65" t="s">
        <v>39</v>
      </c>
      <c r="C1" s="1"/>
      <c r="D1" s="2"/>
      <c r="E1" s="4"/>
      <c r="F1" s="47"/>
      <c r="H1" s="2"/>
      <c r="I1" s="14" t="s">
        <v>12</v>
      </c>
    </row>
    <row r="2" spans="1:64" ht="30" customHeight="1" x14ac:dyDescent="0.7">
      <c r="A2" s="60" t="s">
        <v>24</v>
      </c>
      <c r="B2" s="66" t="s">
        <v>40</v>
      </c>
      <c r="I2" s="63" t="s">
        <v>17</v>
      </c>
    </row>
    <row r="3" spans="1:64" ht="30" customHeight="1" x14ac:dyDescent="0.55000000000000004">
      <c r="A3" s="60" t="s">
        <v>30</v>
      </c>
      <c r="B3" s="67" t="s">
        <v>38</v>
      </c>
      <c r="C3" s="84" t="s">
        <v>1</v>
      </c>
      <c r="D3" s="85"/>
      <c r="E3" s="90">
        <f ca="1">TODAY()</f>
        <v>43404</v>
      </c>
      <c r="F3" s="90"/>
    </row>
    <row r="4" spans="1:64" ht="30" customHeight="1" x14ac:dyDescent="0.55000000000000004">
      <c r="A4" s="61" t="s">
        <v>31</v>
      </c>
      <c r="C4" s="84" t="s">
        <v>8</v>
      </c>
      <c r="D4" s="85"/>
      <c r="E4" s="7">
        <v>1</v>
      </c>
      <c r="I4" s="87">
        <f ca="1">I5</f>
        <v>43402</v>
      </c>
      <c r="J4" s="88"/>
      <c r="K4" s="88"/>
      <c r="L4" s="88"/>
      <c r="M4" s="88"/>
      <c r="N4" s="88"/>
      <c r="O4" s="89"/>
      <c r="P4" s="87">
        <f ca="1">P5</f>
        <v>43409</v>
      </c>
      <c r="Q4" s="88"/>
      <c r="R4" s="88"/>
      <c r="S4" s="88"/>
      <c r="T4" s="88"/>
      <c r="U4" s="88"/>
      <c r="V4" s="89"/>
      <c r="W4" s="87">
        <f ca="1">W5</f>
        <v>43416</v>
      </c>
      <c r="X4" s="88"/>
      <c r="Y4" s="88"/>
      <c r="Z4" s="88"/>
      <c r="AA4" s="88"/>
      <c r="AB4" s="88"/>
      <c r="AC4" s="89"/>
      <c r="AD4" s="87">
        <f ca="1">AD5</f>
        <v>43423</v>
      </c>
      <c r="AE4" s="88"/>
      <c r="AF4" s="88"/>
      <c r="AG4" s="88"/>
      <c r="AH4" s="88"/>
      <c r="AI4" s="88"/>
      <c r="AJ4" s="89"/>
      <c r="AK4" s="87">
        <f ca="1">AK5</f>
        <v>43430</v>
      </c>
      <c r="AL4" s="88"/>
      <c r="AM4" s="88"/>
      <c r="AN4" s="88"/>
      <c r="AO4" s="88"/>
      <c r="AP4" s="88"/>
      <c r="AQ4" s="89"/>
      <c r="AR4" s="87">
        <f ca="1">AR5</f>
        <v>43437</v>
      </c>
      <c r="AS4" s="88"/>
      <c r="AT4" s="88"/>
      <c r="AU4" s="88"/>
      <c r="AV4" s="88"/>
      <c r="AW4" s="88"/>
      <c r="AX4" s="89"/>
      <c r="AY4" s="87">
        <f ca="1">AY5</f>
        <v>43444</v>
      </c>
      <c r="AZ4" s="88"/>
      <c r="BA4" s="88"/>
      <c r="BB4" s="88"/>
      <c r="BC4" s="88"/>
      <c r="BD4" s="88"/>
      <c r="BE4" s="89"/>
      <c r="BF4" s="87">
        <f ca="1">BF5</f>
        <v>43451</v>
      </c>
      <c r="BG4" s="88"/>
      <c r="BH4" s="88"/>
      <c r="BI4" s="88"/>
      <c r="BJ4" s="88"/>
      <c r="BK4" s="88"/>
      <c r="BL4" s="89"/>
    </row>
    <row r="5" spans="1:64" ht="15" customHeight="1" x14ac:dyDescent="0.55000000000000004">
      <c r="A5" s="61" t="s">
        <v>32</v>
      </c>
      <c r="B5" s="86"/>
      <c r="C5" s="86"/>
      <c r="D5" s="86"/>
      <c r="E5" s="86"/>
      <c r="F5" s="86"/>
      <c r="G5" s="86"/>
      <c r="I5" s="11">
        <f ca="1">Project_Start-WEEKDAY(Project_Start,1)+2+7*(Display_Week-1)</f>
        <v>43402</v>
      </c>
      <c r="J5" s="10">
        <f ca="1">I5+1</f>
        <v>43403</v>
      </c>
      <c r="K5" s="10">
        <f t="shared" ref="K5:AX5" ca="1" si="0">J5+1</f>
        <v>43404</v>
      </c>
      <c r="L5" s="10">
        <f t="shared" ca="1" si="0"/>
        <v>43405</v>
      </c>
      <c r="M5" s="10">
        <f t="shared" ca="1" si="0"/>
        <v>43406</v>
      </c>
      <c r="N5" s="10">
        <f t="shared" ca="1" si="0"/>
        <v>43407</v>
      </c>
      <c r="O5" s="12">
        <f t="shared" ca="1" si="0"/>
        <v>43408</v>
      </c>
      <c r="P5" s="11">
        <f ca="1">O5+1</f>
        <v>43409</v>
      </c>
      <c r="Q5" s="10">
        <f ca="1">P5+1</f>
        <v>43410</v>
      </c>
      <c r="R5" s="10">
        <f t="shared" ca="1" si="0"/>
        <v>43411</v>
      </c>
      <c r="S5" s="10">
        <f t="shared" ca="1" si="0"/>
        <v>43412</v>
      </c>
      <c r="T5" s="10">
        <f t="shared" ca="1" si="0"/>
        <v>43413</v>
      </c>
      <c r="U5" s="10">
        <f t="shared" ca="1" si="0"/>
        <v>43414</v>
      </c>
      <c r="V5" s="12">
        <f t="shared" ca="1" si="0"/>
        <v>43415</v>
      </c>
      <c r="W5" s="11">
        <f ca="1">V5+1</f>
        <v>43416</v>
      </c>
      <c r="X5" s="10">
        <f ca="1">W5+1</f>
        <v>43417</v>
      </c>
      <c r="Y5" s="10">
        <f t="shared" ca="1" si="0"/>
        <v>43418</v>
      </c>
      <c r="Z5" s="10">
        <f t="shared" ca="1" si="0"/>
        <v>43419</v>
      </c>
      <c r="AA5" s="10">
        <f t="shared" ca="1" si="0"/>
        <v>43420</v>
      </c>
      <c r="AB5" s="10">
        <f t="shared" ca="1" si="0"/>
        <v>43421</v>
      </c>
      <c r="AC5" s="12">
        <f t="shared" ca="1" si="0"/>
        <v>43422</v>
      </c>
      <c r="AD5" s="11">
        <f ca="1">AC5+1</f>
        <v>43423</v>
      </c>
      <c r="AE5" s="10">
        <f ca="1">AD5+1</f>
        <v>43424</v>
      </c>
      <c r="AF5" s="10">
        <f t="shared" ca="1" si="0"/>
        <v>43425</v>
      </c>
      <c r="AG5" s="10">
        <f t="shared" ca="1" si="0"/>
        <v>43426</v>
      </c>
      <c r="AH5" s="10">
        <f t="shared" ca="1" si="0"/>
        <v>43427</v>
      </c>
      <c r="AI5" s="10">
        <f t="shared" ca="1" si="0"/>
        <v>43428</v>
      </c>
      <c r="AJ5" s="12">
        <f t="shared" ca="1" si="0"/>
        <v>43429</v>
      </c>
      <c r="AK5" s="11">
        <f ca="1">AJ5+1</f>
        <v>43430</v>
      </c>
      <c r="AL5" s="10">
        <f ca="1">AK5+1</f>
        <v>43431</v>
      </c>
      <c r="AM5" s="10">
        <f t="shared" ca="1" si="0"/>
        <v>43432</v>
      </c>
      <c r="AN5" s="10">
        <f t="shared" ca="1" si="0"/>
        <v>43433</v>
      </c>
      <c r="AO5" s="10">
        <f t="shared" ca="1" si="0"/>
        <v>43434</v>
      </c>
      <c r="AP5" s="10">
        <f t="shared" ca="1" si="0"/>
        <v>43435</v>
      </c>
      <c r="AQ5" s="12">
        <f t="shared" ca="1" si="0"/>
        <v>43436</v>
      </c>
      <c r="AR5" s="11">
        <f ca="1">AQ5+1</f>
        <v>43437</v>
      </c>
      <c r="AS5" s="10">
        <f ca="1">AR5+1</f>
        <v>43438</v>
      </c>
      <c r="AT5" s="10">
        <f t="shared" ca="1" si="0"/>
        <v>43439</v>
      </c>
      <c r="AU5" s="10">
        <f t="shared" ca="1" si="0"/>
        <v>43440</v>
      </c>
      <c r="AV5" s="10">
        <f t="shared" ca="1" si="0"/>
        <v>43441</v>
      </c>
      <c r="AW5" s="10">
        <f t="shared" ca="1" si="0"/>
        <v>43442</v>
      </c>
      <c r="AX5" s="12">
        <f t="shared" ca="1" si="0"/>
        <v>43443</v>
      </c>
      <c r="AY5" s="11">
        <f ca="1">AX5+1</f>
        <v>43444</v>
      </c>
      <c r="AZ5" s="10">
        <f ca="1">AY5+1</f>
        <v>43445</v>
      </c>
      <c r="BA5" s="10">
        <f t="shared" ref="BA5:BE5" ca="1" si="1">AZ5+1</f>
        <v>43446</v>
      </c>
      <c r="BB5" s="10">
        <f t="shared" ca="1" si="1"/>
        <v>43447</v>
      </c>
      <c r="BC5" s="10">
        <f t="shared" ca="1" si="1"/>
        <v>43448</v>
      </c>
      <c r="BD5" s="10">
        <f t="shared" ca="1" si="1"/>
        <v>43449</v>
      </c>
      <c r="BE5" s="12">
        <f t="shared" ca="1" si="1"/>
        <v>43450</v>
      </c>
      <c r="BF5" s="11">
        <f ca="1">BE5+1</f>
        <v>43451</v>
      </c>
      <c r="BG5" s="10">
        <f ca="1">BF5+1</f>
        <v>43452</v>
      </c>
      <c r="BH5" s="10">
        <f t="shared" ref="BH5:BL5" ca="1" si="2">BG5+1</f>
        <v>43453</v>
      </c>
      <c r="BI5" s="10">
        <f t="shared" ca="1" si="2"/>
        <v>43454</v>
      </c>
      <c r="BJ5" s="10">
        <f t="shared" ca="1" si="2"/>
        <v>43455</v>
      </c>
      <c r="BK5" s="10">
        <f t="shared" ca="1" si="2"/>
        <v>43456</v>
      </c>
      <c r="BL5" s="12">
        <f t="shared" ca="1" si="2"/>
        <v>43457</v>
      </c>
    </row>
    <row r="6" spans="1:64" ht="30" customHeight="1" thickBot="1" x14ac:dyDescent="0.6">
      <c r="A6" s="61" t="s">
        <v>33</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6">
      <c r="A7" s="60" t="s">
        <v>28</v>
      </c>
      <c r="C7" s="64"/>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6">
      <c r="A8" s="61" t="s">
        <v>34</v>
      </c>
      <c r="B8" s="18" t="s">
        <v>41</v>
      </c>
      <c r="C8" s="73"/>
      <c r="D8" s="19"/>
      <c r="E8" s="20"/>
      <c r="F8" s="21"/>
      <c r="G8" s="17"/>
      <c r="H8" s="17" t="str">
        <f t="shared" ref="H8:H31"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6">
      <c r="A9" s="61" t="s">
        <v>35</v>
      </c>
      <c r="B9" s="79" t="s">
        <v>42</v>
      </c>
      <c r="C9" s="80" t="s">
        <v>38</v>
      </c>
      <c r="D9" s="22">
        <v>1</v>
      </c>
      <c r="E9" s="68">
        <f ca="1">Project_Start</f>
        <v>43404</v>
      </c>
      <c r="F9" s="68">
        <f ca="1">E9</f>
        <v>43404</v>
      </c>
      <c r="G9" s="17"/>
      <c r="H9" s="17">
        <f t="shared" ca="1"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6">
      <c r="A10" s="61" t="s">
        <v>36</v>
      </c>
      <c r="B10" s="79" t="s">
        <v>43</v>
      </c>
      <c r="C10" s="80" t="s">
        <v>38</v>
      </c>
      <c r="D10" s="22">
        <v>1</v>
      </c>
      <c r="E10" s="68">
        <f ca="1">F9</f>
        <v>43404</v>
      </c>
      <c r="F10" s="68">
        <f ca="1">E10</f>
        <v>43404</v>
      </c>
      <c r="G10" s="17"/>
      <c r="H10" s="17">
        <f t="shared" ca="1"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6">
      <c r="A11" s="60"/>
      <c r="B11" s="79" t="s">
        <v>44</v>
      </c>
      <c r="C11" s="80" t="s">
        <v>38</v>
      </c>
      <c r="D11" s="22">
        <v>1</v>
      </c>
      <c r="E11" s="68">
        <f ca="1">F10</f>
        <v>43404</v>
      </c>
      <c r="F11" s="68">
        <f ca="1">E11</f>
        <v>43404</v>
      </c>
      <c r="G11" s="17"/>
      <c r="H11" s="17">
        <f t="shared" ca="1"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6">
      <c r="A12" s="60"/>
      <c r="B12" s="79" t="s">
        <v>45</v>
      </c>
      <c r="C12" s="80" t="s">
        <v>38</v>
      </c>
      <c r="D12" s="22">
        <v>1</v>
      </c>
      <c r="E12" s="68">
        <f ca="1">F11</f>
        <v>43404</v>
      </c>
      <c r="F12" s="68">
        <f ca="1">E12</f>
        <v>43404</v>
      </c>
      <c r="G12" s="17"/>
      <c r="H12" s="17">
        <f t="shared" ca="1" si="6"/>
        <v>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6">
      <c r="A13" s="60"/>
      <c r="B13" s="79" t="s">
        <v>46</v>
      </c>
      <c r="C13" s="80" t="s">
        <v>38</v>
      </c>
      <c r="D13" s="22">
        <v>1</v>
      </c>
      <c r="E13" s="68">
        <f ca="1">E10</f>
        <v>43404</v>
      </c>
      <c r="F13" s="68">
        <f ca="1">E13</f>
        <v>43404</v>
      </c>
      <c r="G13" s="17"/>
      <c r="H13" s="17">
        <f t="shared" ca="1" si="6"/>
        <v>1</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6">
      <c r="A14" s="61" t="s">
        <v>37</v>
      </c>
      <c r="B14" s="23" t="s">
        <v>47</v>
      </c>
      <c r="C14" s="74"/>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6">
      <c r="A15" s="61"/>
      <c r="B15" s="91" t="s">
        <v>48</v>
      </c>
      <c r="C15" s="81" t="s">
        <v>38</v>
      </c>
      <c r="D15" s="27">
        <v>1</v>
      </c>
      <c r="E15" s="69">
        <f ca="1">E13+1</f>
        <v>43405</v>
      </c>
      <c r="F15" s="69">
        <f ca="1">E15+1</f>
        <v>43406</v>
      </c>
      <c r="G15" s="17"/>
      <c r="H15" s="17">
        <f t="shared" ca="1" si="6"/>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6">
      <c r="A16" s="60"/>
      <c r="B16" s="91" t="s">
        <v>49</v>
      </c>
      <c r="C16" s="81" t="s">
        <v>38</v>
      </c>
      <c r="D16" s="27">
        <v>0.5</v>
      </c>
      <c r="E16" s="69">
        <f ca="1">E15</f>
        <v>43405</v>
      </c>
      <c r="F16" s="69">
        <f ca="1">E16+5</f>
        <v>43410</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6">
      <c r="A17" s="60"/>
      <c r="B17" s="91" t="s">
        <v>50</v>
      </c>
      <c r="C17" s="81" t="s">
        <v>38</v>
      </c>
      <c r="D17" s="27"/>
      <c r="E17" s="69">
        <f ca="1">F16</f>
        <v>43410</v>
      </c>
      <c r="F17" s="69">
        <f ca="1">E17</f>
        <v>43410</v>
      </c>
      <c r="G17" s="17"/>
      <c r="H17" s="17">
        <f t="shared" ca="1" si="6"/>
        <v>1</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6">
      <c r="A18" s="60"/>
      <c r="B18" s="91" t="s">
        <v>62</v>
      </c>
      <c r="C18" s="81" t="s">
        <v>38</v>
      </c>
      <c r="D18" s="27"/>
      <c r="E18" s="69">
        <f ca="1">E17+1</f>
        <v>43411</v>
      </c>
      <c r="F18" s="69">
        <f ca="1">E18+3</f>
        <v>43414</v>
      </c>
      <c r="G18" s="17"/>
      <c r="H18" s="17">
        <f t="shared" ca="1" si="6"/>
        <v>4</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6">
      <c r="A19" s="60"/>
      <c r="B19" s="91" t="s">
        <v>51</v>
      </c>
      <c r="C19" s="81" t="s">
        <v>38</v>
      </c>
      <c r="D19" s="27"/>
      <c r="E19" s="69">
        <f ca="1">E18+4</f>
        <v>43415</v>
      </c>
      <c r="F19" s="69">
        <f ca="1">E19+3</f>
        <v>43418</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6">
      <c r="A20" s="60" t="s">
        <v>25</v>
      </c>
      <c r="B20" s="28" t="s">
        <v>52</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6">
      <c r="A21" s="60"/>
      <c r="B21" s="92" t="s">
        <v>53</v>
      </c>
      <c r="C21" s="82" t="s">
        <v>38</v>
      </c>
      <c r="D21" s="32"/>
      <c r="E21" s="70">
        <f ca="1">F19+5</f>
        <v>43423</v>
      </c>
      <c r="F21" s="70">
        <f ca="1">E21+5</f>
        <v>43428</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6">
      <c r="A22" s="60"/>
      <c r="B22" s="92" t="s">
        <v>54</v>
      </c>
      <c r="C22" s="82" t="s">
        <v>38</v>
      </c>
      <c r="D22" s="32"/>
      <c r="E22" s="70">
        <f ca="1">F21+1</f>
        <v>43429</v>
      </c>
      <c r="F22" s="70">
        <f ca="1">E22+3</f>
        <v>43432</v>
      </c>
      <c r="G22" s="17"/>
      <c r="H22" s="17">
        <f t="shared" ca="1" si="6"/>
        <v>4</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6">
      <c r="A23" s="60"/>
      <c r="B23" s="92" t="s">
        <v>55</v>
      </c>
      <c r="C23" s="82" t="s">
        <v>38</v>
      </c>
      <c r="D23" s="32"/>
      <c r="E23" s="70">
        <f ca="1">E22+4</f>
        <v>43433</v>
      </c>
      <c r="F23" s="70">
        <f ca="1">E23+6</f>
        <v>43439</v>
      </c>
      <c r="G23" s="17"/>
      <c r="H23" s="17">
        <f t="shared" ca="1" si="6"/>
        <v>7</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6">
      <c r="A24" s="60"/>
      <c r="B24" s="92" t="s">
        <v>56</v>
      </c>
      <c r="C24" s="82" t="s">
        <v>38</v>
      </c>
      <c r="D24" s="32"/>
      <c r="E24" s="70">
        <f ca="1">F23+1</f>
        <v>43440</v>
      </c>
      <c r="F24" s="70">
        <f ca="1">E24+10</f>
        <v>43450</v>
      </c>
      <c r="G24" s="17"/>
      <c r="H24" s="17">
        <f t="shared" ca="1" si="6"/>
        <v>11</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6">
      <c r="A25" s="60"/>
      <c r="B25" s="92" t="s">
        <v>57</v>
      </c>
      <c r="C25" s="82" t="s">
        <v>38</v>
      </c>
      <c r="D25" s="32"/>
      <c r="E25" s="70">
        <f ca="1">F24</f>
        <v>43450</v>
      </c>
      <c r="F25" s="70">
        <f ca="1">E25+5</f>
        <v>43455</v>
      </c>
      <c r="G25" s="17"/>
      <c r="H25" s="17">
        <f t="shared" ca="1" si="6"/>
        <v>6</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6">
      <c r="A26" s="60" t="s">
        <v>25</v>
      </c>
      <c r="B26" s="33" t="s">
        <v>58</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6">
      <c r="A27" s="60"/>
      <c r="B27" s="93" t="s">
        <v>59</v>
      </c>
      <c r="C27" s="83" t="s">
        <v>38</v>
      </c>
      <c r="D27" s="37"/>
      <c r="E27" s="94">
        <f ca="1">F25</f>
        <v>43455</v>
      </c>
      <c r="F27" s="71">
        <f ca="1">E27+15</f>
        <v>43470</v>
      </c>
      <c r="G27" s="17"/>
      <c r="H27" s="17">
        <f t="shared" ca="1" si="6"/>
        <v>16</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6">
      <c r="A28" s="60"/>
      <c r="B28" s="93" t="s">
        <v>60</v>
      </c>
      <c r="C28" s="83" t="s">
        <v>38</v>
      </c>
      <c r="D28" s="37"/>
      <c r="E28" s="94">
        <f ca="1">F27</f>
        <v>43470</v>
      </c>
      <c r="F28" s="94">
        <f ca="1">E28+14</f>
        <v>43484</v>
      </c>
      <c r="G28" s="17"/>
      <c r="H28" s="17">
        <f t="shared" ca="1" si="6"/>
        <v>15</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6">
      <c r="A29" s="60"/>
      <c r="B29" s="93" t="s">
        <v>61</v>
      </c>
      <c r="C29" s="83" t="s">
        <v>38</v>
      </c>
      <c r="D29" s="37"/>
      <c r="E29" s="71">
        <f ca="1">F28</f>
        <v>43484</v>
      </c>
      <c r="F29" s="71">
        <f ca="1">E29+5</f>
        <v>43489</v>
      </c>
      <c r="G29" s="17"/>
      <c r="H29" s="17">
        <f t="shared" ca="1" si="6"/>
        <v>6</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6">
      <c r="A30" s="60" t="s">
        <v>27</v>
      </c>
      <c r="B30" s="78"/>
      <c r="C30" s="77"/>
      <c r="D30" s="16"/>
      <c r="E30" s="72"/>
      <c r="F30" s="72"/>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6">
      <c r="A31" s="61" t="s">
        <v>26</v>
      </c>
      <c r="B31" s="38" t="s">
        <v>0</v>
      </c>
      <c r="C31" s="39"/>
      <c r="D31" s="40"/>
      <c r="E31" s="41"/>
      <c r="F31" s="42"/>
      <c r="G31" s="43"/>
      <c r="H31" s="43" t="str">
        <f t="shared" si="6"/>
        <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row>
    <row r="32" spans="1:64" ht="30" customHeight="1" x14ac:dyDescent="0.55000000000000004">
      <c r="G32" s="6"/>
    </row>
    <row r="33" spans="3:6" ht="30" customHeight="1" x14ac:dyDescent="0.55000000000000004">
      <c r="C33" s="14"/>
      <c r="F33" s="62"/>
    </row>
    <row r="34" spans="3:6" ht="30" customHeight="1" x14ac:dyDescent="0.55000000000000004">
      <c r="C34"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cfRule type="expression" dxfId="2" priority="33">
      <formula>AND(TODAY()&gt;=I$5,TODAY()&lt;J$5)</formula>
    </cfRule>
  </conditionalFormatting>
  <conditionalFormatting sqref="I7:BL3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5625" defaultRowHeight="12.9" x14ac:dyDescent="0.5"/>
  <cols>
    <col min="1" max="1" width="87.15625" style="53" customWidth="1"/>
    <col min="2" max="16384" width="9.15625" style="49"/>
  </cols>
  <sheetData>
    <row r="1" spans="1:2" ht="46.5" customHeight="1" x14ac:dyDescent="0.5">
      <c r="A1" s="48"/>
    </row>
    <row r="2" spans="1:2" s="51" customFormat="1" ht="15.6" x14ac:dyDescent="0.55000000000000004">
      <c r="A2" s="50" t="s">
        <v>12</v>
      </c>
      <c r="B2" s="50"/>
    </row>
    <row r="3" spans="1:2" s="56" customFormat="1" ht="27" customHeight="1" x14ac:dyDescent="0.55000000000000004">
      <c r="A3" s="57" t="s">
        <v>17</v>
      </c>
      <c r="B3" s="57"/>
    </row>
    <row r="4" spans="1:2" s="52" customFormat="1" ht="25.8" x14ac:dyDescent="0.95">
      <c r="A4" s="54" t="s">
        <v>11</v>
      </c>
    </row>
    <row r="5" spans="1:2" ht="74.099999999999994" customHeight="1" x14ac:dyDescent="0.5">
      <c r="A5" s="55" t="s">
        <v>20</v>
      </c>
    </row>
    <row r="6" spans="1:2" ht="26.25" customHeight="1" x14ac:dyDescent="0.5">
      <c r="A6" s="54" t="s">
        <v>23</v>
      </c>
    </row>
    <row r="7" spans="1:2" s="53" customFormat="1" ht="205" customHeight="1" x14ac:dyDescent="0.55000000000000004">
      <c r="A7" s="59" t="s">
        <v>22</v>
      </c>
    </row>
    <row r="8" spans="1:2" s="52" customFormat="1" ht="25.8" x14ac:dyDescent="0.95">
      <c r="A8" s="54" t="s">
        <v>13</v>
      </c>
    </row>
    <row r="9" spans="1:2" ht="43.2" x14ac:dyDescent="0.5">
      <c r="A9" s="55" t="s">
        <v>21</v>
      </c>
    </row>
    <row r="10" spans="1:2" s="53" customFormat="1" ht="28" customHeight="1" x14ac:dyDescent="0.55000000000000004">
      <c r="A10" s="58" t="s">
        <v>19</v>
      </c>
    </row>
    <row r="11" spans="1:2" s="52" customFormat="1" ht="25.8" x14ac:dyDescent="0.95">
      <c r="A11" s="54" t="s">
        <v>10</v>
      </c>
    </row>
    <row r="12" spans="1:2" ht="28.8" x14ac:dyDescent="0.5">
      <c r="A12" s="55" t="s">
        <v>18</v>
      </c>
    </row>
    <row r="13" spans="1:2" s="53" customFormat="1" ht="28" customHeight="1" x14ac:dyDescent="0.55000000000000004">
      <c r="A13" s="58" t="s">
        <v>4</v>
      </c>
    </row>
    <row r="14" spans="1:2" s="52" customFormat="1" ht="25.8" x14ac:dyDescent="0.95">
      <c r="A14" s="54" t="s">
        <v>14</v>
      </c>
    </row>
    <row r="15" spans="1:2" ht="75" customHeight="1" x14ac:dyDescent="0.5">
      <c r="A15" s="55" t="s">
        <v>15</v>
      </c>
    </row>
    <row r="16" spans="1:2" ht="57.6" x14ac:dyDescent="0.5">
      <c r="A16" s="55"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Francis Xavier</dc:creator>
  <dc:description/>
  <cp:lastModifiedBy>Francis Xavier</cp:lastModifiedBy>
  <dcterms:created xsi:type="dcterms:W3CDTF">2018-05-23T01:25:53Z</dcterms:created>
  <dcterms:modified xsi:type="dcterms:W3CDTF">2018-10-31T17:41:41Z</dcterms:modified>
</cp:coreProperties>
</file>