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oftware Eng\"/>
    </mc:Choice>
  </mc:AlternateContent>
  <bookViews>
    <workbookView xWindow="0" yWindow="0" windowWidth="21570" windowHeight="7965" activeTab="1"/>
  </bookViews>
  <sheets>
    <sheet name="Directory" sheetId="1" r:id="rId1"/>
    <sheet name="User Story 1" sheetId="2" r:id="rId2"/>
  </sheets>
  <definedNames>
    <definedName name="_xlnm.Print_Titles" localSheetId="1">'User Story 1'!$1:$6</definedName>
  </definedNames>
  <calcPr calcId="171027"/>
</workbook>
</file>

<file path=xl/calcChain.xml><?xml version="1.0" encoding="utf-8"?>
<calcChain xmlns="http://schemas.openxmlformats.org/spreadsheetml/2006/main">
  <c r="F40" i="2" l="1"/>
  <c r="B40" i="2"/>
  <c r="A39" i="2" s="1"/>
  <c r="K39" i="2"/>
  <c r="F39" i="2"/>
  <c r="D39" i="2" s="1"/>
  <c r="F26" i="2"/>
  <c r="B26" i="2"/>
  <c r="A25" i="2" s="1"/>
  <c r="K25" i="2"/>
  <c r="F25" i="2"/>
  <c r="D25" i="2" l="1"/>
  <c r="B11" i="2"/>
  <c r="A10" i="2" s="1"/>
  <c r="F11" i="2"/>
  <c r="F10" i="2"/>
  <c r="K10" i="2"/>
  <c r="E11" i="1" s="1"/>
  <c r="D10" i="2" l="1"/>
  <c r="A11" i="1"/>
</calcChain>
</file>

<file path=xl/sharedStrings.xml><?xml version="1.0" encoding="utf-8"?>
<sst xmlns="http://schemas.openxmlformats.org/spreadsheetml/2006/main" count="142" uniqueCount="83">
  <si>
    <t>F</t>
  </si>
  <si>
    <t>Unit Number</t>
  </si>
  <si>
    <t>Pass/Fail Status</t>
  </si>
  <si>
    <t>Team Name</t>
  </si>
  <si>
    <t>Project Name</t>
  </si>
  <si>
    <t>Client Name</t>
  </si>
  <si>
    <t>Test Case</t>
  </si>
  <si>
    <t>Comments</t>
  </si>
  <si>
    <t>Directory Page</t>
  </si>
  <si>
    <t>Comments or brief description</t>
  </si>
  <si>
    <t>Integrated with these units</t>
  </si>
  <si>
    <t>Date Last Tested</t>
  </si>
  <si>
    <r>
      <rPr>
        <b/>
        <i/>
        <sz val="12"/>
        <rFont val="Arial"/>
        <family val="2"/>
      </rPr>
      <t>System Test</t>
    </r>
    <r>
      <rPr>
        <b/>
        <sz val="12"/>
        <rFont val="Arial"/>
        <family val="2"/>
      </rPr>
      <t xml:space="preserve"> - Test Results</t>
    </r>
  </si>
  <si>
    <r>
      <t xml:space="preserve">Directory of </t>
    </r>
    <r>
      <rPr>
        <b/>
        <i/>
        <sz val="10"/>
        <rFont val="Arial"/>
        <family val="2"/>
      </rPr>
      <t xml:space="preserve">Unit Tests </t>
    </r>
    <r>
      <rPr>
        <sz val="10"/>
        <rFont val="Arial"/>
      </rPr>
      <t xml:space="preserve">(note: this could also be called an </t>
    </r>
    <r>
      <rPr>
        <b/>
        <i/>
        <sz val="10"/>
        <rFont val="Arial"/>
        <family val="2"/>
      </rPr>
      <t>Index</t>
    </r>
    <r>
      <rPr>
        <sz val="10"/>
        <rFont val="Arial"/>
      </rPr>
      <t xml:space="preserve"> or a </t>
    </r>
    <r>
      <rPr>
        <b/>
        <i/>
        <sz val="10"/>
        <rFont val="Arial"/>
        <family val="2"/>
      </rPr>
      <t>Catalog</t>
    </r>
    <r>
      <rPr>
        <sz val="10"/>
        <rFont val="Arial"/>
      </rPr>
      <t>)</t>
    </r>
  </si>
  <si>
    <t>Unit Test Name</t>
  </si>
  <si>
    <t>passing</t>
  </si>
  <si>
    <t>tests</t>
  </si>
  <si>
    <t>Test Number</t>
  </si>
  <si>
    <t>Description</t>
  </si>
  <si>
    <t>Steps to be Executed</t>
  </si>
  <si>
    <t>State Before Test</t>
  </si>
  <si>
    <t>Action to perform test (input)</t>
  </si>
  <si>
    <t>Expected result</t>
  </si>
  <si>
    <t>Observed result</t>
  </si>
  <si>
    <t>Tested By</t>
  </si>
  <si>
    <t>Test Date</t>
  </si>
  <si>
    <t>passed</t>
  </si>
  <si>
    <t>failed</t>
  </si>
  <si>
    <t xml:space="preserve">Date of last test = </t>
  </si>
  <si>
    <t>= Unit Summary</t>
  </si>
  <si>
    <t>Name of Project</t>
  </si>
  <si>
    <t>Name of User Story</t>
  </si>
  <si>
    <t>User Story 1 Name</t>
  </si>
  <si>
    <t>List other user stories (units) that this one is integerated with, if there are any.</t>
  </si>
  <si>
    <t>Ecelsior Chatbot</t>
  </si>
  <si>
    <t>Create DB in Oracle</t>
  </si>
  <si>
    <t>Login to DB</t>
  </si>
  <si>
    <t>Perform a Query</t>
  </si>
  <si>
    <t>Open SQL Developer and try to log in</t>
  </si>
  <si>
    <t>As a DBA 
I want a database in oracle
so that I can inout the lab information</t>
  </si>
  <si>
    <t>Perform an SQL Query</t>
  </si>
  <si>
    <t>open SQL Developer and test the login credentials</t>
  </si>
  <si>
    <t>create a query</t>
  </si>
  <si>
    <t>not logged in</t>
  </si>
  <si>
    <t>log in fine</t>
  </si>
  <si>
    <t>logged in fine</t>
  </si>
  <si>
    <t>AC</t>
  </si>
  <si>
    <t>no tuples as a result</t>
  </si>
  <si>
    <t>show tuples as a result</t>
  </si>
  <si>
    <t>shoed tuples</t>
  </si>
  <si>
    <t>Make website aesthetically pleasing</t>
  </si>
  <si>
    <t>As a user
I want to access a good-looking website
So that the website is fun to use</t>
  </si>
  <si>
    <t>P</t>
  </si>
  <si>
    <t>Responsive Website</t>
  </si>
  <si>
    <t>Closer chat bars</t>
  </si>
  <si>
    <t>Change window size</t>
  </si>
  <si>
    <t>move the window to a smaller state</t>
  </si>
  <si>
    <t>full webpage opened</t>
  </si>
  <si>
    <t>it will responsively change</t>
  </si>
  <si>
    <t>it changed responsively</t>
  </si>
  <si>
    <t>input text see response location</t>
  </si>
  <si>
    <t>input text then observe</t>
  </si>
  <si>
    <t>no text boxes</t>
  </si>
  <si>
    <t>it will be close to the input</t>
  </si>
  <si>
    <t>it was closer</t>
  </si>
  <si>
    <t>Create login for the admin</t>
  </si>
  <si>
    <t>As an admin
I want to be able to login
so that I can modify the DB</t>
  </si>
  <si>
    <t>Brings user to separate webpage</t>
  </si>
  <si>
    <t>verify credentials with db</t>
  </si>
  <si>
    <t>will not submit until both fields entered</t>
  </si>
  <si>
    <t>Click login on the excelsior page</t>
  </si>
  <si>
    <t>click the login button</t>
  </si>
  <si>
    <t>on the excelsior page</t>
  </si>
  <si>
    <t>I will br brought to a new page</t>
  </si>
  <si>
    <t>I was brought to a new web page</t>
  </si>
  <si>
    <t>admin credentials are checked with the DB</t>
  </si>
  <si>
    <t>enter admin credentials</t>
  </si>
  <si>
    <t>blank text fields</t>
  </si>
  <si>
    <t>It will send me to another page</t>
  </si>
  <si>
    <t>enter part of the login info</t>
  </si>
  <si>
    <t>black text fields</t>
  </si>
  <si>
    <t>It wont let me submit</t>
  </si>
  <si>
    <t>I wasn’t able to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</si>
</sst>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;@"/>
  </numFmts>
  <fonts count="10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4" xfId="0" applyFont="1" applyBorder="1" applyAlignment="1">
      <alignment horizontal="center"/>
    </xf>
    <xf numFmtId="0" fontId="5" fillId="0" borderId="0" xfId="1" applyAlignment="1" applyProtection="1">
      <alignment horizontal="left"/>
    </xf>
    <xf numFmtId="0" fontId="8" fillId="0" borderId="0" xfId="0" applyFont="1" applyAlignment="1">
      <alignment horizontal="left"/>
    </xf>
    <xf numFmtId="0" fontId="4" fillId="0" borderId="2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5" fillId="0" borderId="4" xfId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9" fontId="4" fillId="0" borderId="8" xfId="2" applyFont="1" applyBorder="1" applyAlignment="1">
      <alignment horizontal="right"/>
    </xf>
    <xf numFmtId="0" fontId="4" fillId="0" borderId="8" xfId="0" applyFont="1" applyBorder="1" applyAlignment="1"/>
    <xf numFmtId="0" fontId="4" fillId="0" borderId="1" xfId="0" applyFont="1" applyBorder="1" applyAlignment="1"/>
    <xf numFmtId="1" fontId="4" fillId="0" borderId="1" xfId="2" applyNumberFormat="1" applyFont="1" applyBorder="1" applyAlignment="1">
      <alignment horizontal="right"/>
    </xf>
    <xf numFmtId="0" fontId="7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" fontId="4" fillId="0" borderId="8" xfId="2" applyNumberFormat="1" applyFont="1" applyBorder="1" applyAlignment="1">
      <alignment horizontal="right"/>
    </xf>
    <xf numFmtId="14" fontId="5" fillId="0" borderId="4" xfId="1" applyNumberFormat="1" applyBorder="1" applyAlignment="1" applyProtection="1">
      <alignment horizontal="left" vertical="top" wrapText="1"/>
    </xf>
    <xf numFmtId="14" fontId="4" fillId="0" borderId="3" xfId="0" applyNumberFormat="1" applyFon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14" fontId="0" fillId="0" borderId="5" xfId="0" applyNumberFormat="1" applyBorder="1" applyAlignment="1">
      <alignment horizontal="left" vertical="top" wrapText="1"/>
    </xf>
    <xf numFmtId="165" fontId="4" fillId="0" borderId="8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vertical="center"/>
    </xf>
    <xf numFmtId="1" fontId="4" fillId="0" borderId="1" xfId="2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4" fillId="0" borderId="8" xfId="0" applyFont="1" applyBorder="1" applyAlignment="1">
      <alignment horizontal="right" vertical="center"/>
    </xf>
    <xf numFmtId="14" fontId="0" fillId="0" borderId="3" xfId="0" applyNumberForma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7" fillId="0" borderId="0" xfId="0" applyFont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3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3" sqref="C3"/>
    </sheetView>
  </sheetViews>
  <sheetFormatPr defaultRowHeight="12.75" x14ac:dyDescent="0.2"/>
  <cols>
    <col min="1" max="1" width="7.85546875" style="2" customWidth="1"/>
    <col min="2" max="2" width="4.7109375" style="2" customWidth="1"/>
    <col min="3" max="3" width="8.7109375" customWidth="1"/>
    <col min="4" max="4" width="12.28515625" customWidth="1"/>
    <col min="5" max="5" width="12" customWidth="1"/>
    <col min="6" max="6" width="39.7109375" customWidth="1"/>
    <col min="7" max="7" width="16.42578125" customWidth="1"/>
  </cols>
  <sheetData>
    <row r="1" spans="1:7" ht="15.75" x14ac:dyDescent="0.25">
      <c r="A1" s="21" t="s">
        <v>12</v>
      </c>
      <c r="B1" s="21"/>
    </row>
    <row r="3" spans="1:7" s="1" customFormat="1" x14ac:dyDescent="0.2">
      <c r="A3" s="6" t="s">
        <v>3</v>
      </c>
      <c r="B3" s="6"/>
      <c r="C3" s="6"/>
      <c r="D3" s="6"/>
      <c r="E3" s="6"/>
      <c r="F3" s="6"/>
      <c r="G3" s="3"/>
    </row>
    <row r="4" spans="1:7" s="1" customFormat="1" x14ac:dyDescent="0.2">
      <c r="A4" s="6" t="s">
        <v>4</v>
      </c>
      <c r="B4" s="6"/>
      <c r="C4" s="6"/>
      <c r="D4" s="6"/>
      <c r="E4" s="6"/>
      <c r="G4" s="3"/>
    </row>
    <row r="5" spans="1:7" s="1" customFormat="1" x14ac:dyDescent="0.2">
      <c r="A5" s="6" t="s">
        <v>5</v>
      </c>
      <c r="B5" s="6"/>
      <c r="C5" s="6"/>
      <c r="D5" s="6"/>
      <c r="E5" s="6"/>
      <c r="F5" s="6"/>
      <c r="G5" s="3"/>
    </row>
    <row r="6" spans="1:7" s="1" customFormat="1" x14ac:dyDescent="0.2">
      <c r="A6" s="6"/>
      <c r="B6" s="6"/>
      <c r="C6" s="6"/>
      <c r="D6" s="6"/>
      <c r="E6" s="6"/>
      <c r="F6" s="6"/>
      <c r="G6" s="3"/>
    </row>
    <row r="7" spans="1:7" x14ac:dyDescent="0.2">
      <c r="A7" s="6" t="s">
        <v>13</v>
      </c>
      <c r="B7" s="6"/>
      <c r="C7" s="7"/>
      <c r="D7" s="7"/>
      <c r="E7" s="7"/>
      <c r="F7" s="7"/>
    </row>
    <row r="8" spans="1:7" ht="13.5" thickBot="1" x14ac:dyDescent="0.25">
      <c r="A8" s="16"/>
      <c r="B8" s="16"/>
      <c r="C8" s="8"/>
      <c r="D8" s="8"/>
      <c r="E8" s="8"/>
      <c r="F8" s="7"/>
    </row>
    <row r="9" spans="1:7" s="4" customFormat="1" ht="26.25" thickBot="1" x14ac:dyDescent="0.25">
      <c r="A9" s="62" t="s">
        <v>2</v>
      </c>
      <c r="B9" s="63"/>
      <c r="C9" s="9" t="s">
        <v>1</v>
      </c>
      <c r="D9" s="22" t="s">
        <v>14</v>
      </c>
      <c r="E9" s="22" t="s">
        <v>11</v>
      </c>
      <c r="F9" s="10" t="s">
        <v>9</v>
      </c>
      <c r="G9" s="22" t="s">
        <v>10</v>
      </c>
    </row>
    <row r="10" spans="1:7" s="4" customFormat="1" x14ac:dyDescent="0.2">
      <c r="A10" s="11"/>
      <c r="B10" s="11"/>
      <c r="C10" s="11"/>
      <c r="D10" s="30"/>
      <c r="E10" s="52"/>
      <c r="F10" s="31"/>
      <c r="G10" s="31"/>
    </row>
    <row r="11" spans="1:7" ht="63.75" x14ac:dyDescent="0.2">
      <c r="A11" s="19" t="str">
        <f>'User Story 1'!A10</f>
        <v>F</v>
      </c>
      <c r="B11" s="19" t="s">
        <v>0</v>
      </c>
      <c r="C11" s="12">
        <v>1</v>
      </c>
      <c r="D11" s="28" t="s">
        <v>32</v>
      </c>
      <c r="E11" s="51">
        <f>'User Story 1'!K10</f>
        <v>42709</v>
      </c>
      <c r="F11" s="29"/>
      <c r="G11" s="26" t="s">
        <v>33</v>
      </c>
    </row>
    <row r="12" spans="1:7" x14ac:dyDescent="0.2">
      <c r="A12" s="19"/>
      <c r="B12" s="19"/>
      <c r="C12" s="12"/>
      <c r="D12" s="27"/>
      <c r="E12" s="53"/>
      <c r="F12" s="29"/>
      <c r="G12" s="27"/>
    </row>
    <row r="13" spans="1:7" x14ac:dyDescent="0.2">
      <c r="A13" s="19"/>
      <c r="B13" s="19"/>
      <c r="C13" s="12"/>
      <c r="D13" s="27"/>
      <c r="E13" s="53"/>
      <c r="F13" s="29"/>
      <c r="G13" s="27"/>
    </row>
    <row r="14" spans="1:7" x14ac:dyDescent="0.2">
      <c r="A14" s="19"/>
      <c r="B14" s="19"/>
      <c r="C14" s="13"/>
      <c r="D14" s="27"/>
      <c r="E14" s="53"/>
      <c r="F14" s="27"/>
      <c r="G14" s="27"/>
    </row>
    <row r="15" spans="1:7" x14ac:dyDescent="0.2">
      <c r="A15" s="19"/>
      <c r="B15" s="19"/>
      <c r="C15" s="13"/>
      <c r="D15" s="27"/>
      <c r="E15" s="53"/>
      <c r="F15" s="27"/>
      <c r="G15" s="27"/>
    </row>
    <row r="16" spans="1:7" x14ac:dyDescent="0.2">
      <c r="A16" s="19"/>
      <c r="B16" s="19"/>
      <c r="C16" s="13"/>
      <c r="D16" s="27"/>
      <c r="E16" s="53"/>
      <c r="F16" s="27"/>
      <c r="G16" s="27"/>
    </row>
    <row r="17" spans="1:7" x14ac:dyDescent="0.2">
      <c r="A17" s="19"/>
      <c r="B17" s="19"/>
      <c r="C17" s="13"/>
      <c r="D17" s="27"/>
      <c r="E17" s="53"/>
      <c r="F17" s="27"/>
      <c r="G17" s="27"/>
    </row>
    <row r="18" spans="1:7" x14ac:dyDescent="0.2">
      <c r="A18" s="12"/>
      <c r="B18" s="12"/>
      <c r="C18" s="13"/>
      <c r="D18" s="27"/>
      <c r="E18" s="53"/>
      <c r="F18" s="27"/>
      <c r="G18" s="27"/>
    </row>
    <row r="19" spans="1:7" x14ac:dyDescent="0.2">
      <c r="A19" s="12"/>
      <c r="B19" s="12"/>
      <c r="C19" s="13"/>
      <c r="D19" s="27"/>
      <c r="E19" s="53"/>
      <c r="F19" s="27"/>
      <c r="G19" s="27"/>
    </row>
    <row r="20" spans="1:7" x14ac:dyDescent="0.2">
      <c r="A20" s="12"/>
      <c r="B20" s="12"/>
      <c r="C20" s="13"/>
      <c r="D20" s="27"/>
      <c r="E20" s="53"/>
      <c r="F20" s="27"/>
      <c r="G20" s="27"/>
    </row>
    <row r="21" spans="1:7" x14ac:dyDescent="0.2">
      <c r="A21" s="12"/>
      <c r="B21" s="12"/>
      <c r="C21" s="13"/>
      <c r="D21" s="27"/>
      <c r="E21" s="53"/>
      <c r="F21" s="27"/>
      <c r="G21" s="27"/>
    </row>
    <row r="22" spans="1:7" x14ac:dyDescent="0.2">
      <c r="A22" s="12"/>
      <c r="B22" s="12"/>
      <c r="C22" s="13"/>
      <c r="D22" s="27"/>
      <c r="E22" s="53"/>
      <c r="F22" s="27"/>
      <c r="G22" s="27"/>
    </row>
    <row r="23" spans="1:7" x14ac:dyDescent="0.2">
      <c r="A23" s="12"/>
      <c r="B23" s="12"/>
      <c r="C23" s="13"/>
      <c r="D23" s="27"/>
      <c r="E23" s="53"/>
      <c r="F23" s="27"/>
      <c r="G23" s="27"/>
    </row>
    <row r="24" spans="1:7" x14ac:dyDescent="0.2">
      <c r="A24" s="12"/>
      <c r="B24" s="12"/>
      <c r="C24" s="13"/>
      <c r="D24" s="27"/>
      <c r="E24" s="53"/>
      <c r="F24" s="27"/>
      <c r="G24" s="27"/>
    </row>
    <row r="25" spans="1:7" x14ac:dyDescent="0.2">
      <c r="A25" s="12"/>
      <c r="B25" s="12"/>
      <c r="C25" s="13"/>
      <c r="D25" s="27"/>
      <c r="E25" s="53"/>
      <c r="F25" s="27"/>
      <c r="G25" s="27"/>
    </row>
    <row r="26" spans="1:7" x14ac:dyDescent="0.2">
      <c r="A26" s="12"/>
      <c r="B26" s="12"/>
      <c r="C26" s="13"/>
      <c r="D26" s="27"/>
      <c r="E26" s="53"/>
      <c r="F26" s="27"/>
      <c r="G26" s="27"/>
    </row>
    <row r="27" spans="1:7" x14ac:dyDescent="0.2">
      <c r="A27" s="12"/>
      <c r="B27" s="12"/>
      <c r="C27" s="13"/>
      <c r="D27" s="27"/>
      <c r="E27" s="53"/>
      <c r="F27" s="27"/>
      <c r="G27" s="27"/>
    </row>
    <row r="28" spans="1:7" x14ac:dyDescent="0.2">
      <c r="A28" s="12"/>
      <c r="B28" s="12"/>
      <c r="C28" s="13"/>
      <c r="D28" s="27"/>
      <c r="E28" s="53"/>
      <c r="F28" s="27"/>
      <c r="G28" s="27"/>
    </row>
    <row r="29" spans="1:7" x14ac:dyDescent="0.2">
      <c r="A29" s="12"/>
      <c r="B29" s="12"/>
      <c r="C29" s="13"/>
      <c r="D29" s="27"/>
      <c r="E29" s="53"/>
      <c r="F29" s="27"/>
      <c r="G29" s="27"/>
    </row>
    <row r="30" spans="1:7" x14ac:dyDescent="0.2">
      <c r="A30" s="12"/>
      <c r="B30" s="12"/>
      <c r="C30" s="13"/>
      <c r="D30" s="27"/>
      <c r="E30" s="53"/>
      <c r="F30" s="27"/>
      <c r="G30" s="27"/>
    </row>
    <row r="31" spans="1:7" ht="13.5" thickBot="1" x14ac:dyDescent="0.25">
      <c r="A31" s="14"/>
      <c r="B31" s="14"/>
      <c r="C31" s="15"/>
      <c r="D31" s="32"/>
      <c r="E31" s="54"/>
      <c r="F31" s="32"/>
      <c r="G31" s="32"/>
    </row>
  </sheetData>
  <dataConsolidate/>
  <mergeCells count="1">
    <mergeCell ref="A9:B9"/>
  </mergeCells>
  <phoneticPr fontId="6" type="noConversion"/>
  <hyperlinks>
    <hyperlink ref="D11" location="'Unit 3'!A1" display="Unit Test #3"/>
  </hyperlink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abSelected="1" topLeftCell="A16" zoomScaleNormal="100" workbookViewId="0">
      <selection activeCell="A36" sqref="A36"/>
    </sheetView>
  </sheetViews>
  <sheetFormatPr defaultColWidth="9.140625" defaultRowHeight="12.75" x14ac:dyDescent="0.2"/>
  <cols>
    <col min="1" max="1" width="16.140625" customWidth="1"/>
    <col min="2" max="2" width="8.140625" style="2" bestFit="1" customWidth="1"/>
    <col min="3" max="3" width="19.42578125" style="2" customWidth="1"/>
    <col min="4" max="4" width="31.85546875" customWidth="1"/>
    <col min="5" max="9" width="16.7109375" customWidth="1"/>
    <col min="10" max="10" width="6.7109375" customWidth="1"/>
    <col min="11" max="11" width="8" customWidth="1"/>
  </cols>
  <sheetData>
    <row r="1" spans="1:11" s="18" customFormat="1" x14ac:dyDescent="0.2">
      <c r="A1" s="17" t="s">
        <v>30</v>
      </c>
      <c r="B1" s="18" t="s">
        <v>34</v>
      </c>
    </row>
    <row r="2" spans="1:11" ht="25.5" x14ac:dyDescent="0.2">
      <c r="A2" s="61" t="s">
        <v>31</v>
      </c>
      <c r="B2" s="64" t="s">
        <v>35</v>
      </c>
      <c r="C2" s="64"/>
      <c r="D2" s="64"/>
      <c r="E2" s="64"/>
      <c r="F2" s="64"/>
      <c r="G2" s="64"/>
      <c r="H2" s="64"/>
      <c r="I2" s="64"/>
      <c r="J2" s="64"/>
      <c r="K2" s="64"/>
    </row>
    <row r="3" spans="1:11" x14ac:dyDescent="0.2">
      <c r="A3" s="69" t="s">
        <v>39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ht="43.5" customHeight="1" thickBot="1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</row>
    <row r="5" spans="1:11" ht="13.5" thickBot="1" x14ac:dyDescent="0.25">
      <c r="A5" s="24"/>
      <c r="B5" s="62" t="s">
        <v>6</v>
      </c>
      <c r="C5" s="63"/>
      <c r="D5" s="25"/>
      <c r="E5" s="25"/>
      <c r="F5" s="25"/>
      <c r="G5" s="25"/>
      <c r="H5" s="25"/>
      <c r="I5" s="25"/>
      <c r="J5" s="25"/>
    </row>
    <row r="6" spans="1:11" s="1" customFormat="1" ht="48.75" customHeight="1" thickBot="1" x14ac:dyDescent="0.25">
      <c r="A6" s="58" t="s">
        <v>2</v>
      </c>
      <c r="B6" s="23" t="s">
        <v>17</v>
      </c>
      <c r="C6" s="23" t="s">
        <v>18</v>
      </c>
      <c r="D6" s="23" t="s">
        <v>21</v>
      </c>
      <c r="E6" s="23" t="s">
        <v>19</v>
      </c>
      <c r="F6" s="23" t="s">
        <v>20</v>
      </c>
      <c r="G6" s="23" t="s">
        <v>22</v>
      </c>
      <c r="H6" s="23" t="s">
        <v>23</v>
      </c>
      <c r="I6" s="23" t="s">
        <v>7</v>
      </c>
      <c r="J6" s="23" t="s">
        <v>24</v>
      </c>
      <c r="K6" s="23" t="s">
        <v>25</v>
      </c>
    </row>
    <row r="7" spans="1:11" s="43" customFormat="1" ht="52.5" customHeight="1" x14ac:dyDescent="0.2">
      <c r="A7" s="11" t="s">
        <v>52</v>
      </c>
      <c r="B7" s="45">
        <v>1.0009999999999999</v>
      </c>
      <c r="C7" s="37" t="s">
        <v>36</v>
      </c>
      <c r="D7" s="42" t="s">
        <v>38</v>
      </c>
      <c r="E7" s="42" t="s">
        <v>41</v>
      </c>
      <c r="F7" s="42" t="s">
        <v>43</v>
      </c>
      <c r="G7" s="42" t="s">
        <v>44</v>
      </c>
      <c r="H7" s="42" t="s">
        <v>45</v>
      </c>
      <c r="I7" s="42"/>
      <c r="J7" s="42" t="s">
        <v>46</v>
      </c>
      <c r="K7" s="67">
        <v>42709</v>
      </c>
    </row>
    <row r="8" spans="1:11" s="43" customFormat="1" ht="29.25" customHeight="1" x14ac:dyDescent="0.2">
      <c r="A8" s="44" t="s">
        <v>52</v>
      </c>
      <c r="B8" s="45">
        <v>1.002</v>
      </c>
      <c r="C8" s="37" t="s">
        <v>37</v>
      </c>
      <c r="D8" s="38" t="s">
        <v>40</v>
      </c>
      <c r="E8" s="38" t="s">
        <v>42</v>
      </c>
      <c r="F8" s="38" t="s">
        <v>47</v>
      </c>
      <c r="G8" s="38" t="s">
        <v>48</v>
      </c>
      <c r="H8" s="38" t="s">
        <v>49</v>
      </c>
      <c r="I8" s="38"/>
      <c r="J8" s="38" t="s">
        <v>46</v>
      </c>
      <c r="K8" s="46">
        <v>42709</v>
      </c>
    </row>
    <row r="9" spans="1:11" s="43" customFormat="1" ht="26.1" customHeight="1" thickBot="1" x14ac:dyDescent="0.25">
      <c r="A9" s="48"/>
      <c r="B9" s="47"/>
      <c r="C9" s="49"/>
      <c r="D9" s="39"/>
      <c r="E9" s="39"/>
      <c r="F9" s="39"/>
      <c r="G9" s="39"/>
      <c r="H9" s="39"/>
      <c r="I9" s="39"/>
      <c r="J9" s="39"/>
      <c r="K9" s="68">
        <v>42709</v>
      </c>
    </row>
    <row r="10" spans="1:11" s="1" customFormat="1" x14ac:dyDescent="0.2">
      <c r="A10" s="40" t="str">
        <f>IF(COUNTIF(A8:A8, "P")=B11,"P","F")</f>
        <v>F</v>
      </c>
      <c r="B10" s="59" t="s">
        <v>29</v>
      </c>
      <c r="C10" s="59"/>
      <c r="D10" s="33">
        <f>+F10/B11</f>
        <v>1</v>
      </c>
      <c r="E10" s="34" t="s">
        <v>15</v>
      </c>
      <c r="F10" s="50">
        <f>COUNTIF(A7:A9,"=P")</f>
        <v>2</v>
      </c>
      <c r="G10" s="34" t="s">
        <v>26</v>
      </c>
      <c r="H10" s="57"/>
      <c r="I10" s="66" t="s">
        <v>28</v>
      </c>
      <c r="J10" s="66"/>
      <c r="K10" s="55">
        <f>MAX($K$7:$K$9)</f>
        <v>42709</v>
      </c>
    </row>
    <row r="11" spans="1:11" s="1" customFormat="1" ht="13.5" thickBot="1" x14ac:dyDescent="0.25">
      <c r="A11" s="56"/>
      <c r="B11" s="60">
        <f>COUNT(B7:B9)</f>
        <v>2</v>
      </c>
      <c r="C11" s="16" t="s">
        <v>16</v>
      </c>
      <c r="D11" s="56"/>
      <c r="E11" s="56"/>
      <c r="F11" s="36">
        <f>COUNTIF(A7:A9,"=F")</f>
        <v>0</v>
      </c>
      <c r="G11" s="35" t="s">
        <v>27</v>
      </c>
      <c r="H11" s="56"/>
      <c r="I11" s="56"/>
      <c r="J11" s="41"/>
      <c r="K11" s="56"/>
    </row>
    <row r="13" spans="1:11" x14ac:dyDescent="0.2">
      <c r="B13" s="20" t="s">
        <v>8</v>
      </c>
    </row>
    <row r="15" spans="1:11" x14ac:dyDescent="0.2">
      <c r="B15" s="5"/>
    </row>
    <row r="16" spans="1:11" x14ac:dyDescent="0.2">
      <c r="A16" s="17" t="s">
        <v>30</v>
      </c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</row>
    <row r="17" spans="1:11" ht="25.5" x14ac:dyDescent="0.2">
      <c r="A17" s="61" t="s">
        <v>31</v>
      </c>
      <c r="B17" s="64" t="s">
        <v>50</v>
      </c>
      <c r="C17" s="64"/>
      <c r="D17" s="64"/>
      <c r="E17" s="64"/>
      <c r="F17" s="64"/>
      <c r="G17" s="64"/>
      <c r="H17" s="64"/>
      <c r="I17" s="64"/>
      <c r="J17" s="64"/>
      <c r="K17" s="64"/>
    </row>
    <row r="18" spans="1:11" x14ac:dyDescent="0.2">
      <c r="A18" s="69" t="s">
        <v>51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</row>
    <row r="19" spans="1:11" ht="13.5" thickBo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</row>
    <row r="20" spans="1:11" ht="13.5" thickBot="1" x14ac:dyDescent="0.25">
      <c r="A20" s="24"/>
      <c r="B20" s="62" t="s">
        <v>6</v>
      </c>
      <c r="C20" s="63"/>
      <c r="D20" s="25"/>
      <c r="E20" s="25"/>
      <c r="F20" s="25"/>
      <c r="G20" s="25"/>
      <c r="H20" s="25"/>
      <c r="I20" s="25"/>
      <c r="J20" s="25"/>
    </row>
    <row r="21" spans="1:11" ht="39" thickBot="1" x14ac:dyDescent="0.25">
      <c r="A21" s="58" t="s">
        <v>2</v>
      </c>
      <c r="B21" s="23" t="s">
        <v>17</v>
      </c>
      <c r="C21" s="23" t="s">
        <v>18</v>
      </c>
      <c r="D21" s="23" t="s">
        <v>21</v>
      </c>
      <c r="E21" s="23" t="s">
        <v>19</v>
      </c>
      <c r="F21" s="23" t="s">
        <v>20</v>
      </c>
      <c r="G21" s="23" t="s">
        <v>22</v>
      </c>
      <c r="H21" s="23" t="s">
        <v>23</v>
      </c>
      <c r="I21" s="23" t="s">
        <v>7</v>
      </c>
      <c r="J21" s="23" t="s">
        <v>24</v>
      </c>
      <c r="K21" s="23" t="s">
        <v>25</v>
      </c>
    </row>
    <row r="22" spans="1:11" ht="25.5" x14ac:dyDescent="0.2">
      <c r="A22" s="11" t="s">
        <v>52</v>
      </c>
      <c r="B22" s="45">
        <v>1.0009999999999999</v>
      </c>
      <c r="C22" s="37" t="s">
        <v>53</v>
      </c>
      <c r="D22" s="42" t="s">
        <v>55</v>
      </c>
      <c r="E22" s="42" t="s">
        <v>56</v>
      </c>
      <c r="F22" s="42" t="s">
        <v>57</v>
      </c>
      <c r="G22" s="42" t="s">
        <v>58</v>
      </c>
      <c r="H22" s="42" t="s">
        <v>59</v>
      </c>
      <c r="I22" s="42"/>
      <c r="J22" s="42" t="s">
        <v>46</v>
      </c>
      <c r="K22" s="67">
        <v>42709</v>
      </c>
    </row>
    <row r="23" spans="1:11" ht="25.5" x14ac:dyDescent="0.2">
      <c r="A23" s="44" t="s">
        <v>52</v>
      </c>
      <c r="B23" s="45">
        <v>1.002</v>
      </c>
      <c r="C23" s="37" t="s">
        <v>54</v>
      </c>
      <c r="D23" s="38" t="s">
        <v>60</v>
      </c>
      <c r="E23" s="38" t="s">
        <v>61</v>
      </c>
      <c r="F23" s="38" t="s">
        <v>62</v>
      </c>
      <c r="G23" s="38" t="s">
        <v>63</v>
      </c>
      <c r="H23" s="38" t="s">
        <v>64</v>
      </c>
      <c r="I23" s="38"/>
      <c r="J23" s="38" t="s">
        <v>46</v>
      </c>
      <c r="K23" s="46">
        <v>42709</v>
      </c>
    </row>
    <row r="24" spans="1:11" ht="13.5" thickBot="1" x14ac:dyDescent="0.25">
      <c r="A24" s="48"/>
      <c r="B24" s="47"/>
      <c r="C24" s="49"/>
      <c r="D24" s="39"/>
      <c r="E24" s="39"/>
      <c r="F24" s="39"/>
      <c r="G24" s="39"/>
      <c r="H24" s="39"/>
      <c r="I24" s="39"/>
      <c r="J24" s="39"/>
      <c r="K24" s="68">
        <v>42709</v>
      </c>
    </row>
    <row r="25" spans="1:11" x14ac:dyDescent="0.2">
      <c r="A25" s="40" t="str">
        <f>IF(COUNTIF(A23:A23, "P")=B26,"P","F")</f>
        <v>F</v>
      </c>
      <c r="B25" s="59" t="s">
        <v>29</v>
      </c>
      <c r="C25" s="59"/>
      <c r="D25" s="33">
        <f>+F25/B26</f>
        <v>1</v>
      </c>
      <c r="E25" s="34" t="s">
        <v>15</v>
      </c>
      <c r="F25" s="50">
        <f>COUNTIF(A22:A24,"=P")</f>
        <v>2</v>
      </c>
      <c r="G25" s="34" t="s">
        <v>26</v>
      </c>
      <c r="H25" s="57"/>
      <c r="I25" s="66" t="s">
        <v>28</v>
      </c>
      <c r="J25" s="66"/>
      <c r="K25" s="55">
        <f>MAX($K$7:$K$9)</f>
        <v>42709</v>
      </c>
    </row>
    <row r="26" spans="1:11" ht="13.5" thickBot="1" x14ac:dyDescent="0.25">
      <c r="A26" s="56"/>
      <c r="B26" s="60">
        <f>COUNT(B22:B24)</f>
        <v>2</v>
      </c>
      <c r="C26" s="16" t="s">
        <v>16</v>
      </c>
      <c r="D26" s="56"/>
      <c r="E26" s="56"/>
      <c r="F26" s="36">
        <f>COUNTIF(A22:A24,"=F")</f>
        <v>0</v>
      </c>
      <c r="G26" s="35" t="s">
        <v>27</v>
      </c>
      <c r="H26" s="56"/>
      <c r="I26" s="56"/>
      <c r="J26" s="41"/>
      <c r="K26" s="56"/>
    </row>
    <row r="28" spans="1:11" x14ac:dyDescent="0.2">
      <c r="B28" s="20" t="s">
        <v>8</v>
      </c>
    </row>
    <row r="30" spans="1:11" x14ac:dyDescent="0.2">
      <c r="A30" s="17" t="s">
        <v>30</v>
      </c>
      <c r="B30" s="18" t="s">
        <v>34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25.5" x14ac:dyDescent="0.2">
      <c r="A31" s="61" t="s">
        <v>31</v>
      </c>
      <c r="B31" s="64" t="s">
        <v>65</v>
      </c>
      <c r="C31" s="64"/>
      <c r="D31" s="64"/>
      <c r="E31" s="64"/>
      <c r="F31" s="64"/>
      <c r="G31" s="64"/>
      <c r="H31" s="64"/>
      <c r="I31" s="64"/>
      <c r="J31" s="64"/>
      <c r="K31" s="64"/>
    </row>
    <row r="32" spans="1:11" x14ac:dyDescent="0.2">
      <c r="A32" s="69" t="s">
        <v>66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</row>
    <row r="33" spans="1:11" ht="13.5" thickBot="1" x14ac:dyDescent="0.2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</row>
    <row r="34" spans="1:11" ht="13.5" thickBot="1" x14ac:dyDescent="0.25">
      <c r="A34" s="24"/>
      <c r="B34" s="62" t="s">
        <v>6</v>
      </c>
      <c r="C34" s="63"/>
      <c r="D34" s="25"/>
      <c r="E34" s="25"/>
      <c r="F34" s="25"/>
      <c r="G34" s="25"/>
      <c r="H34" s="25"/>
      <c r="I34" s="25"/>
      <c r="J34" s="25"/>
    </row>
    <row r="35" spans="1:11" ht="39" thickBot="1" x14ac:dyDescent="0.25">
      <c r="A35" s="58" t="s">
        <v>2</v>
      </c>
      <c r="B35" s="23" t="s">
        <v>17</v>
      </c>
      <c r="C35" s="23" t="s">
        <v>18</v>
      </c>
      <c r="D35" s="23" t="s">
        <v>21</v>
      </c>
      <c r="E35" s="23" t="s">
        <v>19</v>
      </c>
      <c r="F35" s="23" t="s">
        <v>20</v>
      </c>
      <c r="G35" s="23" t="s">
        <v>22</v>
      </c>
      <c r="H35" s="23" t="s">
        <v>23</v>
      </c>
      <c r="I35" s="23" t="s">
        <v>7</v>
      </c>
      <c r="J35" s="23" t="s">
        <v>24</v>
      </c>
      <c r="K35" s="23" t="s">
        <v>25</v>
      </c>
    </row>
    <row r="36" spans="1:11" ht="25.5" x14ac:dyDescent="0.2">
      <c r="A36" s="11" t="s">
        <v>52</v>
      </c>
      <c r="B36" s="45">
        <v>1.0009999999999999</v>
      </c>
      <c r="C36" s="37" t="s">
        <v>67</v>
      </c>
      <c r="D36" s="42" t="s">
        <v>70</v>
      </c>
      <c r="E36" s="42" t="s">
        <v>71</v>
      </c>
      <c r="F36" s="42" t="s">
        <v>72</v>
      </c>
      <c r="G36" s="42" t="s">
        <v>73</v>
      </c>
      <c r="H36" s="42" t="s">
        <v>74</v>
      </c>
      <c r="I36" s="42"/>
      <c r="J36" s="42" t="s">
        <v>46</v>
      </c>
      <c r="K36" s="67">
        <v>42709</v>
      </c>
    </row>
    <row r="37" spans="1:11" ht="25.5" x14ac:dyDescent="0.2">
      <c r="A37" s="44" t="s">
        <v>52</v>
      </c>
      <c r="B37" s="45">
        <v>1.002</v>
      </c>
      <c r="C37" s="37" t="s">
        <v>68</v>
      </c>
      <c r="D37" s="38" t="s">
        <v>75</v>
      </c>
      <c r="E37" s="38" t="s">
        <v>76</v>
      </c>
      <c r="F37" s="38" t="s">
        <v>77</v>
      </c>
      <c r="G37" s="38" t="s">
        <v>78</v>
      </c>
      <c r="H37" s="38" t="s">
        <v>78</v>
      </c>
      <c r="I37" s="38"/>
      <c r="J37" s="38" t="s">
        <v>46</v>
      </c>
      <c r="K37" s="46">
        <v>42709</v>
      </c>
    </row>
    <row r="38" spans="1:11" ht="26.25" thickBot="1" x14ac:dyDescent="0.25">
      <c r="A38" s="48" t="s">
        <v>52</v>
      </c>
      <c r="B38" s="47">
        <v>1.0029999999999999</v>
      </c>
      <c r="C38" s="49" t="s">
        <v>69</v>
      </c>
      <c r="D38" s="39" t="s">
        <v>79</v>
      </c>
      <c r="E38" s="39" t="s">
        <v>79</v>
      </c>
      <c r="F38" s="39" t="s">
        <v>80</v>
      </c>
      <c r="G38" s="39" t="s">
        <v>81</v>
      </c>
      <c r="H38" s="39" t="s">
        <v>82</v>
      </c>
      <c r="I38" s="39"/>
      <c r="J38" s="39" t="s">
        <v>46</v>
      </c>
      <c r="K38" s="68">
        <v>42709</v>
      </c>
    </row>
    <row r="39" spans="1:11" x14ac:dyDescent="0.2">
      <c r="A39" s="40" t="str">
        <f>IF(COUNTIF(A37:A37, "P")=B40,"P","F")</f>
        <v>F</v>
      </c>
      <c r="B39" s="59" t="s">
        <v>29</v>
      </c>
      <c r="C39" s="59"/>
      <c r="D39" s="33">
        <f>+F39/B40</f>
        <v>1</v>
      </c>
      <c r="E39" s="34" t="s">
        <v>15</v>
      </c>
      <c r="F39" s="50">
        <f>COUNTIF(A36:A38,"=P")</f>
        <v>3</v>
      </c>
      <c r="G39" s="34" t="s">
        <v>26</v>
      </c>
      <c r="H39" s="57"/>
      <c r="I39" s="66" t="s">
        <v>28</v>
      </c>
      <c r="J39" s="66"/>
      <c r="K39" s="55">
        <f>MAX($K$7:$K$9)</f>
        <v>42709</v>
      </c>
    </row>
    <row r="40" spans="1:11" ht="13.5" thickBot="1" x14ac:dyDescent="0.25">
      <c r="A40" s="56"/>
      <c r="B40" s="60">
        <f>COUNT(B36:B38)</f>
        <v>3</v>
      </c>
      <c r="C40" s="16" t="s">
        <v>16</v>
      </c>
      <c r="D40" s="56"/>
      <c r="E40" s="56"/>
      <c r="F40" s="36">
        <f>COUNTIF(A36:A38,"=F")</f>
        <v>0</v>
      </c>
      <c r="G40" s="35" t="s">
        <v>27</v>
      </c>
      <c r="H40" s="56"/>
      <c r="I40" s="56"/>
      <c r="J40" s="41"/>
      <c r="K40" s="56"/>
    </row>
    <row r="42" spans="1:11" x14ac:dyDescent="0.2">
      <c r="B42" s="20" t="s">
        <v>8</v>
      </c>
    </row>
    <row r="47" spans="1:11" ht="12.75" customHeight="1" x14ac:dyDescent="0.2">
      <c r="B47"/>
      <c r="C47"/>
    </row>
    <row r="48" spans="1:11" x14ac:dyDescent="0.2">
      <c r="B48"/>
      <c r="C48"/>
    </row>
    <row r="49" spans="1:11" ht="13.5" customHeight="1" x14ac:dyDescent="0.2">
      <c r="B49"/>
      <c r="C49"/>
    </row>
    <row r="50" spans="1:11" x14ac:dyDescent="0.2">
      <c r="B50"/>
      <c r="C50"/>
    </row>
    <row r="51" spans="1:11" x14ac:dyDescent="0.2">
      <c r="B51"/>
      <c r="C51"/>
    </row>
    <row r="52" spans="1:11" x14ac:dyDescent="0.2">
      <c r="B52"/>
      <c r="C52"/>
    </row>
    <row r="53" spans="1:11" x14ac:dyDescent="0.2">
      <c r="B53"/>
      <c r="C53"/>
    </row>
    <row r="54" spans="1:11" x14ac:dyDescent="0.2">
      <c r="B54"/>
      <c r="C54"/>
    </row>
    <row r="55" spans="1:11" x14ac:dyDescent="0.2">
      <c r="B55"/>
      <c r="C55"/>
    </row>
    <row r="56" spans="1:11" x14ac:dyDescent="0.2">
      <c r="B56"/>
      <c r="C56"/>
    </row>
    <row r="57" spans="1:11" x14ac:dyDescent="0.2">
      <c r="B57"/>
      <c r="C57"/>
    </row>
    <row r="58" spans="1:11" x14ac:dyDescent="0.2">
      <c r="B58"/>
      <c r="C58"/>
    </row>
    <row r="59" spans="1:11" x14ac:dyDescent="0.2">
      <c r="B59"/>
      <c r="C59"/>
    </row>
    <row r="62" spans="1:11" x14ac:dyDescent="0.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 x14ac:dyDescent="0.2">
      <c r="A63" s="61"/>
      <c r="B63" s="64"/>
      <c r="C63" s="64"/>
      <c r="D63" s="64"/>
      <c r="E63" s="64"/>
      <c r="F63" s="64"/>
      <c r="G63" s="64"/>
      <c r="H63" s="64"/>
      <c r="I63" s="64"/>
      <c r="J63" s="64"/>
      <c r="K63" s="64"/>
    </row>
    <row r="64" spans="1:11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 s="20"/>
    </row>
  </sheetData>
  <mergeCells count="13">
    <mergeCell ref="B63:K63"/>
    <mergeCell ref="B34:C34"/>
    <mergeCell ref="I39:J39"/>
    <mergeCell ref="A18:K19"/>
    <mergeCell ref="B20:C20"/>
    <mergeCell ref="I25:J25"/>
    <mergeCell ref="B31:K31"/>
    <mergeCell ref="A32:K33"/>
    <mergeCell ref="B5:C5"/>
    <mergeCell ref="B2:K2"/>
    <mergeCell ref="A3:K4"/>
    <mergeCell ref="I10:J10"/>
    <mergeCell ref="B17:K17"/>
  </mergeCells>
  <phoneticPr fontId="6" type="noConversion"/>
  <conditionalFormatting sqref="C7:C9">
    <cfRule type="expression" dxfId="2" priority="6">
      <formula>#REF!="F"</formula>
    </cfRule>
  </conditionalFormatting>
  <conditionalFormatting sqref="C22:C24">
    <cfRule type="expression" dxfId="1" priority="5">
      <formula>#REF!="F"</formula>
    </cfRule>
  </conditionalFormatting>
  <conditionalFormatting sqref="C36:C38">
    <cfRule type="expression" dxfId="0" priority="4">
      <formula>#REF!="F"</formula>
    </cfRule>
  </conditionalFormatting>
  <hyperlinks>
    <hyperlink ref="B13" location="Directory!A1" display="Directory"/>
    <hyperlink ref="B28" location="Directory!A1" display="Directory"/>
    <hyperlink ref="B42" location="Directory!A1" display="Directory"/>
  </hyperlinks>
  <pageMargins left="0.5" right="0.5" top="0.5" bottom="0.75" header="0.5" footer="0.5"/>
  <pageSetup scale="82" fitToHeight="10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Directory</vt:lpstr>
      <vt:lpstr>User Story 1</vt:lpstr>
      <vt:lpstr>'User Story 1'!Print_Titles</vt:lpstr>
    </vt:vector>
  </TitlesOfParts>
  <Company>CompSciDept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Lederman</dc:creator>
  <cp:lastModifiedBy>User</cp:lastModifiedBy>
  <cp:lastPrinted>2009-12-08T17:23:15Z</cp:lastPrinted>
  <dcterms:created xsi:type="dcterms:W3CDTF">2006-11-17T14:15:03Z</dcterms:created>
  <dcterms:modified xsi:type="dcterms:W3CDTF">2016-12-05T18:54:55Z</dcterms:modified>
</cp:coreProperties>
</file>