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7F270CED-186C-432A-B952-301118E45500}" xr6:coauthVersionLast="47" xr6:coauthVersionMax="47" xr10:uidLastSave="{00000000-0000-0000-0000-000000000000}"/>
  <bookViews>
    <workbookView xWindow="-110" yWindow="-110" windowWidth="16220" windowHeight="8620" xr2:uid="{E887653B-EE97-461D-8F9D-BED8E4B9BC76}"/>
  </bookViews>
  <sheets>
    <sheet name="Sheet1"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2" i="1" l="1"/>
  <c r="E42" i="1" s="1"/>
  <c r="C43" i="1"/>
  <c r="E18" i="1"/>
  <c r="E19" i="1"/>
  <c r="E20" i="1"/>
  <c r="F38" i="1"/>
  <c r="E51" i="1"/>
  <c r="E43" i="1"/>
  <c r="F43" i="1"/>
  <c r="H43" i="1"/>
  <c r="F42" i="1"/>
  <c r="H42" i="1" s="1"/>
  <c r="E17" i="1"/>
  <c r="E48" i="1" l="1"/>
</calcChain>
</file>

<file path=xl/sharedStrings.xml><?xml version="1.0" encoding="utf-8"?>
<sst xmlns="http://schemas.openxmlformats.org/spreadsheetml/2006/main" count="53" uniqueCount="42">
  <si>
    <t>Question 1. There is an assumption that there is no significant difference between boys and girls with respect to intelligence. Tests are conducted on two groups and the following are the observations</t>
  </si>
  <si>
    <t>Validate the claim with 5% LoS (Level of Significance).</t>
  </si>
  <si>
    <t>Mean</t>
  </si>
  <si>
    <t>SD</t>
  </si>
  <si>
    <t>Size</t>
  </si>
  <si>
    <t>Girls</t>
  </si>
  <si>
    <t>Boys</t>
  </si>
  <si>
    <t>Significance Level=</t>
  </si>
  <si>
    <t>Alternative Hypothesis (H1): There is a significant difference in intelligence between boys and girls.</t>
  </si>
  <si>
    <t>H1: μ1 ≠ μ2 (two-tailed test)</t>
  </si>
  <si>
    <t>Null Hypothesis (H0): There is no significant difference in intelligence between boys and girls. In mathematical terms, this means that the means of the two groups are equal.</t>
  </si>
  <si>
    <t>H0: μ1 = μ2</t>
  </si>
  <si>
    <t>T-static=</t>
  </si>
  <si>
    <t>Degrees of freedom(df)=</t>
  </si>
  <si>
    <t>substrac mean=</t>
  </si>
  <si>
    <t>T-critical value=</t>
  </si>
  <si>
    <t>Compare the calculated t-statistic to the critical t-value:</t>
  </si>
  <si>
    <t>7.0175 &gt; 1.9742</t>
  </si>
  <si>
    <t>Since 7.0175 is much greater than 1.9742, we can reject the null hypothesis.</t>
  </si>
  <si>
    <t>Statistics Assessment</t>
  </si>
  <si>
    <t xml:space="preserve">Question 2. Analyze the below data and tell whether you can conclude that smoking causes 
cancer or not? </t>
  </si>
  <si>
    <t>Category</t>
  </si>
  <si>
    <t>Diagnosed as Cancer</t>
  </si>
  <si>
    <t>Without Cancer</t>
  </si>
  <si>
    <t>Total</t>
  </si>
  <si>
    <t>Smokers</t>
  </si>
  <si>
    <t>Non-Smokers</t>
  </si>
  <si>
    <t>H0 (Null Hypothesis): Cancer is dependent on smoking</t>
  </si>
  <si>
    <t>H1 (Alternate Hypothesis): cancer is not dependent on smoking</t>
  </si>
  <si>
    <t>Expected value (e)=</t>
  </si>
  <si>
    <t>(row total * column total)/table total=</t>
  </si>
  <si>
    <t>e</t>
  </si>
  <si>
    <t>o</t>
  </si>
  <si>
    <t>x^2=</t>
  </si>
  <si>
    <t>o-e</t>
  </si>
  <si>
    <t>Chi-Square Critical=</t>
  </si>
  <si>
    <t>chi square Test=</t>
  </si>
  <si>
    <t>chi square Test &gt;  Chi-Square Critical</t>
  </si>
  <si>
    <t>The chi-square value of 23.8 is much larger than the critical value of 0.00393, so
the null hypothesis can be rejected.</t>
  </si>
  <si>
    <t>Which means with given data, it can be significantly concluded that cancer is not dependent on smoking.</t>
  </si>
  <si>
    <t>Σ[(o-e)2]/e</t>
  </si>
  <si>
    <t>t = [(x1bar - x2bar) - (μ2 - μ2)]/√(s1/n1 + s22/n2)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</si>
</sst>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b/>
      <sz val="18"/>
      <color theme="0"/>
      <name val="Calibri"/>
      <family val="2"/>
      <scheme val="minor"/>
    </font>
    <font>
      <sz val="8"/>
      <name val="Calibri"/>
      <family val="2"/>
      <scheme val="minor"/>
    </font>
    <font>
      <b/>
      <i/>
      <sz val="11"/>
      <color theme="8" tint="-0.249977111117893"/>
      <name val="Calibri"/>
      <family val="2"/>
      <scheme val="minor"/>
    </font>
  </fonts>
  <fills count="15">
    <fill>
      <patternFill patternType="none"/>
    </fill>
    <fill>
      <patternFill patternType="gray125"/>
    </fill>
    <fill>
      <patternFill patternType="solid">
        <fgColor rgb="FFC6EFCE"/>
      </patternFill>
    </fill>
    <fill>
      <patternFill patternType="solid">
        <fgColor rgb="FFF2F2F2"/>
      </patternFill>
    </fill>
    <fill>
      <patternFill patternType="solid">
        <fgColor theme="9"/>
      </patternFill>
    </fill>
    <fill>
      <patternFill patternType="solid">
        <fgColor rgb="FF00B0F0"/>
        <bgColor indexed="64"/>
      </patternFill>
    </fill>
    <fill>
      <patternFill patternType="solid">
        <fgColor rgb="FF00B050"/>
        <bgColor indexed="64"/>
      </patternFill>
    </fill>
    <fill>
      <patternFill patternType="solid">
        <fgColor theme="4" tint="-0.499984740745262"/>
        <bgColor indexed="64"/>
      </patternFill>
    </fill>
    <fill>
      <patternFill patternType="solid">
        <fgColor rgb="FFFFC000"/>
        <bgColor indexed="64"/>
      </patternFill>
    </fill>
    <fill>
      <patternFill patternType="solid">
        <fgColor rgb="FF0070C0"/>
        <bgColor indexed="64"/>
      </patternFill>
    </fill>
    <fill>
      <patternFill patternType="solid">
        <fgColor rgb="FFFF3300"/>
        <bgColor indexed="64"/>
      </patternFill>
    </fill>
    <fill>
      <patternFill patternType="solid">
        <fgColor theme="3" tint="-0.249977111117893"/>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206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1" applyNumberFormat="0" applyAlignment="0" applyProtection="0"/>
    <xf numFmtId="0" fontId="4" fillId="0" borderId="0" applyNumberFormat="0" applyFill="0" applyBorder="0" applyAlignment="0" applyProtection="0"/>
    <xf numFmtId="0" fontId="5" fillId="4" borderId="0" applyNumberFormat="0" applyBorder="0" applyAlignment="0" applyProtection="0"/>
  </cellStyleXfs>
  <cellXfs count="28">
    <xf numFmtId="0" fontId="0" fillId="0" borderId="0" xfId="0"/>
    <xf numFmtId="0" fontId="3" fillId="0" borderId="0" xfId="0" applyFont="1"/>
    <xf numFmtId="9" fontId="0" fillId="0" borderId="0" xfId="0" applyNumberFormat="1" applyAlignment="1">
      <alignment horizontal="left"/>
    </xf>
    <xf numFmtId="0" fontId="2" fillId="3" borderId="1" xfId="2"/>
    <xf numFmtId="0" fontId="1" fillId="2" borderId="1" xfId="1" applyBorder="1"/>
    <xf numFmtId="0" fontId="0" fillId="0" borderId="0" xfId="0" applyAlignment="1">
      <alignment horizontal="right"/>
    </xf>
    <xf numFmtId="0" fontId="4" fillId="0" borderId="0" xfId="3"/>
    <xf numFmtId="0" fontId="1" fillId="6" borderId="1" xfId="1" applyFill="1" applyBorder="1"/>
    <xf numFmtId="0" fontId="2" fillId="7" borderId="1" xfId="2" applyFill="1" applyAlignment="1"/>
    <xf numFmtId="0" fontId="2" fillId="7" borderId="1" xfId="2" applyFill="1"/>
    <xf numFmtId="0" fontId="1" fillId="8" borderId="1" xfId="1" applyFill="1" applyBorder="1"/>
    <xf numFmtId="0" fontId="8" fillId="0" borderId="0" xfId="0" applyFont="1"/>
    <xf numFmtId="0" fontId="0" fillId="8" borderId="0" xfId="0" applyFill="1"/>
    <xf numFmtId="0" fontId="3" fillId="8" borderId="0" xfId="0" applyFont="1" applyFill="1"/>
    <xf numFmtId="0" fontId="0" fillId="9" borderId="0" xfId="0" applyFill="1"/>
    <xf numFmtId="0" fontId="3" fillId="9" borderId="0" xfId="0" applyFont="1" applyFill="1"/>
    <xf numFmtId="0" fontId="0" fillId="10" borderId="0" xfId="0" applyFill="1"/>
    <xf numFmtId="0" fontId="3" fillId="10" borderId="0" xfId="0" applyFont="1" applyFill="1"/>
    <xf numFmtId="0" fontId="2" fillId="11" borderId="1" xfId="2" applyFill="1"/>
    <xf numFmtId="0" fontId="2" fillId="11" borderId="1" xfId="2" applyFill="1" applyAlignment="1"/>
    <xf numFmtId="9" fontId="2" fillId="11" borderId="1" xfId="2" applyNumberFormat="1" applyFill="1" applyAlignment="1">
      <alignment horizontal="left"/>
    </xf>
    <xf numFmtId="0" fontId="1" fillId="5" borderId="1" xfId="1" applyFill="1" applyBorder="1"/>
    <xf numFmtId="0" fontId="0" fillId="5" borderId="0" xfId="0" applyFill="1"/>
    <xf numFmtId="0" fontId="0" fillId="8" borderId="0" xfId="0" applyFill="1" applyAlignment="1">
      <alignment horizontal="left"/>
    </xf>
    <xf numFmtId="0" fontId="0" fillId="12" borderId="0" xfId="0" applyFill="1"/>
    <xf numFmtId="0" fontId="3" fillId="13" borderId="0" xfId="0" applyFont="1" applyFill="1"/>
    <xf numFmtId="0" fontId="0" fillId="13" borderId="0" xfId="0" applyFill="1"/>
    <xf numFmtId="0" fontId="6" fillId="14" borderId="0" xfId="4" applyFont="1" applyFill="1" applyAlignment="1">
      <alignment horizontal="left"/>
    </xf>
  </cellXfs>
  <cellStyles count="5">
    <cellStyle name="Accent6" xfId="4" builtinId="49"/>
    <cellStyle name="Calculation" xfId="2" builtinId="22"/>
    <cellStyle name="Good" xfId="1" builtinId="26"/>
    <cellStyle name="Normal" xfId="0" builtinId="0"/>
    <cellStyle name="Warning Text" xfId="3" builtinId="11"/>
  </cellStyles>
  <dxfs count="7">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342900</xdr:colOff>
      <xdr:row>18</xdr:row>
      <xdr:rowOff>111382</xdr:rowOff>
    </xdr:from>
    <xdr:to>
      <xdr:col>10</xdr:col>
      <xdr:colOff>104775</xdr:colOff>
      <xdr:row>22</xdr:row>
      <xdr:rowOff>123825</xdr:rowOff>
    </xdr:to>
    <xdr:pic>
      <xdr:nvPicPr>
        <xdr:cNvPr id="2" name="Picture 1">
          <a:extLst>
            <a:ext uri="{FF2B5EF4-FFF2-40B4-BE49-F238E27FC236}">
              <a16:creationId xmlns:a16="http://schemas.microsoft.com/office/drawing/2014/main" id="{983AF465-388B-1822-5834-FFF9D347C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0282" r="12958" b="36517"/>
        <a:stretch>
          <a:fillRect/>
        </a:stretch>
      </xdr:blipFill>
      <xdr:spPr bwMode="auto">
        <a:xfrm>
          <a:off x="5562600" y="3540382"/>
          <a:ext cx="1908175" cy="749043"/>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7A6838-EC01-4800-9C68-4021AAA58196}" name="Table1" displayName="Table1" ref="B40:H44" headerRowCount="0" totalsRowShown="0" headerRowDxfId="6">
  <tableColumns count="7">
    <tableColumn id="1" xr3:uid="{EC186B49-B8CC-4A4B-8886-6E8D3EE2D42C}" name="Column1" headerRowDxfId="5"/>
    <tableColumn id="3" xr3:uid="{AD047CCF-3FE3-4B07-9F1B-5FAD0AA51163}" name="Column3" headerRowDxfId="4"/>
    <tableColumn id="4" xr3:uid="{313CC8B2-BB4F-4C68-A565-F6F95EC3583F}" name="Column4" headerRowDxfId="3"/>
    <tableColumn id="5" xr3:uid="{0750BF95-7AC2-4B19-BFB8-702428C3114B}" name="Column5"/>
    <tableColumn id="6" xr3:uid="{1D79983F-7462-4ED3-BD06-06088F690858}" name="Column6" headerRowDxfId="2"/>
    <tableColumn id="7" xr3:uid="{E8506C56-9137-4206-9C73-0ACB12E057B4}" name="Column7" headerRowDxfId="1"/>
    <tableColumn id="8" xr3:uid="{F1D5CE0D-A5FD-444D-87D2-D1E2FBC9B1F3}" name="Column8" headerRowDxfId="0"/>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5DD36-FFC1-4829-A506-4D2D8158876C}">
  <dimension ref="A1:J55"/>
  <sheetViews>
    <sheetView tabSelected="1" topLeftCell="A4" workbookViewId="0">
      <selection activeCell="J1" sqref="J1"/>
    </sheetView>
  </sheetViews>
  <sheetFormatPr defaultRowHeight="14.5" x14ac:dyDescent="0.35"/>
  <cols>
    <col min="2" max="9" width="11" customWidth="1"/>
  </cols>
  <sheetData>
    <row r="1" spans="1:10" ht="23.5" x14ac:dyDescent="0.55000000000000004">
      <c r="H1" s="27" t="s">
        <v>19</v>
      </c>
      <c r="I1" s="27"/>
      <c r="J1" s="27"/>
    </row>
    <row r="4" spans="1:10" x14ac:dyDescent="0.35">
      <c r="A4" s="1" t="s">
        <v>0</v>
      </c>
    </row>
    <row r="5" spans="1:10" x14ac:dyDescent="0.35">
      <c r="A5" s="1" t="s">
        <v>1</v>
      </c>
    </row>
    <row r="7" spans="1:10" x14ac:dyDescent="0.35">
      <c r="C7" s="22" t="s">
        <v>2</v>
      </c>
      <c r="D7" s="22" t="s">
        <v>3</v>
      </c>
      <c r="E7" s="22" t="s">
        <v>4</v>
      </c>
    </row>
    <row r="8" spans="1:10" x14ac:dyDescent="0.35">
      <c r="B8" s="24" t="s">
        <v>5</v>
      </c>
      <c r="C8" s="23">
        <v>89</v>
      </c>
      <c r="D8" s="23">
        <v>4</v>
      </c>
      <c r="E8" s="23">
        <v>50</v>
      </c>
    </row>
    <row r="9" spans="1:10" x14ac:dyDescent="0.35">
      <c r="B9" s="24" t="s">
        <v>6</v>
      </c>
      <c r="C9" s="23">
        <v>82</v>
      </c>
      <c r="D9" s="23">
        <v>9</v>
      </c>
      <c r="E9" s="23">
        <v>120</v>
      </c>
    </row>
    <row r="11" spans="1:10" x14ac:dyDescent="0.35">
      <c r="B11" t="s">
        <v>7</v>
      </c>
      <c r="D11" s="2">
        <v>0.05</v>
      </c>
    </row>
    <row r="12" spans="1:10" x14ac:dyDescent="0.35">
      <c r="B12" t="s">
        <v>10</v>
      </c>
    </row>
    <row r="13" spans="1:10" x14ac:dyDescent="0.35">
      <c r="B13" t="s">
        <v>11</v>
      </c>
    </row>
    <row r="14" spans="1:10" x14ac:dyDescent="0.35">
      <c r="B14" t="s">
        <v>8</v>
      </c>
    </row>
    <row r="15" spans="1:10" x14ac:dyDescent="0.35">
      <c r="B15" t="s">
        <v>9</v>
      </c>
    </row>
    <row r="17" spans="1:10" x14ac:dyDescent="0.35">
      <c r="B17" s="8" t="s">
        <v>14</v>
      </c>
      <c r="C17" s="9"/>
      <c r="D17" s="9"/>
      <c r="E17" s="7">
        <f>C8-C9</f>
        <v>7</v>
      </c>
    </row>
    <row r="18" spans="1:10" x14ac:dyDescent="0.35">
      <c r="B18" s="8" t="s">
        <v>12</v>
      </c>
      <c r="C18" s="9"/>
      <c r="D18" s="9"/>
      <c r="E18" s="7">
        <f t="shared" ref="E18:E20" si="0">C9-C10</f>
        <v>82</v>
      </c>
      <c r="G18" s="6" t="s">
        <v>41</v>
      </c>
      <c r="H18" s="6"/>
      <c r="I18" s="6"/>
      <c r="J18" s="6"/>
    </row>
    <row r="19" spans="1:10" x14ac:dyDescent="0.35">
      <c r="B19" s="8" t="s">
        <v>13</v>
      </c>
      <c r="C19" s="9"/>
      <c r="D19" s="9"/>
      <c r="E19" s="7">
        <f t="shared" si="0"/>
        <v>0</v>
      </c>
    </row>
    <row r="20" spans="1:10" x14ac:dyDescent="0.35">
      <c r="B20" s="8" t="s">
        <v>15</v>
      </c>
      <c r="C20" s="9"/>
      <c r="D20" s="9"/>
      <c r="E20" s="7">
        <f t="shared" si="0"/>
        <v>0</v>
      </c>
    </row>
    <row r="22" spans="1:10" x14ac:dyDescent="0.35">
      <c r="B22" t="s">
        <v>16</v>
      </c>
      <c r="F22" s="11"/>
    </row>
    <row r="23" spans="1:10" x14ac:dyDescent="0.35">
      <c r="C23" s="10" t="s">
        <v>17</v>
      </c>
      <c r="D23" s="10"/>
    </row>
    <row r="24" spans="1:10" x14ac:dyDescent="0.35">
      <c r="C24" t="s">
        <v>18</v>
      </c>
    </row>
    <row r="27" spans="1:10" x14ac:dyDescent="0.35">
      <c r="A27" s="1" t="s">
        <v>20</v>
      </c>
    </row>
    <row r="29" spans="1:10" x14ac:dyDescent="0.35">
      <c r="B29" s="25" t="s">
        <v>21</v>
      </c>
      <c r="C29" s="26"/>
      <c r="D29" s="25" t="s">
        <v>22</v>
      </c>
      <c r="E29" s="25"/>
      <c r="F29" s="26"/>
      <c r="G29" s="25" t="s">
        <v>23</v>
      </c>
      <c r="H29" s="25"/>
      <c r="I29" s="25" t="s">
        <v>24</v>
      </c>
    </row>
    <row r="30" spans="1:10" x14ac:dyDescent="0.35">
      <c r="B30" s="14" t="s">
        <v>25</v>
      </c>
      <c r="C30" s="14"/>
      <c r="D30" s="12">
        <v>220</v>
      </c>
      <c r="E30" s="12"/>
      <c r="F30" s="12"/>
      <c r="G30" s="12">
        <v>230</v>
      </c>
      <c r="H30" s="12"/>
      <c r="I30" s="12">
        <v>450</v>
      </c>
    </row>
    <row r="31" spans="1:10" x14ac:dyDescent="0.35">
      <c r="B31" s="14" t="s">
        <v>26</v>
      </c>
      <c r="C31" s="14"/>
      <c r="D31" s="12">
        <v>350</v>
      </c>
      <c r="E31" s="12"/>
      <c r="F31" s="12"/>
      <c r="G31" s="12">
        <v>640</v>
      </c>
      <c r="H31" s="12"/>
      <c r="I31" s="12">
        <v>990</v>
      </c>
    </row>
    <row r="32" spans="1:10" x14ac:dyDescent="0.35">
      <c r="B32" s="14" t="s">
        <v>24</v>
      </c>
      <c r="C32" s="14"/>
      <c r="D32" s="12">
        <v>570</v>
      </c>
      <c r="E32" s="12"/>
      <c r="F32" s="12"/>
      <c r="G32" s="12">
        <v>870</v>
      </c>
      <c r="H32" s="12"/>
      <c r="I32" s="12">
        <v>1440</v>
      </c>
    </row>
    <row r="34" spans="2:8" x14ac:dyDescent="0.35">
      <c r="B34" t="s">
        <v>27</v>
      </c>
    </row>
    <row r="35" spans="2:8" x14ac:dyDescent="0.35">
      <c r="B35" t="s">
        <v>28</v>
      </c>
    </row>
    <row r="37" spans="2:8" x14ac:dyDescent="0.35">
      <c r="B37" s="3" t="s">
        <v>29</v>
      </c>
      <c r="C37" s="3"/>
    </row>
    <row r="38" spans="2:8" x14ac:dyDescent="0.35">
      <c r="B38" s="3" t="s">
        <v>30</v>
      </c>
      <c r="C38" s="3"/>
      <c r="D38" s="3"/>
      <c r="E38" s="3"/>
      <c r="F38" s="21">
        <f>(I30*D32)/I32</f>
        <v>178.125</v>
      </c>
    </row>
    <row r="40" spans="2:8" x14ac:dyDescent="0.35">
      <c r="B40" s="1" t="s">
        <v>21</v>
      </c>
      <c r="C40" s="1" t="s">
        <v>22</v>
      </c>
      <c r="D40" s="1"/>
      <c r="F40" s="1" t="s">
        <v>23</v>
      </c>
      <c r="G40" s="1"/>
      <c r="H40" s="1"/>
    </row>
    <row r="41" spans="2:8" x14ac:dyDescent="0.35">
      <c r="B41" s="1"/>
      <c r="C41" s="13" t="s">
        <v>31</v>
      </c>
      <c r="D41" s="15" t="s">
        <v>32</v>
      </c>
      <c r="E41" s="16" t="s">
        <v>34</v>
      </c>
      <c r="F41" s="13" t="s">
        <v>31</v>
      </c>
      <c r="G41" s="15" t="s">
        <v>32</v>
      </c>
      <c r="H41" s="17" t="s">
        <v>34</v>
      </c>
    </row>
    <row r="42" spans="2:8" x14ac:dyDescent="0.35">
      <c r="B42" t="s">
        <v>25</v>
      </c>
      <c r="C42" s="12">
        <f xml:space="preserve"> I30*D32/I32</f>
        <v>178.125</v>
      </c>
      <c r="D42" s="14">
        <v>220</v>
      </c>
      <c r="E42" s="16">
        <f>Table1[[#This Row],[Column4]]-Table1[[#This Row],[Column3]]</f>
        <v>41.875</v>
      </c>
      <c r="F42" s="12">
        <f>I30*G32/I32</f>
        <v>271.875</v>
      </c>
      <c r="G42" s="14">
        <v>230</v>
      </c>
      <c r="H42" s="16">
        <f>Table1[[#This Row],[Column7]]-Table1[[#This Row],[Column6]]</f>
        <v>-41.875</v>
      </c>
    </row>
    <row r="43" spans="2:8" x14ac:dyDescent="0.35">
      <c r="B43" t="s">
        <v>26</v>
      </c>
      <c r="C43" s="12">
        <f>I31*D32/I32</f>
        <v>391.875</v>
      </c>
      <c r="D43" s="14">
        <v>350</v>
      </c>
      <c r="E43" s="16">
        <f>Table1[[#This Row],[Column4]]-Table1[[#This Row],[Column3]]</f>
        <v>-41.875</v>
      </c>
      <c r="F43" s="12">
        <f>G32*I31/I32</f>
        <v>598.125</v>
      </c>
      <c r="G43" s="14">
        <v>640</v>
      </c>
      <c r="H43" s="16">
        <f>Table1[[#This Row],[Column7]]-Table1[[#This Row],[Column6]]</f>
        <v>41.875</v>
      </c>
    </row>
    <row r="46" spans="2:8" x14ac:dyDescent="0.35">
      <c r="B46" s="5" t="s">
        <v>33</v>
      </c>
      <c r="C46" s="6" t="s">
        <v>40</v>
      </c>
      <c r="D46" s="6"/>
    </row>
    <row r="48" spans="2:8" x14ac:dyDescent="0.35">
      <c r="B48" s="18" t="s">
        <v>36</v>
      </c>
      <c r="C48" s="18"/>
      <c r="D48" s="18"/>
      <c r="E48" s="4">
        <f>((E42*E42)/C42)+((E43*E43)/C43)+((H42*H42)/F42)+((H43*H43)/F43)</f>
        <v>23.700379475334103</v>
      </c>
    </row>
    <row r="49" spans="2:7" x14ac:dyDescent="0.35">
      <c r="B49" s="19" t="s">
        <v>13</v>
      </c>
      <c r="C49" s="18"/>
      <c r="D49" s="18"/>
      <c r="E49" s="4">
        <v>1</v>
      </c>
      <c r="G49" t="s">
        <v>37</v>
      </c>
    </row>
    <row r="50" spans="2:7" x14ac:dyDescent="0.35">
      <c r="B50" s="18" t="s">
        <v>7</v>
      </c>
      <c r="C50" s="18"/>
      <c r="D50" s="20">
        <v>0.05</v>
      </c>
      <c r="E50" s="4">
        <v>0.05</v>
      </c>
    </row>
    <row r="51" spans="2:7" x14ac:dyDescent="0.35">
      <c r="B51" s="18" t="s">
        <v>35</v>
      </c>
      <c r="C51" s="18"/>
      <c r="D51" s="18"/>
      <c r="E51" s="4">
        <f>_xlfn.CHISQ.INV(E50,E49)</f>
        <v>3.9321400000195232E-3</v>
      </c>
    </row>
    <row r="54" spans="2:7" x14ac:dyDescent="0.35">
      <c r="B54" t="s">
        <v>38</v>
      </c>
    </row>
    <row r="55" spans="2:7" x14ac:dyDescent="0.35">
      <c r="B55" t="s">
        <v>39</v>
      </c>
    </row>
  </sheetData>
  <phoneticPr fontId="7"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heena patel</dc:creator>
  <cp:lastModifiedBy>Windows User</cp:lastModifiedBy>
  <dcterms:created xsi:type="dcterms:W3CDTF">2023-11-03T04:40:28Z</dcterms:created>
  <dcterms:modified xsi:type="dcterms:W3CDTF">2024-01-15T18:26:29Z</dcterms:modified>
</cp:coreProperties>
</file>