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320914B-6766-4DB1-81D3-0F54FD62BEB8}" xr6:coauthVersionLast="47" xr6:coauthVersionMax="47" xr10:uidLastSave="{00000000-0000-0000-0000-000000000000}"/>
  <bookViews>
    <workbookView xWindow="-110" yWindow="-110" windowWidth="16220" windowHeight="8620" xr2:uid="{C0E73C74-C894-4149-9E22-9E5656F02626}"/>
  </bookViews>
  <sheets>
    <sheet name="Sheet1" sheetId="1" r:id="rId1"/>
  </sheets>
  <definedNames>
    <definedName name="_xlchart.v1.0" hidden="1">Sheet1!$C$274:$C$280</definedName>
    <definedName name="_xlchart.v1.1" hidden="1">Sheet1!$D$273</definedName>
    <definedName name="_xlchart.v1.2" hidden="1">Sheet1!$D$274:$D$280</definedName>
    <definedName name="_xlchart.v1.3" hidden="1">Sheet1!$C$274:$C$280</definedName>
    <definedName name="_xlchart.v1.4" hidden="1">Sheet1!$D$273</definedName>
    <definedName name="_xlchart.v1.5" hidden="1">Sheet1!$D$274:$D$280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1" i="1" l="1"/>
  <c r="F350" i="1"/>
  <c r="F349" i="1"/>
  <c r="C351" i="1"/>
  <c r="C350" i="1"/>
  <c r="C349" i="1"/>
  <c r="F328" i="1" l="1"/>
  <c r="F327" i="1"/>
  <c r="F326" i="1"/>
  <c r="C329" i="1"/>
  <c r="C328" i="1"/>
  <c r="C327" i="1"/>
  <c r="C326" i="1"/>
  <c r="F305" i="1"/>
  <c r="F304" i="1"/>
  <c r="F303" i="1"/>
  <c r="C306" i="1"/>
  <c r="C305" i="1"/>
  <c r="C304" i="1"/>
  <c r="C303" i="1"/>
  <c r="G265" i="1"/>
  <c r="G266" i="1" s="1"/>
  <c r="G264" i="1"/>
  <c r="D265" i="1"/>
  <c r="D264" i="1"/>
  <c r="E251" i="1" l="1"/>
  <c r="E250" i="1"/>
  <c r="G250" i="1" s="1"/>
  <c r="E249" i="1"/>
  <c r="E248" i="1"/>
  <c r="I223" i="1"/>
  <c r="I221" i="1"/>
  <c r="I220" i="1"/>
  <c r="I222" i="1" s="1"/>
  <c r="I219" i="1"/>
  <c r="N206" i="1"/>
  <c r="N204" i="1"/>
  <c r="N203" i="1"/>
  <c r="N205" i="1" s="1"/>
  <c r="N202" i="1"/>
  <c r="I185" i="1"/>
  <c r="I184" i="1"/>
  <c r="F165" i="1"/>
  <c r="F164" i="1"/>
  <c r="F166" i="1" s="1"/>
  <c r="F163" i="1"/>
  <c r="I148" i="1"/>
  <c r="I147" i="1"/>
  <c r="I145" i="1"/>
  <c r="I144" i="1"/>
  <c r="I146" i="1" s="1"/>
  <c r="I129" i="1" l="1"/>
  <c r="I128" i="1"/>
  <c r="I126" i="1"/>
  <c r="I125" i="1"/>
  <c r="I127" i="1" s="1"/>
  <c r="G112" i="1" l="1"/>
  <c r="G111" i="1"/>
  <c r="G109" i="1"/>
  <c r="G108" i="1"/>
  <c r="G110" i="1" s="1"/>
  <c r="F61" i="1"/>
  <c r="F60" i="1"/>
  <c r="F59" i="1"/>
  <c r="F27" i="1"/>
  <c r="F26" i="1"/>
  <c r="F25" i="1"/>
  <c r="G11" i="1"/>
  <c r="G10" i="1"/>
</calcChain>
</file>

<file path=xl/sharedStrings.xml><?xml version="1.0" encoding="utf-8"?>
<sst xmlns="http://schemas.openxmlformats.org/spreadsheetml/2006/main" count="111" uniqueCount="65">
  <si>
    <t>Que:1</t>
  </si>
  <si>
    <t>week</t>
  </si>
  <si>
    <t>unit</t>
  </si>
  <si>
    <t>mean</t>
  </si>
  <si>
    <t>median</t>
  </si>
  <si>
    <t>mod</t>
  </si>
  <si>
    <t>Que:2</t>
  </si>
  <si>
    <t>minutes</t>
  </si>
  <si>
    <t>Que:3</t>
  </si>
  <si>
    <t>days</t>
  </si>
  <si>
    <t>mode</t>
  </si>
  <si>
    <t>day</t>
  </si>
  <si>
    <t>units</t>
  </si>
  <si>
    <t>Rang</t>
  </si>
  <si>
    <t>max</t>
  </si>
  <si>
    <t>min</t>
  </si>
  <si>
    <t>variance</t>
  </si>
  <si>
    <t>std.dev</t>
  </si>
  <si>
    <t>daily sale</t>
  </si>
  <si>
    <t>range</t>
  </si>
  <si>
    <t>std.div</t>
  </si>
  <si>
    <t>time</t>
  </si>
  <si>
    <t>Que:4</t>
  </si>
  <si>
    <t>Revenue</t>
  </si>
  <si>
    <t>average</t>
  </si>
  <si>
    <t>Que:5</t>
  </si>
  <si>
    <t>Rating</t>
  </si>
  <si>
    <t>Que:6</t>
  </si>
  <si>
    <t>Time</t>
  </si>
  <si>
    <t>Que:7</t>
  </si>
  <si>
    <t>model:a</t>
  </si>
  <si>
    <t>model:b</t>
  </si>
  <si>
    <t>model:c</t>
  </si>
  <si>
    <t>model:d</t>
  </si>
  <si>
    <t>model:e</t>
  </si>
  <si>
    <t>Que:8</t>
  </si>
  <si>
    <t>Ages</t>
  </si>
  <si>
    <t>Que:9</t>
  </si>
  <si>
    <t>midian</t>
  </si>
  <si>
    <t>iqr</t>
  </si>
  <si>
    <t>Q3</t>
  </si>
  <si>
    <t>Q1</t>
  </si>
  <si>
    <t>Que:10</t>
  </si>
  <si>
    <t>Defect</t>
  </si>
  <si>
    <t>Frequency</t>
  </si>
  <si>
    <t>A</t>
  </si>
  <si>
    <t>B</t>
  </si>
  <si>
    <t>C</t>
  </si>
  <si>
    <t>D</t>
  </si>
  <si>
    <t>E</t>
  </si>
  <si>
    <t>F</t>
  </si>
  <si>
    <t>G</t>
  </si>
  <si>
    <t>BAR GRAPH</t>
  </si>
  <si>
    <t>Que:11</t>
  </si>
  <si>
    <t>Q2</t>
  </si>
  <si>
    <t>Q4</t>
  </si>
  <si>
    <t>40th per</t>
  </si>
  <si>
    <t>20 th per</t>
  </si>
  <si>
    <t>80th per</t>
  </si>
  <si>
    <t>Que:12</t>
  </si>
  <si>
    <t>30th per</t>
  </si>
  <si>
    <t>50th per</t>
  </si>
  <si>
    <t>70th per</t>
  </si>
  <si>
    <t>25th per</t>
  </si>
  <si>
    <t>75th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</si>
</sst>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Sheet1!$C$274:$C$280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Sheet1!$D$274:$D$280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4-4205-9574-2876AB94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922255"/>
        <c:axId val="1427606991"/>
      </c:barChart>
      <c:catAx>
        <c:axId val="13489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6991"/>
        <c:crosses val="autoZero"/>
        <c:auto val="1"/>
        <c:lblAlgn val="ctr"/>
        <c:lblOffset val="100"/>
        <c:noMultiLvlLbl val="0"/>
      </c:catAx>
      <c:valAx>
        <c:axId val="14276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12700</xdr:rowOff>
    </xdr:from>
    <xdr:to>
      <xdr:col>8</xdr:col>
      <xdr:colOff>348557</xdr:colOff>
      <xdr:row>7</xdr:row>
      <xdr:rowOff>180862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D4465-C316-450A-B75C-0AB11E769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150"/>
          <a:ext cx="5225357" cy="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16</xdr:row>
      <xdr:rowOff>0</xdr:rowOff>
    </xdr:from>
    <xdr:to>
      <xdr:col>8</xdr:col>
      <xdr:colOff>275590</xdr:colOff>
      <xdr:row>20</xdr:row>
      <xdr:rowOff>101494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2B9F4-0595-4ED3-93AF-AB33FF248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2946400"/>
          <a:ext cx="5076190" cy="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6350</xdr:rowOff>
    </xdr:from>
    <xdr:to>
      <xdr:col>8</xdr:col>
      <xdr:colOff>275581</xdr:colOff>
      <xdr:row>50</xdr:row>
      <xdr:rowOff>3084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94D0B1-20FD-4A96-A67C-09B7B835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77250"/>
          <a:ext cx="5152381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171450</xdr:rowOff>
    </xdr:from>
    <xdr:to>
      <xdr:col>9</xdr:col>
      <xdr:colOff>189790</xdr:colOff>
      <xdr:row>104</xdr:row>
      <xdr:rowOff>155461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C9EBD1-872F-41FD-8CB5-28ACE905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402300"/>
          <a:ext cx="5676190" cy="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10</xdr:col>
      <xdr:colOff>27809</xdr:colOff>
      <xdr:row>123</xdr:row>
      <xdr:rowOff>171359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B04F8E-088E-4111-9CBB-8153A6FE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098000"/>
          <a:ext cx="6123809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10</xdr:col>
      <xdr:colOff>27809</xdr:colOff>
      <xdr:row>141</xdr:row>
      <xdr:rowOff>161837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2BC9E4-A49E-48BD-8656-EDBEB0D95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412700"/>
          <a:ext cx="6123809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19051</xdr:rowOff>
    </xdr:from>
    <xdr:to>
      <xdr:col>9</xdr:col>
      <xdr:colOff>408838</xdr:colOff>
      <xdr:row>159</xdr:row>
      <xdr:rowOff>165101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0C116E-9C55-41D7-B546-A3AA458DC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746451"/>
          <a:ext cx="5895238" cy="6985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176</xdr:row>
      <xdr:rowOff>0</xdr:rowOff>
    </xdr:from>
    <xdr:to>
      <xdr:col>9</xdr:col>
      <xdr:colOff>567574</xdr:colOff>
      <xdr:row>179</xdr:row>
      <xdr:rowOff>171359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ECA1CA-7554-43EE-9FBA-C2C5258C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50" y="32410400"/>
          <a:ext cx="6009524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10</xdr:col>
      <xdr:colOff>46857</xdr:colOff>
      <xdr:row>198</xdr:row>
      <xdr:rowOff>114217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F1C5F2-3D47-43A4-A6B1-DEF430B41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909250"/>
          <a:ext cx="6142857" cy="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9</xdr:col>
      <xdr:colOff>208838</xdr:colOff>
      <xdr:row>216</xdr:row>
      <xdr:rowOff>114216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D688CC-BFB9-49EB-95F6-D872B5115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223950"/>
          <a:ext cx="5695238" cy="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113044</xdr:colOff>
      <xdr:row>230</xdr:row>
      <xdr:rowOff>45845</xdr:rowOff>
    </xdr:from>
    <xdr:to>
      <xdr:col>9</xdr:col>
      <xdr:colOff>359977</xdr:colOff>
      <xdr:row>234</xdr:row>
      <xdr:rowOff>87476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80A668-9E93-4235-82A1-AF61FEC9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3044" y="42332658"/>
          <a:ext cx="5710724" cy="767345"/>
        </a:xfrm>
        <a:prstGeom prst="rect">
          <a:avLst/>
        </a:prstGeom>
      </xdr:spPr>
    </xdr:pic>
    <xdr:clientData/>
  </xdr:twoCellAnchor>
  <xdr:twoCellAnchor editAs="oneCell">
    <xdr:from>
      <xdr:col>0</xdr:col>
      <xdr:colOff>34891</xdr:colOff>
      <xdr:row>253</xdr:row>
      <xdr:rowOff>90714</xdr:rowOff>
    </xdr:from>
    <xdr:to>
      <xdr:col>8</xdr:col>
      <xdr:colOff>435331</xdr:colOff>
      <xdr:row>256</xdr:row>
      <xdr:rowOff>108334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4E099F-5859-42A2-A70F-EFB43466C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891" y="46606209"/>
          <a:ext cx="5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9</xdr:col>
      <xdr:colOff>593352</xdr:colOff>
      <xdr:row>271</xdr:row>
      <xdr:rowOff>150952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BFDDDD8-DE9A-48F3-9177-3A343DE14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9292747"/>
          <a:ext cx="6057143" cy="695238"/>
        </a:xfrm>
        <a:prstGeom prst="rect">
          <a:avLst/>
        </a:prstGeom>
      </xdr:spPr>
    </xdr:pic>
    <xdr:clientData/>
  </xdr:twoCellAnchor>
  <xdr:twoCellAnchor>
    <xdr:from>
      <xdr:col>5</xdr:col>
      <xdr:colOff>272141</xdr:colOff>
      <xdr:row>272</xdr:row>
      <xdr:rowOff>20935</xdr:rowOff>
    </xdr:from>
    <xdr:to>
      <xdr:col>10</xdr:col>
      <xdr:colOff>164679</xdr:colOff>
      <xdr:row>282</xdr:row>
      <xdr:rowOff>70199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10C148-E976-40FD-BADC-3E2C5EF54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286</xdr:row>
      <xdr:rowOff>6978</xdr:rowOff>
    </xdr:from>
    <xdr:to>
      <xdr:col>9</xdr:col>
      <xdr:colOff>183828</xdr:colOff>
      <xdr:row>289</xdr:row>
      <xdr:rowOff>24598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93908C8-3323-4003-BE00-E7F2F0375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1895549"/>
          <a:ext cx="5647619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34890</xdr:colOff>
      <xdr:row>308</xdr:row>
      <xdr:rowOff>83739</xdr:rowOff>
    </xdr:from>
    <xdr:to>
      <xdr:col>8</xdr:col>
      <xdr:colOff>254377</xdr:colOff>
      <xdr:row>311</xdr:row>
      <xdr:rowOff>34691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5F37F53-4A03-495A-BAC3-95F32E43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890" y="56745277"/>
          <a:ext cx="5076190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41868</xdr:rowOff>
    </xdr:from>
    <xdr:to>
      <xdr:col>8</xdr:col>
      <xdr:colOff>438535</xdr:colOff>
      <xdr:row>334</xdr:row>
      <xdr:rowOff>49964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F6970F4-04D1-4AB4-B0A0-029646C45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0094725"/>
          <a:ext cx="5295238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CBFC-BC99-42FD-A2EE-DAEF1BD43826}">
  <dimension ref="A2:N351"/>
  <sheetViews>
    <sheetView tabSelected="1" topLeftCell="A269" zoomScale="91" zoomScaleNormal="91" workbookViewId="0">
      <selection activeCell="E282" sqref="E282"/>
    </sheetView>
  </sheetViews>
  <sheetFormatPr defaultRowHeight="14.5" x14ac:dyDescent="0.35"/>
  <sheetData>
    <row r="2" spans="3:7" ht="18.5" x14ac:dyDescent="0.45">
      <c r="D2" s="1" t="s">
        <v>0</v>
      </c>
    </row>
    <row r="9" spans="3:7" x14ac:dyDescent="0.35">
      <c r="C9" t="s">
        <v>1</v>
      </c>
      <c r="D9" t="s">
        <v>2</v>
      </c>
    </row>
    <row r="10" spans="3:7" x14ac:dyDescent="0.35">
      <c r="C10">
        <v>1</v>
      </c>
      <c r="D10">
        <v>50</v>
      </c>
      <c r="F10" t="s">
        <v>3</v>
      </c>
      <c r="G10">
        <f>AVERAGE(D10:D13)</f>
        <v>58.75</v>
      </c>
    </row>
    <row r="11" spans="3:7" x14ac:dyDescent="0.35">
      <c r="C11">
        <v>2</v>
      </c>
      <c r="D11">
        <v>60</v>
      </c>
      <c r="F11" t="s">
        <v>4</v>
      </c>
      <c r="G11">
        <f>MEDIAN(D10:D13)</f>
        <v>57.5</v>
      </c>
    </row>
    <row r="12" spans="3:7" x14ac:dyDescent="0.35">
      <c r="C12">
        <v>3</v>
      </c>
      <c r="D12">
        <v>55</v>
      </c>
      <c r="F12" t="s">
        <v>5</v>
      </c>
    </row>
    <row r="13" spans="3:7" x14ac:dyDescent="0.35">
      <c r="C13">
        <v>4</v>
      </c>
      <c r="D13">
        <v>70</v>
      </c>
    </row>
    <row r="15" spans="3:7" ht="18.5" x14ac:dyDescent="0.45">
      <c r="D15" s="1" t="s">
        <v>6</v>
      </c>
    </row>
    <row r="23" spans="3:6" x14ac:dyDescent="0.35">
      <c r="C23" t="s">
        <v>7</v>
      </c>
    </row>
    <row r="24" spans="3:6" x14ac:dyDescent="0.35">
      <c r="C24">
        <v>15</v>
      </c>
    </row>
    <row r="25" spans="3:6" x14ac:dyDescent="0.35">
      <c r="C25">
        <v>10</v>
      </c>
      <c r="E25" t="s">
        <v>3</v>
      </c>
      <c r="F25">
        <f>AVERAGE(C24:C43)</f>
        <v>17</v>
      </c>
    </row>
    <row r="26" spans="3:6" x14ac:dyDescent="0.35">
      <c r="C26">
        <v>20</v>
      </c>
      <c r="E26" t="s">
        <v>4</v>
      </c>
      <c r="F26">
        <f>MEDIAN(C24:C43)</f>
        <v>15</v>
      </c>
    </row>
    <row r="27" spans="3:6" x14ac:dyDescent="0.35">
      <c r="C27">
        <v>25</v>
      </c>
      <c r="E27" t="s">
        <v>5</v>
      </c>
      <c r="F27">
        <f>MODE(C24:C43)</f>
        <v>10</v>
      </c>
    </row>
    <row r="28" spans="3:6" x14ac:dyDescent="0.35">
      <c r="C28">
        <v>15</v>
      </c>
    </row>
    <row r="29" spans="3:6" x14ac:dyDescent="0.35">
      <c r="C29">
        <v>10</v>
      </c>
    </row>
    <row r="30" spans="3:6" x14ac:dyDescent="0.35">
      <c r="C30">
        <v>30</v>
      </c>
    </row>
    <row r="31" spans="3:6" x14ac:dyDescent="0.35">
      <c r="C31">
        <v>20</v>
      </c>
    </row>
    <row r="32" spans="3:6" x14ac:dyDescent="0.35">
      <c r="C32">
        <v>15</v>
      </c>
    </row>
    <row r="33" spans="3:4" x14ac:dyDescent="0.35">
      <c r="C33">
        <v>10</v>
      </c>
    </row>
    <row r="34" spans="3:4" x14ac:dyDescent="0.35">
      <c r="C34">
        <v>10</v>
      </c>
    </row>
    <row r="35" spans="3:4" x14ac:dyDescent="0.35">
      <c r="C35">
        <v>25</v>
      </c>
    </row>
    <row r="36" spans="3:4" x14ac:dyDescent="0.35">
      <c r="C36">
        <v>15</v>
      </c>
    </row>
    <row r="37" spans="3:4" x14ac:dyDescent="0.35">
      <c r="C37">
        <v>20</v>
      </c>
    </row>
    <row r="38" spans="3:4" x14ac:dyDescent="0.35">
      <c r="C38">
        <v>20</v>
      </c>
    </row>
    <row r="39" spans="3:4" x14ac:dyDescent="0.35">
      <c r="C39">
        <v>15</v>
      </c>
    </row>
    <row r="40" spans="3:4" x14ac:dyDescent="0.35">
      <c r="C40">
        <v>10</v>
      </c>
    </row>
    <row r="41" spans="3:4" x14ac:dyDescent="0.35">
      <c r="C41">
        <v>10</v>
      </c>
    </row>
    <row r="42" spans="3:4" x14ac:dyDescent="0.35">
      <c r="C42">
        <v>20</v>
      </c>
    </row>
    <row r="43" spans="3:4" x14ac:dyDescent="0.35">
      <c r="C43">
        <v>25</v>
      </c>
    </row>
    <row r="45" spans="3:4" ht="18.5" x14ac:dyDescent="0.45">
      <c r="D45" s="1" t="s">
        <v>8</v>
      </c>
    </row>
    <row r="52" spans="3:6" x14ac:dyDescent="0.35">
      <c r="C52" t="s">
        <v>9</v>
      </c>
    </row>
    <row r="53" spans="3:6" x14ac:dyDescent="0.35">
      <c r="C53">
        <v>3</v>
      </c>
    </row>
    <row r="54" spans="3:6" x14ac:dyDescent="0.35">
      <c r="C54">
        <v>2</v>
      </c>
    </row>
    <row r="55" spans="3:6" x14ac:dyDescent="0.35">
      <c r="C55">
        <v>5</v>
      </c>
    </row>
    <row r="56" spans="3:6" x14ac:dyDescent="0.35">
      <c r="C56">
        <v>4</v>
      </c>
    </row>
    <row r="57" spans="3:6" x14ac:dyDescent="0.35">
      <c r="C57">
        <v>7</v>
      </c>
    </row>
    <row r="58" spans="3:6" x14ac:dyDescent="0.35">
      <c r="C58">
        <v>2</v>
      </c>
    </row>
    <row r="59" spans="3:6" x14ac:dyDescent="0.35">
      <c r="C59">
        <v>3</v>
      </c>
      <c r="E59" t="s">
        <v>3</v>
      </c>
      <c r="F59">
        <f>AVERAGE(C53:D99)</f>
        <v>3.4893617021276597</v>
      </c>
    </row>
    <row r="60" spans="3:6" x14ac:dyDescent="0.35">
      <c r="C60">
        <v>3</v>
      </c>
      <c r="E60" t="s">
        <v>4</v>
      </c>
      <c r="F60">
        <f>MEDIAN(C53:C99)</f>
        <v>3</v>
      </c>
    </row>
    <row r="61" spans="3:6" x14ac:dyDescent="0.35">
      <c r="C61">
        <v>1</v>
      </c>
      <c r="E61" t="s">
        <v>10</v>
      </c>
      <c r="F61">
        <f>MODE(C53:C99)</f>
        <v>3</v>
      </c>
    </row>
    <row r="62" spans="3:6" x14ac:dyDescent="0.35">
      <c r="C62">
        <v>6</v>
      </c>
    </row>
    <row r="63" spans="3:6" x14ac:dyDescent="0.35">
      <c r="C63">
        <v>4</v>
      </c>
    </row>
    <row r="64" spans="3:6" x14ac:dyDescent="0.35">
      <c r="C64">
        <v>2</v>
      </c>
    </row>
    <row r="65" spans="3:3" x14ac:dyDescent="0.35">
      <c r="C65">
        <v>3</v>
      </c>
    </row>
    <row r="66" spans="3:3" x14ac:dyDescent="0.35">
      <c r="C66">
        <v>5</v>
      </c>
    </row>
    <row r="67" spans="3:3" x14ac:dyDescent="0.35">
      <c r="C67">
        <v>4</v>
      </c>
    </row>
    <row r="68" spans="3:3" x14ac:dyDescent="0.35">
      <c r="C68">
        <v>2</v>
      </c>
    </row>
    <row r="69" spans="3:3" x14ac:dyDescent="0.35">
      <c r="C69">
        <v>1</v>
      </c>
    </row>
    <row r="70" spans="3:3" x14ac:dyDescent="0.35">
      <c r="C70">
        <v>3</v>
      </c>
    </row>
    <row r="71" spans="3:3" x14ac:dyDescent="0.35">
      <c r="C71">
        <v>5</v>
      </c>
    </row>
    <row r="72" spans="3:3" x14ac:dyDescent="0.35">
      <c r="C72">
        <v>6</v>
      </c>
    </row>
    <row r="73" spans="3:3" x14ac:dyDescent="0.35">
      <c r="C73">
        <v>3</v>
      </c>
    </row>
    <row r="74" spans="3:3" x14ac:dyDescent="0.35">
      <c r="C74">
        <v>2</v>
      </c>
    </row>
    <row r="75" spans="3:3" x14ac:dyDescent="0.35">
      <c r="C75">
        <v>1</v>
      </c>
    </row>
    <row r="76" spans="3:3" x14ac:dyDescent="0.35">
      <c r="C76">
        <v>4</v>
      </c>
    </row>
    <row r="77" spans="3:3" x14ac:dyDescent="0.35">
      <c r="C77">
        <v>2</v>
      </c>
    </row>
    <row r="78" spans="3:3" x14ac:dyDescent="0.35">
      <c r="C78">
        <v>4</v>
      </c>
    </row>
    <row r="79" spans="3:3" x14ac:dyDescent="0.35">
      <c r="C79">
        <v>5</v>
      </c>
    </row>
    <row r="80" spans="3:3" x14ac:dyDescent="0.35">
      <c r="C80">
        <v>3</v>
      </c>
    </row>
    <row r="81" spans="3:3" x14ac:dyDescent="0.35">
      <c r="C81">
        <v>2</v>
      </c>
    </row>
    <row r="82" spans="3:3" x14ac:dyDescent="0.35">
      <c r="C82">
        <v>7</v>
      </c>
    </row>
    <row r="83" spans="3:3" x14ac:dyDescent="0.35">
      <c r="C83">
        <v>2</v>
      </c>
    </row>
    <row r="84" spans="3:3" x14ac:dyDescent="0.35">
      <c r="C84">
        <v>3</v>
      </c>
    </row>
    <row r="85" spans="3:3" x14ac:dyDescent="0.35">
      <c r="C85">
        <v>4</v>
      </c>
    </row>
    <row r="86" spans="3:3" x14ac:dyDescent="0.35">
      <c r="C86">
        <v>5</v>
      </c>
    </row>
    <row r="87" spans="3:3" x14ac:dyDescent="0.35">
      <c r="C87">
        <v>1</v>
      </c>
    </row>
    <row r="88" spans="3:3" x14ac:dyDescent="0.35">
      <c r="C88">
        <v>6</v>
      </c>
    </row>
    <row r="89" spans="3:3" x14ac:dyDescent="0.35">
      <c r="C89">
        <v>2</v>
      </c>
    </row>
    <row r="90" spans="3:3" x14ac:dyDescent="0.35">
      <c r="C90">
        <v>4</v>
      </c>
    </row>
    <row r="91" spans="3:3" x14ac:dyDescent="0.35">
      <c r="C91">
        <v>3</v>
      </c>
    </row>
    <row r="92" spans="3:3" x14ac:dyDescent="0.35">
      <c r="C92">
        <v>5</v>
      </c>
    </row>
    <row r="93" spans="3:3" x14ac:dyDescent="0.35">
      <c r="C93">
        <v>3</v>
      </c>
    </row>
    <row r="94" spans="3:3" x14ac:dyDescent="0.35">
      <c r="C94">
        <v>2</v>
      </c>
    </row>
    <row r="95" spans="3:3" x14ac:dyDescent="0.35">
      <c r="C95">
        <v>6</v>
      </c>
    </row>
    <row r="96" spans="3:3" x14ac:dyDescent="0.35">
      <c r="C96">
        <v>3</v>
      </c>
    </row>
    <row r="97" spans="3:7" x14ac:dyDescent="0.35">
      <c r="C97">
        <v>2</v>
      </c>
    </row>
    <row r="98" spans="3:7" x14ac:dyDescent="0.35">
      <c r="C98">
        <v>4</v>
      </c>
    </row>
    <row r="99" spans="3:7" x14ac:dyDescent="0.35">
      <c r="C99">
        <v>5</v>
      </c>
    </row>
    <row r="107" spans="3:7" x14ac:dyDescent="0.35">
      <c r="C107" t="s">
        <v>11</v>
      </c>
      <c r="D107" t="s">
        <v>12</v>
      </c>
    </row>
    <row r="108" spans="3:7" x14ac:dyDescent="0.35">
      <c r="C108">
        <v>1</v>
      </c>
      <c r="D108">
        <v>120</v>
      </c>
      <c r="F108" t="s">
        <v>14</v>
      </c>
      <c r="G108">
        <f>MAX(D108:D117)</f>
        <v>140</v>
      </c>
    </row>
    <row r="109" spans="3:7" x14ac:dyDescent="0.35">
      <c r="C109">
        <v>2</v>
      </c>
      <c r="D109">
        <v>110</v>
      </c>
      <c r="F109" t="s">
        <v>15</v>
      </c>
      <c r="G109">
        <f>MIN(D108:D117)</f>
        <v>105</v>
      </c>
    </row>
    <row r="110" spans="3:7" x14ac:dyDescent="0.35">
      <c r="C110">
        <v>3</v>
      </c>
      <c r="D110">
        <v>130</v>
      </c>
      <c r="F110" t="s">
        <v>13</v>
      </c>
      <c r="G110">
        <f>G108-G109</f>
        <v>35</v>
      </c>
    </row>
    <row r="111" spans="3:7" x14ac:dyDescent="0.35">
      <c r="C111">
        <v>4</v>
      </c>
      <c r="D111">
        <v>115</v>
      </c>
      <c r="F111" t="s">
        <v>16</v>
      </c>
      <c r="G111">
        <f>_xlfn.VAR.S(D108:D117)</f>
        <v>123.33333333333333</v>
      </c>
    </row>
    <row r="112" spans="3:7" x14ac:dyDescent="0.35">
      <c r="C112">
        <v>5</v>
      </c>
      <c r="D112">
        <v>125</v>
      </c>
      <c r="F112" t="s">
        <v>17</v>
      </c>
      <c r="G112">
        <f>_xlfn.STDEV.S(D108:D117)</f>
        <v>11.105554165971787</v>
      </c>
    </row>
    <row r="113" spans="3:9" x14ac:dyDescent="0.35">
      <c r="C113">
        <v>6</v>
      </c>
      <c r="D113">
        <v>105</v>
      </c>
    </row>
    <row r="114" spans="3:9" x14ac:dyDescent="0.35">
      <c r="C114">
        <v>7</v>
      </c>
      <c r="D114">
        <v>135</v>
      </c>
    </row>
    <row r="115" spans="3:9" x14ac:dyDescent="0.35">
      <c r="C115">
        <v>8</v>
      </c>
      <c r="D115">
        <v>115</v>
      </c>
    </row>
    <row r="116" spans="3:9" x14ac:dyDescent="0.35">
      <c r="C116">
        <v>9</v>
      </c>
      <c r="D116">
        <v>125</v>
      </c>
    </row>
    <row r="117" spans="3:9" x14ac:dyDescent="0.35">
      <c r="C117">
        <v>10</v>
      </c>
      <c r="D117">
        <v>140</v>
      </c>
    </row>
    <row r="119" spans="3:9" ht="18.5" x14ac:dyDescent="0.45">
      <c r="D119" s="1" t="s">
        <v>6</v>
      </c>
    </row>
    <row r="125" spans="3:9" x14ac:dyDescent="0.35">
      <c r="E125" t="s">
        <v>18</v>
      </c>
      <c r="H125" t="s">
        <v>14</v>
      </c>
      <c r="I125">
        <f>MAX(D126:F135)</f>
        <v>800</v>
      </c>
    </row>
    <row r="126" spans="3:9" x14ac:dyDescent="0.35">
      <c r="D126">
        <v>500</v>
      </c>
      <c r="E126">
        <v>800</v>
      </c>
      <c r="F126">
        <v>700</v>
      </c>
      <c r="H126" t="s">
        <v>15</v>
      </c>
      <c r="I126">
        <f>MIN(D126:F135)</f>
        <v>400</v>
      </c>
    </row>
    <row r="127" spans="3:9" x14ac:dyDescent="0.35">
      <c r="D127">
        <v>700</v>
      </c>
      <c r="E127">
        <v>450</v>
      </c>
      <c r="F127">
        <v>600</v>
      </c>
      <c r="H127" t="s">
        <v>19</v>
      </c>
      <c r="I127">
        <f>I125-I126</f>
        <v>400</v>
      </c>
    </row>
    <row r="128" spans="3:9" x14ac:dyDescent="0.35">
      <c r="D128">
        <v>400</v>
      </c>
      <c r="E128">
        <v>700</v>
      </c>
      <c r="F128">
        <v>500</v>
      </c>
      <c r="H128" t="s">
        <v>16</v>
      </c>
      <c r="I128">
        <f>_xlfn.VAR.S(D126:F136)</f>
        <v>13163.793103448275</v>
      </c>
    </row>
    <row r="129" spans="2:9" x14ac:dyDescent="0.35">
      <c r="D129">
        <v>600</v>
      </c>
      <c r="E129">
        <v>550</v>
      </c>
      <c r="F129">
        <v>800</v>
      </c>
      <c r="H129" t="s">
        <v>20</v>
      </c>
      <c r="I129">
        <f>_xlfn.STDEV.S(D126:F136)</f>
        <v>114.73357443855863</v>
      </c>
    </row>
    <row r="130" spans="2:9" x14ac:dyDescent="0.35">
      <c r="D130">
        <v>550</v>
      </c>
      <c r="E130">
        <v>600</v>
      </c>
      <c r="F130">
        <v>550</v>
      </c>
    </row>
    <row r="131" spans="2:9" x14ac:dyDescent="0.35">
      <c r="D131">
        <v>750</v>
      </c>
      <c r="E131">
        <v>400</v>
      </c>
      <c r="F131">
        <v>650</v>
      </c>
    </row>
    <row r="132" spans="2:9" x14ac:dyDescent="0.35">
      <c r="D132">
        <v>650</v>
      </c>
      <c r="E132">
        <v>650</v>
      </c>
      <c r="F132">
        <v>400</v>
      </c>
    </row>
    <row r="133" spans="2:9" x14ac:dyDescent="0.35">
      <c r="D133">
        <v>500</v>
      </c>
      <c r="E133">
        <v>500</v>
      </c>
      <c r="F133">
        <v>600</v>
      </c>
    </row>
    <row r="134" spans="2:9" x14ac:dyDescent="0.35">
      <c r="D134">
        <v>600</v>
      </c>
      <c r="E134">
        <v>750</v>
      </c>
      <c r="F134">
        <v>750</v>
      </c>
    </row>
    <row r="135" spans="2:9" x14ac:dyDescent="0.35">
      <c r="D135">
        <v>550</v>
      </c>
      <c r="E135">
        <v>550</v>
      </c>
      <c r="F135">
        <v>550</v>
      </c>
    </row>
    <row r="137" spans="2:9" ht="18.5" x14ac:dyDescent="0.45">
      <c r="D137" s="1" t="s">
        <v>8</v>
      </c>
    </row>
    <row r="143" spans="2:9" x14ac:dyDescent="0.35">
      <c r="D143" t="s">
        <v>21</v>
      </c>
    </row>
    <row r="144" spans="2:9" x14ac:dyDescent="0.35">
      <c r="B144">
        <v>3</v>
      </c>
      <c r="C144">
        <v>7</v>
      </c>
      <c r="D144">
        <v>3</v>
      </c>
      <c r="E144">
        <v>2</v>
      </c>
      <c r="F144">
        <v>3</v>
      </c>
      <c r="H144" t="s">
        <v>14</v>
      </c>
      <c r="I144">
        <f>MAX(B144:F153)</f>
        <v>7</v>
      </c>
    </row>
    <row r="145" spans="2:9" x14ac:dyDescent="0.35">
      <c r="B145">
        <v>5</v>
      </c>
      <c r="C145">
        <v>2</v>
      </c>
      <c r="D145">
        <v>2</v>
      </c>
      <c r="E145">
        <v>3</v>
      </c>
      <c r="F145">
        <v>2</v>
      </c>
      <c r="H145" t="s">
        <v>15</v>
      </c>
      <c r="I145">
        <f>MIN(B144:F153)</f>
        <v>1</v>
      </c>
    </row>
    <row r="146" spans="2:9" x14ac:dyDescent="0.35">
      <c r="B146">
        <v>2</v>
      </c>
      <c r="C146">
        <v>3</v>
      </c>
      <c r="D146">
        <v>1</v>
      </c>
      <c r="E146">
        <v>4</v>
      </c>
      <c r="F146">
        <v>4</v>
      </c>
      <c r="H146" t="s">
        <v>19</v>
      </c>
      <c r="I146">
        <f>I144-I145</f>
        <v>6</v>
      </c>
    </row>
    <row r="147" spans="2:9" x14ac:dyDescent="0.35">
      <c r="B147">
        <v>4</v>
      </c>
      <c r="C147">
        <v>4</v>
      </c>
      <c r="D147">
        <v>2</v>
      </c>
      <c r="E147">
        <v>5</v>
      </c>
      <c r="F147">
        <v>2</v>
      </c>
      <c r="H147" t="s">
        <v>16</v>
      </c>
      <c r="I147">
        <f>_xlfn.VAR.S(B144:F153)</f>
        <v>2.1310204081632644</v>
      </c>
    </row>
    <row r="148" spans="2:9" x14ac:dyDescent="0.35">
      <c r="B148">
        <v>6</v>
      </c>
      <c r="C148">
        <v>3</v>
      </c>
      <c r="D148">
        <v>4</v>
      </c>
      <c r="E148">
        <v>1</v>
      </c>
      <c r="F148">
        <v>6</v>
      </c>
      <c r="H148" t="s">
        <v>20</v>
      </c>
      <c r="I148">
        <f>_xlfn.STDEV.S(B144:F153)</f>
        <v>1.459801496150509</v>
      </c>
    </row>
    <row r="149" spans="2:9" x14ac:dyDescent="0.35">
      <c r="B149">
        <v>2</v>
      </c>
      <c r="C149">
        <v>2</v>
      </c>
      <c r="D149">
        <v>2</v>
      </c>
      <c r="E149">
        <v>6</v>
      </c>
      <c r="F149">
        <v>3</v>
      </c>
    </row>
    <row r="150" spans="2:9" x14ac:dyDescent="0.35">
      <c r="B150">
        <v>3</v>
      </c>
      <c r="C150">
        <v>3</v>
      </c>
      <c r="D150">
        <v>4</v>
      </c>
      <c r="E150">
        <v>2</v>
      </c>
      <c r="F150">
        <v>2</v>
      </c>
    </row>
    <row r="151" spans="2:9" x14ac:dyDescent="0.35">
      <c r="B151">
        <v>4</v>
      </c>
      <c r="C151">
        <v>5</v>
      </c>
      <c r="D151">
        <v>5</v>
      </c>
      <c r="E151">
        <v>4</v>
      </c>
      <c r="F151">
        <v>4</v>
      </c>
    </row>
    <row r="152" spans="2:9" x14ac:dyDescent="0.35">
      <c r="B152">
        <v>2</v>
      </c>
      <c r="C152">
        <v>6</v>
      </c>
      <c r="D152">
        <v>3</v>
      </c>
      <c r="E152">
        <v>3</v>
      </c>
      <c r="F152">
        <v>5</v>
      </c>
    </row>
    <row r="153" spans="2:9" x14ac:dyDescent="0.35">
      <c r="B153">
        <v>5</v>
      </c>
      <c r="C153">
        <v>2</v>
      </c>
      <c r="D153">
        <v>5</v>
      </c>
      <c r="E153">
        <v>5</v>
      </c>
      <c r="F153">
        <v>3</v>
      </c>
    </row>
    <row r="155" spans="2:9" ht="18.5" x14ac:dyDescent="0.45">
      <c r="D155" s="1" t="s">
        <v>22</v>
      </c>
    </row>
    <row r="162" spans="3:6" x14ac:dyDescent="0.35">
      <c r="C162" t="s">
        <v>23</v>
      </c>
    </row>
    <row r="163" spans="3:6" x14ac:dyDescent="0.35">
      <c r="C163">
        <v>120</v>
      </c>
      <c r="E163" t="s">
        <v>24</v>
      </c>
      <c r="F163">
        <f>AVERAGE(C163:C174)</f>
        <v>132.5</v>
      </c>
    </row>
    <row r="164" spans="3:6" x14ac:dyDescent="0.35">
      <c r="C164">
        <v>150</v>
      </c>
      <c r="E164" t="s">
        <v>14</v>
      </c>
      <c r="F164">
        <f>MAX(C163:C174)</f>
        <v>155</v>
      </c>
    </row>
    <row r="165" spans="3:6" x14ac:dyDescent="0.35">
      <c r="C165">
        <v>110</v>
      </c>
      <c r="E165" t="s">
        <v>15</v>
      </c>
      <c r="F165">
        <f>MIN(C163:C174)</f>
        <v>110</v>
      </c>
    </row>
    <row r="166" spans="3:6" x14ac:dyDescent="0.35">
      <c r="C166">
        <v>135</v>
      </c>
      <c r="E166" t="s">
        <v>19</v>
      </c>
      <c r="F166">
        <f>F163-F164</f>
        <v>-22.5</v>
      </c>
    </row>
    <row r="167" spans="3:6" x14ac:dyDescent="0.35">
      <c r="C167">
        <v>125</v>
      </c>
    </row>
    <row r="168" spans="3:6" x14ac:dyDescent="0.35">
      <c r="C168">
        <v>140</v>
      </c>
    </row>
    <row r="169" spans="3:6" x14ac:dyDescent="0.35">
      <c r="C169">
        <v>130</v>
      </c>
    </row>
    <row r="170" spans="3:6" x14ac:dyDescent="0.35">
      <c r="C170">
        <v>155</v>
      </c>
    </row>
    <row r="171" spans="3:6" x14ac:dyDescent="0.35">
      <c r="C171">
        <v>115</v>
      </c>
    </row>
    <row r="172" spans="3:6" x14ac:dyDescent="0.35">
      <c r="C172">
        <v>145</v>
      </c>
    </row>
    <row r="173" spans="3:6" x14ac:dyDescent="0.35">
      <c r="C173">
        <v>135</v>
      </c>
    </row>
    <row r="174" spans="3:6" x14ac:dyDescent="0.35">
      <c r="C174">
        <v>130</v>
      </c>
    </row>
    <row r="176" spans="3:6" ht="18.5" x14ac:dyDescent="0.45">
      <c r="D176" s="1" t="s">
        <v>25</v>
      </c>
    </row>
    <row r="182" spans="2:9" x14ac:dyDescent="0.35">
      <c r="D182" t="s">
        <v>26</v>
      </c>
    </row>
    <row r="183" spans="2:9" x14ac:dyDescent="0.35">
      <c r="B183">
        <v>8</v>
      </c>
      <c r="C183">
        <v>8</v>
      </c>
      <c r="D183">
        <v>8</v>
      </c>
      <c r="E183">
        <v>9</v>
      </c>
      <c r="F183">
        <v>9</v>
      </c>
    </row>
    <row r="184" spans="2:9" x14ac:dyDescent="0.35">
      <c r="B184">
        <v>7</v>
      </c>
      <c r="C184">
        <v>9</v>
      </c>
      <c r="D184">
        <v>9</v>
      </c>
      <c r="E184">
        <v>8</v>
      </c>
      <c r="F184">
        <v>8</v>
      </c>
      <c r="H184" t="s">
        <v>24</v>
      </c>
      <c r="I184">
        <f>AVERAGE(B183:F192)</f>
        <v>7.5</v>
      </c>
    </row>
    <row r="185" spans="2:9" x14ac:dyDescent="0.35">
      <c r="B185">
        <v>9</v>
      </c>
      <c r="C185">
        <v>7</v>
      </c>
      <c r="D185">
        <v>7</v>
      </c>
      <c r="E185">
        <v>7</v>
      </c>
      <c r="F185">
        <v>7</v>
      </c>
      <c r="H185" t="s">
        <v>20</v>
      </c>
      <c r="I185">
        <f>_xlfn.STDEV.S(B183:F195)</f>
        <v>1.0350983390135313</v>
      </c>
    </row>
    <row r="186" spans="2:9" x14ac:dyDescent="0.35">
      <c r="B186">
        <v>6</v>
      </c>
      <c r="C186">
        <v>8</v>
      </c>
      <c r="D186">
        <v>6</v>
      </c>
      <c r="E186">
        <v>6</v>
      </c>
      <c r="F186">
        <v>6</v>
      </c>
    </row>
    <row r="187" spans="2:9" x14ac:dyDescent="0.35">
      <c r="B187">
        <v>7</v>
      </c>
      <c r="C187">
        <v>7</v>
      </c>
      <c r="D187">
        <v>7</v>
      </c>
      <c r="E187">
        <v>8</v>
      </c>
      <c r="F187">
        <v>7</v>
      </c>
    </row>
    <row r="188" spans="2:9" x14ac:dyDescent="0.35">
      <c r="B188">
        <v>9</v>
      </c>
      <c r="C188">
        <v>6</v>
      </c>
      <c r="D188">
        <v>8</v>
      </c>
      <c r="E188">
        <v>9</v>
      </c>
      <c r="F188">
        <v>8</v>
      </c>
    </row>
    <row r="189" spans="2:9" x14ac:dyDescent="0.35">
      <c r="B189">
        <v>8</v>
      </c>
      <c r="C189">
        <v>8</v>
      </c>
      <c r="D189">
        <v>9</v>
      </c>
      <c r="E189">
        <v>7</v>
      </c>
      <c r="F189">
        <v>9</v>
      </c>
    </row>
    <row r="190" spans="2:9" x14ac:dyDescent="0.35">
      <c r="B190">
        <v>7</v>
      </c>
      <c r="C190">
        <v>9</v>
      </c>
      <c r="D190">
        <v>8</v>
      </c>
      <c r="E190">
        <v>8</v>
      </c>
      <c r="F190">
        <v>8</v>
      </c>
    </row>
    <row r="191" spans="2:9" x14ac:dyDescent="0.35">
      <c r="B191">
        <v>6</v>
      </c>
      <c r="C191">
        <v>6</v>
      </c>
      <c r="D191">
        <v>7</v>
      </c>
      <c r="E191">
        <v>7</v>
      </c>
      <c r="F191">
        <v>7</v>
      </c>
    </row>
    <row r="192" spans="2:9" x14ac:dyDescent="0.35">
      <c r="B192">
        <v>8</v>
      </c>
      <c r="C192">
        <v>7</v>
      </c>
      <c r="D192">
        <v>6</v>
      </c>
      <c r="E192">
        <v>6</v>
      </c>
      <c r="F192">
        <v>6</v>
      </c>
    </row>
    <row r="194" spans="2:14" ht="18.5" x14ac:dyDescent="0.45">
      <c r="D194" s="1" t="s">
        <v>27</v>
      </c>
    </row>
    <row r="200" spans="2:14" x14ac:dyDescent="0.35">
      <c r="D200" t="s">
        <v>28</v>
      </c>
    </row>
    <row r="202" spans="2:14" x14ac:dyDescent="0.35">
      <c r="B202">
        <v>10</v>
      </c>
      <c r="C202">
        <v>9</v>
      </c>
      <c r="D202">
        <v>13</v>
      </c>
      <c r="E202">
        <v>15</v>
      </c>
      <c r="F202">
        <v>25</v>
      </c>
      <c r="G202">
        <v>14</v>
      </c>
      <c r="H202">
        <v>16</v>
      </c>
      <c r="I202">
        <v>15</v>
      </c>
      <c r="J202">
        <v>15</v>
      </c>
      <c r="K202">
        <v>17</v>
      </c>
      <c r="M202" t="s">
        <v>24</v>
      </c>
      <c r="N202">
        <f>AVERAGE(B202:K212)</f>
        <v>16.75</v>
      </c>
    </row>
    <row r="203" spans="2:14" x14ac:dyDescent="0.35">
      <c r="B203">
        <v>15</v>
      </c>
      <c r="C203">
        <v>17</v>
      </c>
      <c r="D203">
        <v>10</v>
      </c>
      <c r="E203">
        <v>20</v>
      </c>
      <c r="F203">
        <v>18</v>
      </c>
      <c r="G203">
        <v>16</v>
      </c>
      <c r="H203">
        <v>15</v>
      </c>
      <c r="I203">
        <v>16</v>
      </c>
      <c r="J203">
        <v>13</v>
      </c>
      <c r="K203">
        <v>14</v>
      </c>
      <c r="M203" t="s">
        <v>14</v>
      </c>
      <c r="N203">
        <f>MAX(B201:K212)</f>
        <v>27</v>
      </c>
    </row>
    <row r="204" spans="2:14" x14ac:dyDescent="0.35">
      <c r="B204">
        <v>12</v>
      </c>
      <c r="C204">
        <v>11</v>
      </c>
      <c r="D204">
        <v>18</v>
      </c>
      <c r="E204">
        <v>26</v>
      </c>
      <c r="F204">
        <v>16</v>
      </c>
      <c r="G204">
        <v>23</v>
      </c>
      <c r="H204">
        <v>18</v>
      </c>
      <c r="I204">
        <v>13</v>
      </c>
      <c r="J204">
        <v>16</v>
      </c>
      <c r="K204">
        <v>12</v>
      </c>
      <c r="M204" t="s">
        <v>15</v>
      </c>
      <c r="N204">
        <f>MIN(B202:K212)</f>
        <v>8</v>
      </c>
    </row>
    <row r="205" spans="2:14" x14ac:dyDescent="0.35">
      <c r="B205">
        <v>18</v>
      </c>
      <c r="C205">
        <v>13</v>
      </c>
      <c r="D205">
        <v>16</v>
      </c>
      <c r="E205">
        <v>13</v>
      </c>
      <c r="F205">
        <v>13</v>
      </c>
      <c r="G205">
        <v>18</v>
      </c>
      <c r="H205">
        <v>20</v>
      </c>
      <c r="I205">
        <v>14</v>
      </c>
      <c r="J205">
        <v>14</v>
      </c>
      <c r="K205">
        <v>20</v>
      </c>
      <c r="M205" t="s">
        <v>19</v>
      </c>
      <c r="N205">
        <f>N203-N204</f>
        <v>19</v>
      </c>
    </row>
    <row r="206" spans="2:14" x14ac:dyDescent="0.35">
      <c r="B206">
        <v>20</v>
      </c>
      <c r="C206">
        <v>19</v>
      </c>
      <c r="D206">
        <v>12</v>
      </c>
      <c r="E206">
        <v>12</v>
      </c>
      <c r="F206">
        <v>21</v>
      </c>
      <c r="G206">
        <v>15</v>
      </c>
      <c r="H206">
        <v>25</v>
      </c>
      <c r="I206">
        <v>18</v>
      </c>
      <c r="J206">
        <v>22</v>
      </c>
      <c r="K206">
        <v>23</v>
      </c>
      <c r="M206" t="s">
        <v>20</v>
      </c>
      <c r="N206">
        <f>_xlfn.STDEV.S(B202:K211)</f>
        <v>4.1374734885781281</v>
      </c>
    </row>
    <row r="207" spans="2:14" x14ac:dyDescent="0.35">
      <c r="B207">
        <v>25</v>
      </c>
      <c r="C207">
        <v>23</v>
      </c>
      <c r="D207">
        <v>14</v>
      </c>
      <c r="E207">
        <v>14</v>
      </c>
      <c r="F207">
        <v>20</v>
      </c>
      <c r="G207">
        <v>11</v>
      </c>
      <c r="H207">
        <v>13</v>
      </c>
      <c r="I207">
        <v>20</v>
      </c>
      <c r="J207">
        <v>21</v>
      </c>
      <c r="K207">
        <v>19</v>
      </c>
    </row>
    <row r="208" spans="2:14" x14ac:dyDescent="0.35">
      <c r="B208">
        <v>8</v>
      </c>
      <c r="C208">
        <v>21</v>
      </c>
      <c r="D208">
        <v>19</v>
      </c>
      <c r="E208">
        <v>22</v>
      </c>
      <c r="F208">
        <v>15</v>
      </c>
      <c r="G208">
        <v>19</v>
      </c>
      <c r="H208">
        <v>11</v>
      </c>
      <c r="I208">
        <v>19</v>
      </c>
      <c r="J208">
        <v>19</v>
      </c>
      <c r="K208">
        <v>15</v>
      </c>
    </row>
    <row r="209" spans="2:11" x14ac:dyDescent="0.35">
      <c r="B209">
        <v>14</v>
      </c>
      <c r="C209">
        <v>16</v>
      </c>
      <c r="D209">
        <v>21</v>
      </c>
      <c r="E209">
        <v>19</v>
      </c>
      <c r="F209">
        <v>12</v>
      </c>
      <c r="G209">
        <v>22</v>
      </c>
      <c r="H209">
        <v>22</v>
      </c>
      <c r="I209">
        <v>21</v>
      </c>
      <c r="J209">
        <v>18</v>
      </c>
      <c r="K209">
        <v>16</v>
      </c>
    </row>
    <row r="210" spans="2:11" x14ac:dyDescent="0.35">
      <c r="B210">
        <v>16</v>
      </c>
      <c r="C210">
        <v>24</v>
      </c>
      <c r="D210">
        <v>11</v>
      </c>
      <c r="E210">
        <v>16</v>
      </c>
      <c r="F210">
        <v>19</v>
      </c>
      <c r="G210">
        <v>17</v>
      </c>
      <c r="H210">
        <v>19</v>
      </c>
      <c r="I210">
        <v>17</v>
      </c>
      <c r="J210">
        <v>16</v>
      </c>
      <c r="K210">
        <v>13</v>
      </c>
    </row>
    <row r="211" spans="2:11" x14ac:dyDescent="0.35">
      <c r="B211">
        <v>22</v>
      </c>
      <c r="C211">
        <v>27</v>
      </c>
      <c r="D211">
        <v>17</v>
      </c>
      <c r="E211">
        <v>11</v>
      </c>
      <c r="F211">
        <v>17</v>
      </c>
      <c r="G211">
        <v>12</v>
      </c>
      <c r="H211">
        <v>17</v>
      </c>
      <c r="I211">
        <v>12</v>
      </c>
      <c r="J211">
        <v>11</v>
      </c>
      <c r="K211">
        <v>18</v>
      </c>
    </row>
    <row r="213" spans="2:11" ht="18.5" x14ac:dyDescent="0.45">
      <c r="D213" s="1" t="s">
        <v>29</v>
      </c>
    </row>
    <row r="218" spans="2:11" x14ac:dyDescent="0.35">
      <c r="B218" t="s">
        <v>30</v>
      </c>
      <c r="C218" t="s">
        <v>31</v>
      </c>
      <c r="D218" t="s">
        <v>32</v>
      </c>
      <c r="E218" t="s">
        <v>33</v>
      </c>
      <c r="F218" t="s">
        <v>34</v>
      </c>
    </row>
    <row r="219" spans="2:11" x14ac:dyDescent="0.35">
      <c r="B219">
        <v>30</v>
      </c>
      <c r="C219">
        <v>25</v>
      </c>
      <c r="D219">
        <v>22</v>
      </c>
      <c r="E219">
        <v>18</v>
      </c>
      <c r="F219">
        <v>35</v>
      </c>
      <c r="H219" t="s">
        <v>24</v>
      </c>
      <c r="I219">
        <f>AVERAGE(B219:F228)</f>
        <v>26.48</v>
      </c>
    </row>
    <row r="220" spans="2:11" x14ac:dyDescent="0.35">
      <c r="B220">
        <v>32</v>
      </c>
      <c r="C220">
        <v>27</v>
      </c>
      <c r="D220">
        <v>23</v>
      </c>
      <c r="E220">
        <v>17</v>
      </c>
      <c r="F220">
        <v>36</v>
      </c>
      <c r="H220" t="s">
        <v>14</v>
      </c>
      <c r="I220">
        <f>MAX(B219:F228)</f>
        <v>36</v>
      </c>
    </row>
    <row r="221" spans="2:11" x14ac:dyDescent="0.35">
      <c r="B221">
        <v>33</v>
      </c>
      <c r="C221">
        <v>26</v>
      </c>
      <c r="D221">
        <v>20</v>
      </c>
      <c r="E221">
        <v>19</v>
      </c>
      <c r="F221">
        <v>34</v>
      </c>
      <c r="H221" t="s">
        <v>15</v>
      </c>
      <c r="I221">
        <f>MIN(B219:F228)</f>
        <v>17</v>
      </c>
    </row>
    <row r="222" spans="2:11" x14ac:dyDescent="0.35">
      <c r="B222">
        <v>28</v>
      </c>
      <c r="C222">
        <v>23</v>
      </c>
      <c r="D222">
        <v>25</v>
      </c>
      <c r="E222">
        <v>20</v>
      </c>
      <c r="F222">
        <v>35</v>
      </c>
      <c r="H222" t="s">
        <v>19</v>
      </c>
      <c r="I222">
        <f>I220-I221</f>
        <v>19</v>
      </c>
    </row>
    <row r="223" spans="2:11" x14ac:dyDescent="0.35">
      <c r="B223">
        <v>31</v>
      </c>
      <c r="C223">
        <v>28</v>
      </c>
      <c r="D223">
        <v>21</v>
      </c>
      <c r="E223">
        <v>21</v>
      </c>
      <c r="F223">
        <v>33</v>
      </c>
      <c r="H223" t="s">
        <v>16</v>
      </c>
      <c r="I223">
        <f>_xlfn.VAR.S(B219:F228)</f>
        <v>32.417959183673531</v>
      </c>
    </row>
    <row r="224" spans="2:11" x14ac:dyDescent="0.35">
      <c r="B224">
        <v>30</v>
      </c>
      <c r="C224">
        <v>24</v>
      </c>
      <c r="D224">
        <v>24</v>
      </c>
      <c r="E224">
        <v>18</v>
      </c>
      <c r="F224">
        <v>34</v>
      </c>
    </row>
    <row r="225" spans="2:10" x14ac:dyDescent="0.35">
      <c r="B225">
        <v>29</v>
      </c>
      <c r="C225">
        <v>26</v>
      </c>
      <c r="D225">
        <v>23</v>
      </c>
      <c r="E225">
        <v>19</v>
      </c>
      <c r="F225">
        <v>32</v>
      </c>
    </row>
    <row r="226" spans="2:10" x14ac:dyDescent="0.35">
      <c r="B226">
        <v>30</v>
      </c>
      <c r="C226">
        <v>25</v>
      </c>
      <c r="D226">
        <v>22</v>
      </c>
      <c r="E226">
        <v>17</v>
      </c>
      <c r="F226">
        <v>33</v>
      </c>
    </row>
    <row r="227" spans="2:10" x14ac:dyDescent="0.35">
      <c r="B227">
        <v>32</v>
      </c>
      <c r="C227">
        <v>27</v>
      </c>
      <c r="D227">
        <v>25</v>
      </c>
      <c r="E227">
        <v>20</v>
      </c>
      <c r="F227">
        <v>36</v>
      </c>
    </row>
    <row r="228" spans="2:10" x14ac:dyDescent="0.35">
      <c r="B228">
        <v>31</v>
      </c>
      <c r="C228">
        <v>28</v>
      </c>
      <c r="D228">
        <v>24</v>
      </c>
      <c r="E228">
        <v>19</v>
      </c>
      <c r="F228">
        <v>34</v>
      </c>
    </row>
    <row r="230" spans="2:10" ht="18.5" x14ac:dyDescent="0.45">
      <c r="D230" s="1" t="s">
        <v>35</v>
      </c>
    </row>
    <row r="236" spans="2:10" x14ac:dyDescent="0.35">
      <c r="D236" t="s">
        <v>36</v>
      </c>
    </row>
    <row r="237" spans="2:10" x14ac:dyDescent="0.35">
      <c r="B237">
        <v>28</v>
      </c>
      <c r="C237">
        <v>37</v>
      </c>
      <c r="D237">
        <v>39</v>
      </c>
      <c r="E237">
        <v>35</v>
      </c>
      <c r="F237">
        <v>31</v>
      </c>
      <c r="G237">
        <v>39</v>
      </c>
      <c r="H237">
        <v>45</v>
      </c>
      <c r="I237">
        <v>39</v>
      </c>
      <c r="J237">
        <v>38</v>
      </c>
    </row>
    <row r="238" spans="2:10" x14ac:dyDescent="0.35">
      <c r="B238">
        <v>32</v>
      </c>
      <c r="C238">
        <v>31</v>
      </c>
      <c r="D238">
        <v>45</v>
      </c>
      <c r="E238">
        <v>44</v>
      </c>
      <c r="F238">
        <v>37</v>
      </c>
      <c r="G238">
        <v>27</v>
      </c>
      <c r="H238">
        <v>29</v>
      </c>
      <c r="I238">
        <v>27</v>
      </c>
      <c r="J238">
        <v>44</v>
      </c>
    </row>
    <row r="239" spans="2:10" x14ac:dyDescent="0.35">
      <c r="B239">
        <v>35</v>
      </c>
      <c r="C239">
        <v>34</v>
      </c>
      <c r="D239">
        <v>29</v>
      </c>
      <c r="E239">
        <v>32</v>
      </c>
      <c r="F239">
        <v>42</v>
      </c>
      <c r="G239">
        <v>35</v>
      </c>
      <c r="H239">
        <v>33</v>
      </c>
      <c r="I239">
        <v>35</v>
      </c>
      <c r="J239">
        <v>37</v>
      </c>
    </row>
    <row r="240" spans="2:10" x14ac:dyDescent="0.35">
      <c r="B240">
        <v>40</v>
      </c>
      <c r="C240">
        <v>29</v>
      </c>
      <c r="D240">
        <v>33</v>
      </c>
      <c r="E240">
        <v>39</v>
      </c>
      <c r="F240">
        <v>29</v>
      </c>
      <c r="G240">
        <v>30</v>
      </c>
      <c r="H240">
        <v>38</v>
      </c>
      <c r="I240">
        <v>30</v>
      </c>
      <c r="J240">
        <v>33</v>
      </c>
    </row>
    <row r="241" spans="2:10" x14ac:dyDescent="0.35">
      <c r="B241">
        <v>42</v>
      </c>
      <c r="C241">
        <v>36</v>
      </c>
      <c r="D241">
        <v>37</v>
      </c>
      <c r="E241">
        <v>36</v>
      </c>
      <c r="F241">
        <v>34</v>
      </c>
      <c r="G241">
        <v>43</v>
      </c>
      <c r="H241">
        <v>34</v>
      </c>
      <c r="I241">
        <v>43</v>
      </c>
      <c r="J241">
        <v>35</v>
      </c>
    </row>
    <row r="242" spans="2:10" x14ac:dyDescent="0.35">
      <c r="B242">
        <v>28</v>
      </c>
      <c r="C242">
        <v>43</v>
      </c>
      <c r="D242">
        <v>40</v>
      </c>
      <c r="E242">
        <v>30</v>
      </c>
      <c r="F242">
        <v>40</v>
      </c>
      <c r="G242">
        <v>29</v>
      </c>
      <c r="H242">
        <v>32</v>
      </c>
      <c r="I242">
        <v>29</v>
      </c>
      <c r="J242">
        <v>41</v>
      </c>
    </row>
    <row r="243" spans="2:10" x14ac:dyDescent="0.35">
      <c r="B243">
        <v>33</v>
      </c>
      <c r="C243">
        <v>39</v>
      </c>
      <c r="D243">
        <v>36</v>
      </c>
      <c r="E243">
        <v>33</v>
      </c>
      <c r="F243">
        <v>31</v>
      </c>
      <c r="G243">
        <v>32</v>
      </c>
      <c r="H243">
        <v>35</v>
      </c>
      <c r="I243">
        <v>32</v>
      </c>
      <c r="J243">
        <v>30</v>
      </c>
    </row>
    <row r="244" spans="2:10" x14ac:dyDescent="0.35">
      <c r="B244">
        <v>38</v>
      </c>
      <c r="C244">
        <v>27</v>
      </c>
      <c r="D244">
        <v>29</v>
      </c>
      <c r="E244">
        <v>28</v>
      </c>
      <c r="F244">
        <v>33</v>
      </c>
      <c r="G244">
        <v>36</v>
      </c>
      <c r="H244">
        <v>31</v>
      </c>
      <c r="I244">
        <v>36</v>
      </c>
      <c r="J244">
        <v>31</v>
      </c>
    </row>
    <row r="245" spans="2:10" x14ac:dyDescent="0.35">
      <c r="B245">
        <v>30</v>
      </c>
      <c r="C245">
        <v>35</v>
      </c>
      <c r="D245">
        <v>31</v>
      </c>
      <c r="E245">
        <v>41</v>
      </c>
      <c r="F245">
        <v>38</v>
      </c>
      <c r="G245">
        <v>31</v>
      </c>
      <c r="H245">
        <v>40</v>
      </c>
      <c r="I245">
        <v>31</v>
      </c>
      <c r="J245">
        <v>39</v>
      </c>
    </row>
    <row r="246" spans="2:10" x14ac:dyDescent="0.35">
      <c r="B246">
        <v>41</v>
      </c>
      <c r="C246">
        <v>31</v>
      </c>
      <c r="D246">
        <v>38</v>
      </c>
      <c r="E246">
        <v>35</v>
      </c>
      <c r="F246">
        <v>36</v>
      </c>
      <c r="G246">
        <v>40</v>
      </c>
      <c r="H246">
        <v>36</v>
      </c>
      <c r="I246">
        <v>40</v>
      </c>
      <c r="J246">
        <v>28</v>
      </c>
    </row>
    <row r="248" spans="2:10" x14ac:dyDescent="0.35">
      <c r="D248" t="s">
        <v>10</v>
      </c>
      <c r="E248">
        <f>MODE(B237:J246)</f>
        <v>31</v>
      </c>
    </row>
    <row r="249" spans="2:10" x14ac:dyDescent="0.35">
      <c r="D249" t="s">
        <v>4</v>
      </c>
      <c r="E249">
        <f>MEDIAN(B237:J246)</f>
        <v>35</v>
      </c>
    </row>
    <row r="250" spans="2:10" x14ac:dyDescent="0.35">
      <c r="D250" t="s">
        <v>14</v>
      </c>
      <c r="E250">
        <f>MAX(B237:K246)</f>
        <v>45</v>
      </c>
      <c r="F250" t="s">
        <v>19</v>
      </c>
      <c r="G250">
        <f>E250-E251</f>
        <v>18</v>
      </c>
    </row>
    <row r="251" spans="2:10" x14ac:dyDescent="0.35">
      <c r="D251" t="s">
        <v>15</v>
      </c>
      <c r="E251">
        <f>MIN(B237:J246)</f>
        <v>27</v>
      </c>
    </row>
    <row r="253" spans="2:10" ht="18.5" x14ac:dyDescent="0.45">
      <c r="D253" s="1" t="s">
        <v>37</v>
      </c>
    </row>
    <row r="258" spans="1:10" x14ac:dyDescent="0.35">
      <c r="A258">
        <v>56</v>
      </c>
      <c r="B258">
        <v>40</v>
      </c>
      <c r="C258">
        <v>28</v>
      </c>
      <c r="D258">
        <v>73</v>
      </c>
      <c r="E258">
        <v>52</v>
      </c>
      <c r="F258">
        <v>61</v>
      </c>
      <c r="G258">
        <v>35</v>
      </c>
      <c r="H258">
        <v>40</v>
      </c>
      <c r="I258">
        <v>47</v>
      </c>
      <c r="J258">
        <v>65</v>
      </c>
    </row>
    <row r="259" spans="1:10" x14ac:dyDescent="0.35">
      <c r="A259">
        <v>52</v>
      </c>
      <c r="B259">
        <v>44</v>
      </c>
      <c r="C259">
        <v>38</v>
      </c>
      <c r="D259">
        <v>60</v>
      </c>
      <c r="E259">
        <v>56</v>
      </c>
      <c r="F259">
        <v>40</v>
      </c>
      <c r="G259">
        <v>36</v>
      </c>
      <c r="H259">
        <v>49</v>
      </c>
      <c r="I259">
        <v>68</v>
      </c>
      <c r="J259">
        <v>57</v>
      </c>
    </row>
    <row r="260" spans="1:10" x14ac:dyDescent="0.35">
      <c r="A260">
        <v>52</v>
      </c>
      <c r="B260">
        <v>63</v>
      </c>
      <c r="C260">
        <v>41</v>
      </c>
      <c r="D260">
        <v>48</v>
      </c>
      <c r="E260">
        <v>55</v>
      </c>
      <c r="F260">
        <v>42</v>
      </c>
      <c r="G260">
        <v>39</v>
      </c>
      <c r="H260">
        <v>58</v>
      </c>
      <c r="I260">
        <v>62</v>
      </c>
      <c r="J260">
        <v>49</v>
      </c>
    </row>
    <row r="261" spans="1:10" x14ac:dyDescent="0.35">
      <c r="A261">
        <v>59</v>
      </c>
      <c r="B261">
        <v>45</v>
      </c>
      <c r="C261">
        <v>47</v>
      </c>
      <c r="D261">
        <v>51</v>
      </c>
      <c r="E261">
        <v>65</v>
      </c>
      <c r="F261">
        <v>41</v>
      </c>
      <c r="G261">
        <v>48</v>
      </c>
      <c r="H261">
        <v>55</v>
      </c>
      <c r="I261">
        <v>42</v>
      </c>
      <c r="J261">
        <v>39</v>
      </c>
    </row>
    <row r="262" spans="1:10" x14ac:dyDescent="0.35">
      <c r="A262">
        <v>58</v>
      </c>
      <c r="B262">
        <v>62</v>
      </c>
      <c r="C262">
        <v>49</v>
      </c>
      <c r="D262">
        <v>59</v>
      </c>
      <c r="E262">
        <v>45</v>
      </c>
      <c r="F262">
        <v>47</v>
      </c>
      <c r="G262">
        <v>51</v>
      </c>
      <c r="H262">
        <v>65</v>
      </c>
      <c r="I262">
        <v>43</v>
      </c>
      <c r="J262">
        <v>58</v>
      </c>
    </row>
    <row r="264" spans="1:10" x14ac:dyDescent="0.35">
      <c r="C264" t="s">
        <v>10</v>
      </c>
      <c r="D264">
        <f>MODE(A257:J262)</f>
        <v>40</v>
      </c>
      <c r="F264" t="s">
        <v>41</v>
      </c>
      <c r="G264">
        <f>QUARTILE(A258:J262,1)</f>
        <v>42.25</v>
      </c>
    </row>
    <row r="265" spans="1:10" x14ac:dyDescent="0.35">
      <c r="C265" t="s">
        <v>38</v>
      </c>
      <c r="D265">
        <f>MEDIAN(A258:J263)</f>
        <v>50</v>
      </c>
      <c r="F265" t="s">
        <v>40</v>
      </c>
      <c r="G265">
        <f>QUARTILE(A258:J263,3)</f>
        <v>58</v>
      </c>
    </row>
    <row r="266" spans="1:10" x14ac:dyDescent="0.35">
      <c r="F266" t="s">
        <v>39</v>
      </c>
      <c r="G266">
        <f>G265-G264</f>
        <v>15.75</v>
      </c>
    </row>
    <row r="268" spans="1:10" ht="18.5" x14ac:dyDescent="0.45">
      <c r="D268" s="1" t="s">
        <v>42</v>
      </c>
    </row>
    <row r="273" spans="3:8" x14ac:dyDescent="0.35">
      <c r="C273" t="s">
        <v>43</v>
      </c>
      <c r="D273" t="s">
        <v>44</v>
      </c>
    </row>
    <row r="274" spans="3:8" x14ac:dyDescent="0.35">
      <c r="C274" t="s">
        <v>45</v>
      </c>
      <c r="D274">
        <v>30</v>
      </c>
    </row>
    <row r="275" spans="3:8" x14ac:dyDescent="0.35">
      <c r="C275" t="s">
        <v>46</v>
      </c>
      <c r="D275">
        <v>40</v>
      </c>
    </row>
    <row r="276" spans="3:8" x14ac:dyDescent="0.35">
      <c r="C276" t="s">
        <v>47</v>
      </c>
      <c r="D276">
        <v>20</v>
      </c>
    </row>
    <row r="277" spans="3:8" x14ac:dyDescent="0.35">
      <c r="C277" t="s">
        <v>48</v>
      </c>
      <c r="D277">
        <v>10</v>
      </c>
    </row>
    <row r="278" spans="3:8" x14ac:dyDescent="0.35">
      <c r="C278" t="s">
        <v>49</v>
      </c>
      <c r="D278">
        <v>45</v>
      </c>
    </row>
    <row r="279" spans="3:8" x14ac:dyDescent="0.35">
      <c r="C279" t="s">
        <v>50</v>
      </c>
      <c r="D279">
        <v>25</v>
      </c>
    </row>
    <row r="280" spans="3:8" x14ac:dyDescent="0.35">
      <c r="C280" t="s">
        <v>51</v>
      </c>
      <c r="D280">
        <v>30</v>
      </c>
    </row>
    <row r="284" spans="3:8" x14ac:dyDescent="0.35">
      <c r="H284" t="s">
        <v>52</v>
      </c>
    </row>
    <row r="286" spans="3:8" ht="18.5" x14ac:dyDescent="0.45">
      <c r="D286" s="1" t="s">
        <v>53</v>
      </c>
    </row>
    <row r="291" spans="1:10" x14ac:dyDescent="0.35">
      <c r="A291">
        <v>20</v>
      </c>
      <c r="B291">
        <v>25</v>
      </c>
      <c r="C291">
        <v>30</v>
      </c>
      <c r="D291">
        <v>35</v>
      </c>
      <c r="E291">
        <v>40</v>
      </c>
      <c r="F291">
        <v>45</v>
      </c>
      <c r="G291">
        <v>50</v>
      </c>
      <c r="H291">
        <v>55</v>
      </c>
      <c r="I291">
        <v>60</v>
      </c>
      <c r="J291">
        <v>65</v>
      </c>
    </row>
    <row r="292" spans="1:10" x14ac:dyDescent="0.35">
      <c r="A292">
        <v>70</v>
      </c>
      <c r="B292">
        <v>75</v>
      </c>
      <c r="C292">
        <v>80</v>
      </c>
      <c r="D292">
        <v>85</v>
      </c>
      <c r="E292">
        <v>90</v>
      </c>
      <c r="F292">
        <v>100</v>
      </c>
      <c r="G292">
        <v>105</v>
      </c>
      <c r="H292">
        <v>110</v>
      </c>
      <c r="I292">
        <v>115</v>
      </c>
      <c r="J292">
        <v>95</v>
      </c>
    </row>
    <row r="293" spans="1:10" x14ac:dyDescent="0.35">
      <c r="A293">
        <v>120</v>
      </c>
      <c r="B293">
        <v>125</v>
      </c>
      <c r="C293">
        <v>130</v>
      </c>
      <c r="D293">
        <v>135</v>
      </c>
      <c r="E293">
        <v>140</v>
      </c>
      <c r="F293">
        <v>145</v>
      </c>
      <c r="G293">
        <v>150</v>
      </c>
      <c r="H293">
        <v>155</v>
      </c>
      <c r="I293">
        <v>160</v>
      </c>
      <c r="J293">
        <v>165</v>
      </c>
    </row>
    <row r="294" spans="1:10" x14ac:dyDescent="0.35">
      <c r="A294">
        <v>170</v>
      </c>
      <c r="B294">
        <v>175</v>
      </c>
      <c r="C294">
        <v>180</v>
      </c>
      <c r="D294">
        <v>185</v>
      </c>
      <c r="E294">
        <v>190</v>
      </c>
      <c r="F294">
        <v>195</v>
      </c>
      <c r="G294">
        <v>200</v>
      </c>
      <c r="H294">
        <v>205</v>
      </c>
      <c r="I294">
        <v>210</v>
      </c>
      <c r="J294">
        <v>215</v>
      </c>
    </row>
    <row r="295" spans="1:10" x14ac:dyDescent="0.35">
      <c r="A295">
        <v>220</v>
      </c>
      <c r="B295">
        <v>225</v>
      </c>
      <c r="C295">
        <v>230</v>
      </c>
      <c r="D295">
        <v>235</v>
      </c>
      <c r="E295">
        <v>240</v>
      </c>
      <c r="F295">
        <v>245</v>
      </c>
      <c r="G295">
        <v>250</v>
      </c>
      <c r="H295">
        <v>255</v>
      </c>
      <c r="I295">
        <v>260</v>
      </c>
      <c r="J295">
        <v>265</v>
      </c>
    </row>
    <row r="296" spans="1:10" x14ac:dyDescent="0.35">
      <c r="A296">
        <v>270</v>
      </c>
      <c r="B296">
        <v>275</v>
      </c>
      <c r="C296">
        <v>280</v>
      </c>
      <c r="D296">
        <v>285</v>
      </c>
      <c r="E296">
        <v>290</v>
      </c>
      <c r="F296">
        <v>295</v>
      </c>
      <c r="G296">
        <v>300</v>
      </c>
      <c r="H296">
        <v>305</v>
      </c>
      <c r="I296">
        <v>310</v>
      </c>
      <c r="J296">
        <v>315</v>
      </c>
    </row>
    <row r="297" spans="1:10" x14ac:dyDescent="0.35">
      <c r="A297">
        <v>320</v>
      </c>
      <c r="B297">
        <v>325</v>
      </c>
      <c r="C297">
        <v>330</v>
      </c>
      <c r="D297">
        <v>335</v>
      </c>
      <c r="E297">
        <v>340</v>
      </c>
      <c r="F297">
        <v>345</v>
      </c>
      <c r="G297">
        <v>350</v>
      </c>
      <c r="H297">
        <v>355</v>
      </c>
      <c r="I297">
        <v>360</v>
      </c>
      <c r="J297">
        <v>365</v>
      </c>
    </row>
    <row r="298" spans="1:10" x14ac:dyDescent="0.35">
      <c r="A298">
        <v>370</v>
      </c>
      <c r="B298">
        <v>375</v>
      </c>
      <c r="C298">
        <v>380</v>
      </c>
      <c r="D298">
        <v>385</v>
      </c>
      <c r="E298">
        <v>390</v>
      </c>
      <c r="F298">
        <v>395</v>
      </c>
      <c r="G298">
        <v>400</v>
      </c>
      <c r="H298">
        <v>405</v>
      </c>
      <c r="I298">
        <v>410</v>
      </c>
      <c r="J298">
        <v>415</v>
      </c>
    </row>
    <row r="299" spans="1:10" x14ac:dyDescent="0.35">
      <c r="A299">
        <v>420</v>
      </c>
      <c r="B299">
        <v>425</v>
      </c>
      <c r="C299">
        <v>430</v>
      </c>
      <c r="D299">
        <v>435</v>
      </c>
      <c r="E299">
        <v>440</v>
      </c>
      <c r="F299">
        <v>445</v>
      </c>
      <c r="G299">
        <v>450</v>
      </c>
      <c r="H299">
        <v>455</v>
      </c>
      <c r="I299">
        <v>460</v>
      </c>
      <c r="J299">
        <v>465</v>
      </c>
    </row>
    <row r="300" spans="1:10" x14ac:dyDescent="0.35">
      <c r="A300">
        <v>470</v>
      </c>
      <c r="B300">
        <v>475</v>
      </c>
      <c r="C300">
        <v>480</v>
      </c>
      <c r="D300">
        <v>485</v>
      </c>
      <c r="E300">
        <v>490</v>
      </c>
      <c r="F300">
        <v>495</v>
      </c>
      <c r="G300">
        <v>500</v>
      </c>
      <c r="H300">
        <v>505</v>
      </c>
      <c r="I300">
        <v>510</v>
      </c>
      <c r="J300">
        <v>515</v>
      </c>
    </row>
    <row r="301" spans="1:10" x14ac:dyDescent="0.35">
      <c r="A301">
        <v>520</v>
      </c>
      <c r="B301">
        <v>525</v>
      </c>
      <c r="C301">
        <v>530</v>
      </c>
      <c r="D301">
        <v>535</v>
      </c>
      <c r="E301">
        <v>540</v>
      </c>
      <c r="F301">
        <v>545</v>
      </c>
      <c r="G301">
        <v>550</v>
      </c>
      <c r="H301">
        <v>555</v>
      </c>
      <c r="I301">
        <v>560</v>
      </c>
      <c r="J301">
        <v>565</v>
      </c>
    </row>
    <row r="303" spans="1:10" x14ac:dyDescent="0.35">
      <c r="B303" t="s">
        <v>41</v>
      </c>
      <c r="C303">
        <f>QUARTILE(A291:J301,1)</f>
        <v>156.25</v>
      </c>
      <c r="E303" t="s">
        <v>57</v>
      </c>
      <c r="F303">
        <f>_xlfn.PERCENTILE.EXC(A291:J301,0.2)</f>
        <v>126.00000000000001</v>
      </c>
    </row>
    <row r="304" spans="1:10" x14ac:dyDescent="0.35">
      <c r="B304" t="s">
        <v>54</v>
      </c>
      <c r="C304">
        <f>QUARTILE(A291:J301,2)</f>
        <v>292.5</v>
      </c>
      <c r="E304" t="s">
        <v>56</v>
      </c>
      <c r="F304">
        <f>_xlfn.PERCENTILE.EXC(A291:J301,0.4)</f>
        <v>237.00000000000003</v>
      </c>
    </row>
    <row r="305" spans="1:10" x14ac:dyDescent="0.35">
      <c r="B305" t="s">
        <v>40</v>
      </c>
      <c r="C305">
        <f>QUARTILE(A291:J301,3)</f>
        <v>428.75</v>
      </c>
      <c r="E305" t="s">
        <v>58</v>
      </c>
      <c r="F305">
        <f>_xlfn.PERCENTILE.EXC(A291:J301,0.8)</f>
        <v>459.00000000000006</v>
      </c>
    </row>
    <row r="306" spans="1:10" x14ac:dyDescent="0.35">
      <c r="B306" t="s">
        <v>55</v>
      </c>
      <c r="C306">
        <f>QUARTILE(A291:J301,4)</f>
        <v>565</v>
      </c>
    </row>
    <row r="308" spans="1:10" ht="18.5" x14ac:dyDescent="0.45">
      <c r="D308" s="1" t="s">
        <v>59</v>
      </c>
    </row>
    <row r="313" spans="1:10" x14ac:dyDescent="0.35">
      <c r="A313">
        <v>15</v>
      </c>
      <c r="B313">
        <v>20</v>
      </c>
      <c r="C313">
        <v>25</v>
      </c>
      <c r="D313">
        <v>30</v>
      </c>
      <c r="E313">
        <v>35</v>
      </c>
      <c r="F313">
        <v>40</v>
      </c>
      <c r="G313">
        <v>45</v>
      </c>
      <c r="H313">
        <v>50</v>
      </c>
      <c r="I313">
        <v>55</v>
      </c>
      <c r="J313">
        <v>60</v>
      </c>
    </row>
    <row r="314" spans="1:10" x14ac:dyDescent="0.35">
      <c r="A314">
        <v>65</v>
      </c>
      <c r="B314">
        <v>70</v>
      </c>
      <c r="C314">
        <v>75</v>
      </c>
      <c r="D314">
        <v>80</v>
      </c>
      <c r="E314">
        <v>85</v>
      </c>
      <c r="F314">
        <v>90</v>
      </c>
      <c r="G314">
        <v>95</v>
      </c>
      <c r="H314">
        <v>100</v>
      </c>
      <c r="I314">
        <v>105</v>
      </c>
      <c r="J314">
        <v>110</v>
      </c>
    </row>
    <row r="315" spans="1:10" x14ac:dyDescent="0.35">
      <c r="A315">
        <v>115</v>
      </c>
      <c r="B315">
        <v>120</v>
      </c>
      <c r="C315">
        <v>125</v>
      </c>
      <c r="D315">
        <v>130</v>
      </c>
      <c r="E315">
        <v>135</v>
      </c>
      <c r="F315">
        <v>140</v>
      </c>
      <c r="G315">
        <v>145</v>
      </c>
      <c r="H315">
        <v>150</v>
      </c>
      <c r="I315">
        <v>155</v>
      </c>
      <c r="J315">
        <v>160</v>
      </c>
    </row>
    <row r="316" spans="1:10" x14ac:dyDescent="0.35">
      <c r="A316">
        <v>165</v>
      </c>
      <c r="B316">
        <v>170</v>
      </c>
      <c r="C316">
        <v>175</v>
      </c>
      <c r="D316">
        <v>180</v>
      </c>
      <c r="E316">
        <v>185</v>
      </c>
      <c r="F316">
        <v>190</v>
      </c>
      <c r="G316">
        <v>195</v>
      </c>
      <c r="H316">
        <v>200</v>
      </c>
      <c r="I316">
        <v>205</v>
      </c>
      <c r="J316">
        <v>210</v>
      </c>
    </row>
    <row r="317" spans="1:10" x14ac:dyDescent="0.35">
      <c r="A317">
        <v>215</v>
      </c>
      <c r="B317">
        <v>220</v>
      </c>
      <c r="C317">
        <v>225</v>
      </c>
      <c r="D317">
        <v>230</v>
      </c>
      <c r="E317">
        <v>235</v>
      </c>
      <c r="F317">
        <v>240</v>
      </c>
      <c r="G317">
        <v>245</v>
      </c>
      <c r="H317">
        <v>250</v>
      </c>
      <c r="I317">
        <v>255</v>
      </c>
      <c r="J317">
        <v>260</v>
      </c>
    </row>
    <row r="318" spans="1:10" x14ac:dyDescent="0.35">
      <c r="A318">
        <v>265</v>
      </c>
      <c r="B318">
        <v>270</v>
      </c>
      <c r="C318">
        <v>275</v>
      </c>
      <c r="D318">
        <v>280</v>
      </c>
      <c r="E318">
        <v>285</v>
      </c>
      <c r="F318">
        <v>290</v>
      </c>
      <c r="G318">
        <v>295</v>
      </c>
      <c r="H318">
        <v>300</v>
      </c>
      <c r="I318">
        <v>305</v>
      </c>
      <c r="J318">
        <v>310</v>
      </c>
    </row>
    <row r="319" spans="1:10" x14ac:dyDescent="0.35">
      <c r="A319">
        <v>315</v>
      </c>
      <c r="B319">
        <v>320</v>
      </c>
      <c r="C319">
        <v>325</v>
      </c>
      <c r="D319">
        <v>330</v>
      </c>
      <c r="E319">
        <v>335</v>
      </c>
      <c r="F319">
        <v>340</v>
      </c>
      <c r="G319">
        <v>345</v>
      </c>
      <c r="H319">
        <v>350</v>
      </c>
      <c r="I319">
        <v>355</v>
      </c>
      <c r="J319">
        <v>360</v>
      </c>
    </row>
    <row r="320" spans="1:10" x14ac:dyDescent="0.35">
      <c r="A320">
        <v>365</v>
      </c>
      <c r="B320">
        <v>370</v>
      </c>
      <c r="C320">
        <v>375</v>
      </c>
      <c r="D320">
        <v>380</v>
      </c>
      <c r="E320">
        <v>385</v>
      </c>
      <c r="F320">
        <v>390</v>
      </c>
      <c r="G320">
        <v>395</v>
      </c>
      <c r="H320">
        <v>400</v>
      </c>
      <c r="I320">
        <v>405</v>
      </c>
      <c r="J320">
        <v>410</v>
      </c>
    </row>
    <row r="321" spans="1:10" x14ac:dyDescent="0.35">
      <c r="A321">
        <v>415</v>
      </c>
      <c r="B321">
        <v>420</v>
      </c>
      <c r="C321">
        <v>425</v>
      </c>
      <c r="D321">
        <v>430</v>
      </c>
      <c r="E321">
        <v>435</v>
      </c>
      <c r="F321">
        <v>440</v>
      </c>
      <c r="G321">
        <v>445</v>
      </c>
      <c r="H321">
        <v>450</v>
      </c>
      <c r="I321">
        <v>455</v>
      </c>
      <c r="J321">
        <v>460</v>
      </c>
    </row>
    <row r="322" spans="1:10" x14ac:dyDescent="0.35">
      <c r="A322">
        <v>465</v>
      </c>
      <c r="B322">
        <v>470</v>
      </c>
      <c r="C322">
        <v>475</v>
      </c>
      <c r="D322">
        <v>480</v>
      </c>
      <c r="E322">
        <v>485</v>
      </c>
      <c r="F322">
        <v>490</v>
      </c>
      <c r="G322">
        <v>495</v>
      </c>
      <c r="H322">
        <v>500</v>
      </c>
      <c r="I322">
        <v>505</v>
      </c>
      <c r="J322">
        <v>510</v>
      </c>
    </row>
    <row r="323" spans="1:10" x14ac:dyDescent="0.35">
      <c r="A323">
        <v>515</v>
      </c>
      <c r="B323">
        <v>520</v>
      </c>
      <c r="C323">
        <v>525</v>
      </c>
      <c r="D323">
        <v>530</v>
      </c>
      <c r="E323">
        <v>535</v>
      </c>
      <c r="F323">
        <v>540</v>
      </c>
      <c r="G323">
        <v>545</v>
      </c>
      <c r="H323">
        <v>550</v>
      </c>
      <c r="I323">
        <v>555</v>
      </c>
      <c r="J323">
        <v>560</v>
      </c>
    </row>
    <row r="324" spans="1:10" x14ac:dyDescent="0.35">
      <c r="A324">
        <v>565</v>
      </c>
      <c r="B324">
        <v>570</v>
      </c>
      <c r="C324">
        <v>575</v>
      </c>
      <c r="D324">
        <v>580</v>
      </c>
      <c r="E324">
        <v>585</v>
      </c>
      <c r="F324">
        <v>590</v>
      </c>
      <c r="G324">
        <v>595</v>
      </c>
      <c r="H324">
        <v>600</v>
      </c>
      <c r="I324">
        <v>605</v>
      </c>
      <c r="J324">
        <v>610</v>
      </c>
    </row>
    <row r="326" spans="1:10" x14ac:dyDescent="0.35">
      <c r="B326" t="s">
        <v>41</v>
      </c>
      <c r="C326">
        <f>QUARTILE(A313:J324,1)</f>
        <v>163.75</v>
      </c>
      <c r="E326" t="s">
        <v>60</v>
      </c>
      <c r="F326">
        <f>_xlfn.PERCENTILE.EXC(A313:J324,0.3)</f>
        <v>191.5</v>
      </c>
    </row>
    <row r="327" spans="1:10" x14ac:dyDescent="0.35">
      <c r="B327" t="s">
        <v>54</v>
      </c>
      <c r="C327">
        <f>QUARTILE(A313:J324,2)</f>
        <v>312.5</v>
      </c>
      <c r="E327" t="s">
        <v>61</v>
      </c>
      <c r="F327">
        <f>_xlfn.PERCENTILE.EXC(A313:J324,0.5)</f>
        <v>312.5</v>
      </c>
    </row>
    <row r="328" spans="1:10" x14ac:dyDescent="0.35">
      <c r="B328" t="s">
        <v>40</v>
      </c>
      <c r="C328">
        <f>QUARTILE(A313:J324,3)</f>
        <v>461.25</v>
      </c>
      <c r="E328" t="s">
        <v>62</v>
      </c>
      <c r="F328">
        <f>_xlfn.PERCENTILE.EXC(A313:J324,0.7)</f>
        <v>433.49999999999994</v>
      </c>
    </row>
    <row r="329" spans="1:10" x14ac:dyDescent="0.35">
      <c r="B329" t="s">
        <v>55</v>
      </c>
      <c r="C329">
        <f>QUARTILE(A313:J324,4)</f>
        <v>610</v>
      </c>
    </row>
    <row r="331" spans="1:10" ht="18.5" x14ac:dyDescent="0.45">
      <c r="D331" s="1"/>
    </row>
    <row r="336" spans="1:10" x14ac:dyDescent="0.35">
      <c r="A336">
        <v>0.5</v>
      </c>
      <c r="B336">
        <v>1</v>
      </c>
      <c r="C336">
        <v>0.2</v>
      </c>
      <c r="D336">
        <v>0.7</v>
      </c>
      <c r="E336">
        <v>0.3</v>
      </c>
      <c r="F336">
        <v>0.9</v>
      </c>
      <c r="G336">
        <v>1.2</v>
      </c>
      <c r="H336">
        <v>0.6</v>
      </c>
      <c r="I336">
        <v>0.4</v>
      </c>
      <c r="J336">
        <v>1.1000000000000001</v>
      </c>
    </row>
    <row r="337" spans="1:11" x14ac:dyDescent="0.35">
      <c r="A337">
        <v>0.8</v>
      </c>
      <c r="B337">
        <v>0.5</v>
      </c>
      <c r="C337">
        <v>0.3</v>
      </c>
      <c r="D337">
        <v>0.6</v>
      </c>
      <c r="E337">
        <v>1</v>
      </c>
      <c r="F337">
        <v>0.4</v>
      </c>
      <c r="G337">
        <v>0.5</v>
      </c>
      <c r="H337">
        <v>0.7</v>
      </c>
      <c r="I337">
        <v>0.9</v>
      </c>
      <c r="J337">
        <v>1.3</v>
      </c>
    </row>
    <row r="338" spans="1:11" x14ac:dyDescent="0.35">
      <c r="A338">
        <v>0.8</v>
      </c>
      <c r="B338">
        <v>0.6</v>
      </c>
      <c r="C338">
        <v>0.4</v>
      </c>
      <c r="D338">
        <v>0.7</v>
      </c>
      <c r="E338">
        <v>0.9</v>
      </c>
      <c r="F338">
        <v>0.5</v>
      </c>
      <c r="G338">
        <v>0.2</v>
      </c>
      <c r="H338">
        <v>1</v>
      </c>
      <c r="I338">
        <v>0.8</v>
      </c>
      <c r="J338">
        <v>0.3</v>
      </c>
    </row>
    <row r="339" spans="1:11" x14ac:dyDescent="0.35">
      <c r="A339">
        <v>0.6</v>
      </c>
      <c r="B339">
        <v>0.4</v>
      </c>
      <c r="C339">
        <v>0.7</v>
      </c>
      <c r="D339">
        <v>0.9</v>
      </c>
      <c r="E339">
        <v>1.2</v>
      </c>
      <c r="F339">
        <v>0.8</v>
      </c>
      <c r="G339">
        <v>0.3</v>
      </c>
      <c r="H339">
        <v>0.6</v>
      </c>
      <c r="I339">
        <v>0.5</v>
      </c>
      <c r="J339">
        <v>0.4</v>
      </c>
    </row>
    <row r="340" spans="1:11" x14ac:dyDescent="0.35">
      <c r="A340">
        <v>0.7</v>
      </c>
      <c r="B340">
        <v>0.9</v>
      </c>
      <c r="C340">
        <v>1.1000000000000001</v>
      </c>
      <c r="D340">
        <v>0.3</v>
      </c>
      <c r="E340">
        <v>1.4</v>
      </c>
      <c r="F340">
        <v>0.9</v>
      </c>
      <c r="G340">
        <v>0.6</v>
      </c>
      <c r="H340">
        <v>0.2</v>
      </c>
      <c r="I340">
        <v>1.5</v>
      </c>
      <c r="J340">
        <v>1</v>
      </c>
    </row>
    <row r="341" spans="1:11" x14ac:dyDescent="0.35">
      <c r="A341">
        <v>0.6</v>
      </c>
      <c r="B341">
        <v>0.4</v>
      </c>
      <c r="C341">
        <v>0.7</v>
      </c>
      <c r="D341">
        <v>1</v>
      </c>
      <c r="E341">
        <v>0.8</v>
      </c>
      <c r="F341">
        <v>0.3</v>
      </c>
      <c r="G341">
        <v>0.5</v>
      </c>
      <c r="H341">
        <v>0.8</v>
      </c>
      <c r="I341">
        <v>0.6</v>
      </c>
      <c r="J341">
        <v>0.3</v>
      </c>
      <c r="K341">
        <v>0.9</v>
      </c>
    </row>
    <row r="342" spans="1:11" x14ac:dyDescent="0.35">
      <c r="A342">
        <v>0.4</v>
      </c>
      <c r="B342">
        <v>0.7</v>
      </c>
      <c r="C342">
        <v>0.9</v>
      </c>
      <c r="D342">
        <v>1</v>
      </c>
      <c r="E342">
        <v>0.8</v>
      </c>
      <c r="F342">
        <v>0.3</v>
      </c>
      <c r="G342">
        <v>0.5</v>
      </c>
      <c r="H342">
        <v>0.6</v>
      </c>
      <c r="I342">
        <v>0.4</v>
      </c>
      <c r="J342">
        <v>0.7</v>
      </c>
    </row>
    <row r="343" spans="1:11" x14ac:dyDescent="0.35">
      <c r="A343">
        <v>0.9</v>
      </c>
      <c r="B343">
        <v>1</v>
      </c>
      <c r="C343">
        <v>0.8</v>
      </c>
      <c r="D343">
        <v>0.3</v>
      </c>
      <c r="E343">
        <v>0.5</v>
      </c>
      <c r="F343">
        <v>0.6</v>
      </c>
      <c r="G343">
        <v>0.4</v>
      </c>
      <c r="H343">
        <v>0.7</v>
      </c>
      <c r="I343">
        <v>0.9</v>
      </c>
      <c r="J343">
        <v>1</v>
      </c>
    </row>
    <row r="344" spans="1:11" x14ac:dyDescent="0.35">
      <c r="A344">
        <v>0.8</v>
      </c>
      <c r="B344">
        <v>0.3</v>
      </c>
      <c r="C344">
        <v>0.5</v>
      </c>
      <c r="D344">
        <v>0.6</v>
      </c>
      <c r="E344">
        <v>0.4</v>
      </c>
      <c r="F344">
        <v>0.7</v>
      </c>
      <c r="G344">
        <v>0.9</v>
      </c>
      <c r="H344">
        <v>1.1000000000000001</v>
      </c>
      <c r="I344">
        <v>0.8</v>
      </c>
      <c r="J344">
        <v>0.3</v>
      </c>
    </row>
    <row r="345" spans="1:11" x14ac:dyDescent="0.35">
      <c r="A345">
        <v>0.5</v>
      </c>
      <c r="B345">
        <v>0.6</v>
      </c>
      <c r="C345">
        <v>0.4</v>
      </c>
      <c r="D345">
        <v>0.7</v>
      </c>
      <c r="E345">
        <v>0.9</v>
      </c>
      <c r="F345">
        <v>1</v>
      </c>
      <c r="G345">
        <v>0.8</v>
      </c>
      <c r="H345">
        <v>0.3</v>
      </c>
      <c r="I345">
        <v>0.5</v>
      </c>
      <c r="J345">
        <v>0.6</v>
      </c>
    </row>
    <row r="346" spans="1:11" x14ac:dyDescent="0.35">
      <c r="A346">
        <v>0.4</v>
      </c>
      <c r="B346">
        <v>0.7</v>
      </c>
      <c r="C346">
        <v>0.9</v>
      </c>
      <c r="D346">
        <v>1.1000000000000001</v>
      </c>
      <c r="E346">
        <v>0.8</v>
      </c>
      <c r="F346">
        <v>0.3</v>
      </c>
      <c r="G346">
        <v>0.5</v>
      </c>
      <c r="H346">
        <v>0.6</v>
      </c>
      <c r="I346">
        <v>0.4</v>
      </c>
      <c r="J346">
        <v>0.7</v>
      </c>
    </row>
    <row r="347" spans="1:11" x14ac:dyDescent="0.35">
      <c r="A347">
        <v>0.9</v>
      </c>
      <c r="B347">
        <v>1</v>
      </c>
      <c r="C347">
        <v>0.8</v>
      </c>
      <c r="D347">
        <v>0.3</v>
      </c>
      <c r="E347">
        <v>0.5</v>
      </c>
      <c r="F347">
        <v>0.6</v>
      </c>
      <c r="G347">
        <v>0.4</v>
      </c>
      <c r="H347">
        <v>0.7</v>
      </c>
      <c r="I347">
        <v>0.9</v>
      </c>
      <c r="J347">
        <v>1.1000000000000001</v>
      </c>
    </row>
    <row r="349" spans="1:11" x14ac:dyDescent="0.35">
      <c r="B349" t="s">
        <v>41</v>
      </c>
      <c r="C349">
        <f>QUARTILE(A336:K348,1)</f>
        <v>0.4</v>
      </c>
      <c r="E349" t="s">
        <v>63</v>
      </c>
      <c r="F349">
        <f>_xlfn.PERCENTILE.EXC(A336:K347,0.25)</f>
        <v>0.4</v>
      </c>
    </row>
    <row r="350" spans="1:11" x14ac:dyDescent="0.35">
      <c r="B350" t="s">
        <v>54</v>
      </c>
      <c r="C350">
        <f>QUARTILE(A336:K347,2)</f>
        <v>0.7</v>
      </c>
      <c r="E350" t="s">
        <v>61</v>
      </c>
      <c r="F350">
        <f>_xlfn.PERCENTILE.EXC(A336:K347,0.5)</f>
        <v>0.7</v>
      </c>
    </row>
    <row r="351" spans="1:11" x14ac:dyDescent="0.35">
      <c r="B351" t="s">
        <v>40</v>
      </c>
      <c r="C351">
        <f>QUARTILE(A336:K347,3)</f>
        <v>0.9</v>
      </c>
      <c r="E351" t="s">
        <v>64</v>
      </c>
      <c r="F351">
        <f>_xlfn.PERCENTILE.EXC(A336:K347,0.75)</f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2023-11-01T07:06:11Z</dcterms:created>
  <dcterms:modified xsi:type="dcterms:W3CDTF">2023-11-25T15:26:59Z</dcterms:modified>
</cp:coreProperties>
</file>