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dderik/Dropbox/Research/Accepted/2017.AAAI-Reproducibility/"/>
    </mc:Choice>
  </mc:AlternateContent>
  <bookViews>
    <workbookView xWindow="0" yWindow="460" windowWidth="25600" windowHeight="1554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1" i="1"/>
  <c r="G13" i="1"/>
  <c r="G11" i="1"/>
  <c r="F13" i="1"/>
  <c r="F11" i="1"/>
  <c r="E13" i="1"/>
  <c r="E10" i="1"/>
  <c r="D13" i="1"/>
  <c r="D10" i="1"/>
  <c r="C13" i="1"/>
  <c r="C10" i="1"/>
  <c r="O18" i="1"/>
  <c r="L18" i="1"/>
  <c r="L19" i="1"/>
  <c r="I19" i="1"/>
  <c r="I20" i="1"/>
  <c r="I21" i="1"/>
  <c r="I22" i="1"/>
  <c r="I18" i="1"/>
  <c r="L20" i="1"/>
  <c r="L21" i="1"/>
  <c r="L22" i="1"/>
  <c r="G22" i="1"/>
  <c r="O19" i="1"/>
  <c r="O20" i="1"/>
  <c r="O21" i="1"/>
  <c r="O22" i="1"/>
  <c r="D19" i="1"/>
  <c r="D25" i="1" s="1"/>
  <c r="C19" i="1"/>
  <c r="C22" i="1" s="1"/>
  <c r="D28" i="1"/>
  <c r="C28" i="1" l="1"/>
  <c r="D22" i="1"/>
  <c r="C25" i="1"/>
</calcChain>
</file>

<file path=xl/sharedStrings.xml><?xml version="1.0" encoding="utf-8"?>
<sst xmlns="http://schemas.openxmlformats.org/spreadsheetml/2006/main" count="41" uniqueCount="29">
  <si>
    <t>IJCAI 2013</t>
  </si>
  <si>
    <t>AAAI 2014</t>
  </si>
  <si>
    <t>IJCAI 2016</t>
  </si>
  <si>
    <t>AAAI 2016</t>
  </si>
  <si>
    <t>R2D</t>
  </si>
  <si>
    <t>R3D</t>
  </si>
  <si>
    <t>R1D</t>
  </si>
  <si>
    <t>IJCAI R2D</t>
  </si>
  <si>
    <t>IJCAI R3D</t>
  </si>
  <si>
    <t>IJCAI R1D</t>
  </si>
  <si>
    <t>AAAI R1D</t>
  </si>
  <si>
    <t>AAAI R2D</t>
  </si>
  <si>
    <t>AAAI R3D</t>
  </si>
  <si>
    <t>2013/2014</t>
  </si>
  <si>
    <t>IJCAI/AAAI combined</t>
  </si>
  <si>
    <t xml:space="preserve">R1D </t>
  </si>
  <si>
    <t xml:space="preserve">R2D </t>
  </si>
  <si>
    <t>var R1D</t>
  </si>
  <si>
    <t>stderr R1D</t>
  </si>
  <si>
    <t>var R3D</t>
  </si>
  <si>
    <t>stderr R3D</t>
  </si>
  <si>
    <t>var R2D</t>
  </si>
  <si>
    <t>stderr R2D</t>
  </si>
  <si>
    <t>#papers</t>
  </si>
  <si>
    <t>error</t>
  </si>
  <si>
    <t>variance</t>
  </si>
  <si>
    <t>Total</t>
  </si>
  <si>
    <t>Population</t>
  </si>
  <si>
    <t>These numbers are imported from the output of the Python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</si>
</sst>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sz val="9"/>
      <color theme="1"/>
      <name val="NimbusRomNo9L"/>
    </font>
    <font>
      <sz val="10"/>
      <color rgb="FF212121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</font>
    <font>
      <sz val="14"/>
      <color rgb="FF000000"/>
      <name val="Courier New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8" fillId="0" borderId="9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IJCAI R1D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 formatCode="0.0000">
                  <c:v>0.20100000000000001</c:v>
                </c:pt>
                <c:pt idx="3" formatCode="0.0000">
                  <c:v>0.3014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4-634A-BE56-EF3457DE54B3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IJCAI R2D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 formatCode="0.0000">
                  <c:v>0.2049</c:v>
                </c:pt>
                <c:pt idx="3" formatCode="0.0000">
                  <c:v>0.29549999999999998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4-634A-BE56-EF3457DE54B3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IJCAI R3D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 formatCode="0.0000">
                  <c:v>0.2366</c:v>
                </c:pt>
                <c:pt idx="3" formatCode="0.0000">
                  <c:v>0.29049999999999998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4-634A-BE56-EF3457DE54B3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AAAI R1D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Sheet1!$F$10:$F$13</c:f>
              <c:numCache>
                <c:formatCode>0.0000</c:formatCode>
                <c:ptCount val="4"/>
                <c:pt idx="1">
                  <c:v>0.21340000000000001</c:v>
                </c:pt>
                <c:pt idx="3">
                  <c:v>0.2319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4-634A-BE56-EF3457DE54B3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AAAI R2D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Sheet1!$G$10:$G$13</c:f>
              <c:numCache>
                <c:formatCode>0.0000</c:formatCode>
                <c:ptCount val="4"/>
                <c:pt idx="1">
                  <c:v>0.255</c:v>
                </c:pt>
                <c:pt idx="3">
                  <c:v>0.2472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4-634A-BE56-EF3457DE54B3}"/>
            </c:ext>
          </c:extLst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AAAI R3D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Sheet1!$B$10:$B$13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Sheet1!$H$10:$H$13</c:f>
              <c:numCache>
                <c:formatCode>0.0000</c:formatCode>
                <c:ptCount val="4"/>
                <c:pt idx="1">
                  <c:v>0.28000000000000003</c:v>
                </c:pt>
                <c:pt idx="3">
                  <c:v>0.23530000000000001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4-634A-BE56-EF3457DE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6488640"/>
        <c:axId val="-1283640624"/>
      </c:lineChart>
      <c:catAx>
        <c:axId val="-11664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1283640624"/>
        <c:crosses val="autoZero"/>
        <c:auto val="1"/>
        <c:lblAlgn val="ctr"/>
        <c:lblOffset val="100"/>
        <c:noMultiLvlLbl val="0"/>
      </c:catAx>
      <c:valAx>
        <c:axId val="-12836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11664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69494</xdr:colOff>
      <xdr:row>1</xdr:row>
      <xdr:rowOff>168470</xdr:rowOff>
    </xdr:from>
    <xdr:to>
      <xdr:col>14</xdr:col>
      <xdr:colOff>513994</xdr:colOff>
      <xdr:row>15</xdr:row>
      <xdr:rowOff>66870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8"/>
  <sheetViews>
    <sheetView tabSelected="1" zoomScaleNormal="190" zoomScalePageLayoutView="179" workbookViewId="0">
      <selection activeCell="Q4" sqref="Q4"/>
    </sheetView>
  </sheetViews>
  <sheetFormatPr baseColWidth="10" defaultRowHeight="16"/>
  <sheetData>
    <row r="1" spans="2:12" ht="17" thickBot="1">
      <c r="H1" s="21" t="s">
        <v>28</v>
      </c>
      <c r="I1" s="19"/>
      <c r="J1" s="19"/>
      <c r="K1" s="19"/>
      <c r="L1" s="20"/>
    </row>
    <row r="2" spans="2:12">
      <c r="C2" t="s">
        <v>6</v>
      </c>
      <c r="D2" t="s">
        <v>4</v>
      </c>
      <c r="E2" t="s">
        <v>5</v>
      </c>
    </row>
    <row r="3" spans="2:12">
      <c r="B3" t="s">
        <v>0</v>
      </c>
      <c r="C3" s="1">
        <v>0.21360000000000001</v>
      </c>
      <c r="D3" s="2">
        <v>0.22900000000000001</v>
      </c>
      <c r="E3" s="1">
        <v>0.2366</v>
      </c>
    </row>
    <row r="4" spans="2:12">
      <c r="B4" t="s">
        <v>2</v>
      </c>
      <c r="C4" s="2">
        <v>0.31580000000000003</v>
      </c>
      <c r="D4" s="1">
        <v>0.32329999999999998</v>
      </c>
      <c r="E4" s="1">
        <v>0.29049999999999998</v>
      </c>
    </row>
    <row r="5" spans="2:12">
      <c r="B5" t="s">
        <v>1</v>
      </c>
      <c r="C5" s="1">
        <v>0.22700000000000001</v>
      </c>
      <c r="D5" s="1">
        <v>0.27600000000000002</v>
      </c>
      <c r="E5" s="1">
        <v>0.28000000000000003</v>
      </c>
    </row>
    <row r="6" spans="2:12">
      <c r="B6" t="s">
        <v>3</v>
      </c>
      <c r="C6" s="2">
        <v>0.246</v>
      </c>
      <c r="D6" s="1">
        <v>0.27239999999999998</v>
      </c>
      <c r="E6" s="1">
        <v>0.23530000000000001</v>
      </c>
    </row>
    <row r="9" spans="2:12">
      <c r="C9" t="s">
        <v>9</v>
      </c>
      <c r="D9" t="s">
        <v>7</v>
      </c>
      <c r="E9" t="s">
        <v>8</v>
      </c>
      <c r="F9" t="s">
        <v>10</v>
      </c>
      <c r="G9" t="s">
        <v>11</v>
      </c>
      <c r="H9" t="s">
        <v>12</v>
      </c>
    </row>
    <row r="10" spans="2:12">
      <c r="B10">
        <v>2013</v>
      </c>
      <c r="C10" s="1">
        <f>H18</f>
        <v>0.20100000000000001</v>
      </c>
      <c r="D10" s="2">
        <f>K18</f>
        <v>0.2049</v>
      </c>
      <c r="E10" s="1">
        <f>N18</f>
        <v>0.2366</v>
      </c>
    </row>
    <row r="11" spans="2:12">
      <c r="B11">
        <v>2014</v>
      </c>
      <c r="F11" s="1">
        <f>H19</f>
        <v>0.21340000000000001</v>
      </c>
      <c r="G11" s="1">
        <f>K19</f>
        <v>0.255</v>
      </c>
      <c r="H11" s="1">
        <f>N19</f>
        <v>0.28000000000000003</v>
      </c>
    </row>
    <row r="12" spans="2:12">
      <c r="B12">
        <v>2015</v>
      </c>
    </row>
    <row r="13" spans="2:12">
      <c r="B13">
        <v>2016</v>
      </c>
      <c r="C13" s="2">
        <f>H20</f>
        <v>0.3014</v>
      </c>
      <c r="D13" s="1">
        <f>K20</f>
        <v>0.29549999999999998</v>
      </c>
      <c r="E13" s="1">
        <f>N20</f>
        <v>0.29049999999999998</v>
      </c>
      <c r="F13" s="2">
        <f>H21</f>
        <v>0.2319</v>
      </c>
      <c r="G13" s="1">
        <f>K21</f>
        <v>0.2472</v>
      </c>
      <c r="H13" s="1">
        <f>N21</f>
        <v>0.23530000000000001</v>
      </c>
    </row>
    <row r="16" spans="2:12" ht="17" thickBot="1"/>
    <row r="17" spans="2:16">
      <c r="B17" s="16" t="s">
        <v>14</v>
      </c>
      <c r="C17" s="17"/>
      <c r="D17" s="18"/>
      <c r="E17" s="4"/>
      <c r="G17" t="s">
        <v>27</v>
      </c>
      <c r="H17" t="s">
        <v>6</v>
      </c>
      <c r="I17" t="s">
        <v>24</v>
      </c>
      <c r="J17" t="s">
        <v>25</v>
      </c>
      <c r="K17" t="s">
        <v>4</v>
      </c>
      <c r="L17" t="s">
        <v>24</v>
      </c>
      <c r="M17" s="12" t="s">
        <v>25</v>
      </c>
      <c r="N17" t="s">
        <v>5</v>
      </c>
      <c r="O17" t="s">
        <v>24</v>
      </c>
      <c r="P17" t="s">
        <v>25</v>
      </c>
    </row>
    <row r="18" spans="2:16" ht="18">
      <c r="B18" s="5"/>
      <c r="C18" s="6" t="s">
        <v>13</v>
      </c>
      <c r="D18" s="7">
        <v>2016</v>
      </c>
      <c r="F18" t="s">
        <v>0</v>
      </c>
      <c r="G18">
        <v>71</v>
      </c>
      <c r="H18" s="13">
        <v>0.20100000000000001</v>
      </c>
      <c r="I18">
        <f>1.96*(SQRT(J18)/SQRT(G18))</f>
        <v>2.1944308511692455E-2</v>
      </c>
      <c r="J18" s="13">
        <v>8.8999999999999999E-3</v>
      </c>
      <c r="K18" s="13">
        <v>0.2049</v>
      </c>
      <c r="L18" s="15">
        <f>1.96*(SQRT(M18)/SQRT(G18))</f>
        <v>3.0417600538754055E-2</v>
      </c>
      <c r="M18" s="13">
        <v>1.7100000000000001E-2</v>
      </c>
      <c r="N18" s="13">
        <v>0.2366</v>
      </c>
      <c r="O18">
        <f>1.96*(SQRT(P18)/SQRT(G18))</f>
        <v>3.7937413247922713E-2</v>
      </c>
      <c r="P18" s="13">
        <v>2.6599999999999999E-2</v>
      </c>
    </row>
    <row r="19" spans="2:16" ht="18">
      <c r="B19" s="5" t="s">
        <v>23</v>
      </c>
      <c r="C19" s="6">
        <f>71+85</f>
        <v>156</v>
      </c>
      <c r="D19" s="7">
        <f>84+85</f>
        <v>169</v>
      </c>
      <c r="F19" t="s">
        <v>1</v>
      </c>
      <c r="G19">
        <v>85</v>
      </c>
      <c r="H19" s="13">
        <v>0.21340000000000001</v>
      </c>
      <c r="I19">
        <f t="shared" ref="I19:I22" si="0">1.96*(SQRT(J19)/SQRT(G19))</f>
        <v>2.1990671819178777E-2</v>
      </c>
      <c r="J19" s="13">
        <v>1.0699999999999999E-2</v>
      </c>
      <c r="K19" s="13">
        <v>0.255</v>
      </c>
      <c r="L19">
        <f>1.96*(SQRT(M19)/SQRT(G19))</f>
        <v>3.2381025671362106E-2</v>
      </c>
      <c r="M19" s="13">
        <v>2.3199999999999998E-2</v>
      </c>
      <c r="N19" s="13">
        <v>0.28000000000000003</v>
      </c>
      <c r="O19">
        <f t="shared" ref="O19:O22" si="1">1.96*(SQRT(P19)/SQRT(G19))</f>
        <v>4.2091038587943684E-2</v>
      </c>
      <c r="P19" s="13">
        <v>3.9199999999999999E-2</v>
      </c>
    </row>
    <row r="20" spans="2:16" ht="19">
      <c r="B20" s="5" t="s">
        <v>15</v>
      </c>
      <c r="C20" s="3">
        <v>0.20780000000000001</v>
      </c>
      <c r="D20" s="3">
        <v>0.26650000000000001</v>
      </c>
      <c r="F20" t="s">
        <v>2</v>
      </c>
      <c r="G20">
        <v>84</v>
      </c>
      <c r="H20" s="13">
        <v>0.3014</v>
      </c>
      <c r="I20">
        <f t="shared" si="0"/>
        <v>2.9400000000000003E-2</v>
      </c>
      <c r="J20" s="13">
        <v>1.89E-2</v>
      </c>
      <c r="K20" s="13">
        <v>0.29549999999999998</v>
      </c>
      <c r="L20">
        <f t="shared" ref="L20:L22" si="2">1.96*(SQRT(M20)/SQRT(G20))</f>
        <v>3.8907240114576788E-2</v>
      </c>
      <c r="M20" s="13">
        <v>3.3099999999999997E-2</v>
      </c>
      <c r="N20" s="13">
        <v>0.29049999999999998</v>
      </c>
      <c r="O20">
        <f t="shared" si="1"/>
        <v>3.9490589596341392E-2</v>
      </c>
      <c r="P20" s="13">
        <v>3.4099999999999998E-2</v>
      </c>
    </row>
    <row r="21" spans="2:16" ht="19">
      <c r="B21" s="5" t="s">
        <v>17</v>
      </c>
      <c r="C21" s="3">
        <v>9.9000000000000008E-3</v>
      </c>
      <c r="D21" s="7">
        <v>1.6299999999999999E-2</v>
      </c>
      <c r="F21" t="s">
        <v>3</v>
      </c>
      <c r="G21">
        <v>85</v>
      </c>
      <c r="H21" s="13">
        <v>0.2319</v>
      </c>
      <c r="I21">
        <f t="shared" si="0"/>
        <v>2.2797935923081745E-2</v>
      </c>
      <c r="J21" s="13">
        <v>1.15E-2</v>
      </c>
      <c r="K21" s="13">
        <v>0.2472</v>
      </c>
      <c r="L21">
        <f t="shared" si="2"/>
        <v>3.8677696871635435E-2</v>
      </c>
      <c r="M21" s="13">
        <v>3.3099999999999997E-2</v>
      </c>
      <c r="N21" s="13">
        <v>0.23530000000000001</v>
      </c>
      <c r="O21">
        <f t="shared" si="1"/>
        <v>3.9487183326477257E-2</v>
      </c>
      <c r="P21" s="13">
        <v>3.4500000000000003E-2</v>
      </c>
    </row>
    <row r="22" spans="2:16" ht="19">
      <c r="B22" s="5" t="s">
        <v>18</v>
      </c>
      <c r="C22" s="6">
        <f>1.96*(SQRT(C21)/SQRT(C19))</f>
        <v>1.5613899133587555E-2</v>
      </c>
      <c r="D22" s="7">
        <f>1.96*(SQRT(D21)/SQRT(D19))</f>
        <v>1.9248926812473276E-2</v>
      </c>
      <c r="F22" t="s">
        <v>26</v>
      </c>
      <c r="G22">
        <f>SUM(G18:G21)</f>
        <v>325</v>
      </c>
      <c r="H22" s="14">
        <v>0.23830000000000001</v>
      </c>
      <c r="I22">
        <f t="shared" si="0"/>
        <v>1.2864070416952316E-2</v>
      </c>
      <c r="J22" s="14">
        <v>1.4E-2</v>
      </c>
      <c r="K22" s="14">
        <v>0.2525</v>
      </c>
      <c r="L22">
        <f t="shared" si="2"/>
        <v>1.7224683540690174E-2</v>
      </c>
      <c r="M22" s="14">
        <v>2.5100000000000001E-2</v>
      </c>
      <c r="N22" s="14">
        <v>0.26150000000000001</v>
      </c>
      <c r="O22">
        <f t="shared" si="1"/>
        <v>2.0106081743515396E-2</v>
      </c>
      <c r="P22" s="14">
        <v>3.4200000000000001E-2</v>
      </c>
    </row>
    <row r="23" spans="2:16" ht="17">
      <c r="B23" s="5" t="s">
        <v>16</v>
      </c>
      <c r="C23" s="3">
        <v>0.23219999999999999</v>
      </c>
      <c r="D23" s="3">
        <v>0.2712</v>
      </c>
    </row>
    <row r="24" spans="2:16" ht="17">
      <c r="B24" s="5" t="s">
        <v>21</v>
      </c>
      <c r="C24" s="3">
        <v>2.0899999999999998E-2</v>
      </c>
      <c r="D24" s="3">
        <v>2.8400000000000002E-2</v>
      </c>
    </row>
    <row r="25" spans="2:16">
      <c r="B25" s="5" t="s">
        <v>22</v>
      </c>
      <c r="C25" s="6">
        <f>1.96*(SQRT(C24)/SQRT(C19))</f>
        <v>2.268646947931514E-2</v>
      </c>
      <c r="D25" s="7">
        <f>1.96*(SQRT(D24)/SQRT(D19))</f>
        <v>2.5408082392962557E-2</v>
      </c>
    </row>
    <row r="26" spans="2:16" ht="17">
      <c r="B26" s="5" t="s">
        <v>5</v>
      </c>
      <c r="C26" s="8">
        <v>0.26029999999999998</v>
      </c>
      <c r="D26" s="3">
        <v>0.26269999999999999</v>
      </c>
    </row>
    <row r="27" spans="2:16" ht="17">
      <c r="B27" s="5" t="s">
        <v>19</v>
      </c>
      <c r="C27" s="6">
        <v>3.3799999999999997E-2</v>
      </c>
      <c r="D27" s="3">
        <v>3.49E-2</v>
      </c>
    </row>
    <row r="28" spans="2:16" ht="17" thickBot="1">
      <c r="B28" s="9" t="s">
        <v>20</v>
      </c>
      <c r="C28" s="10">
        <f>1.96*(SQRT(C27)/SQRT(C19))</f>
        <v>2.8850418830004297E-2</v>
      </c>
      <c r="D28" s="11">
        <f>1.96*(SQRT(D27)/SQRT(D19))</f>
        <v>2.8166016705267714E-2</v>
      </c>
    </row>
  </sheetData>
  <mergeCells count="1">
    <mergeCell ref="B17:D1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 Erik Gundersen</dc:creator>
  <cp:lastModifiedBy>Odd Erik Gundersen</cp:lastModifiedBy>
  <dcterms:created xsi:type="dcterms:W3CDTF">2017-08-20T21:05:54Z</dcterms:created>
  <dcterms:modified xsi:type="dcterms:W3CDTF">2018-02-03T20:42:08Z</dcterms:modified>
</cp:coreProperties>
</file>