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5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с изменением высоты\"/>
    </mc:Choice>
  </mc:AlternateContent>
  <bookViews>
    <workbookView xWindow="0" yWindow="0" windowWidth="28800" windowHeight="12330" tabRatio="633" firstSheet="3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40" r:id="rId15"/>
    <sheet name="SDM589" sheetId="41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8" i="23" l="1"/>
  <c r="B238" i="23" s="1"/>
  <c r="C238" i="23"/>
  <c r="D238" i="23"/>
  <c r="A239" i="23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C239" i="23"/>
  <c r="D239" i="23"/>
  <c r="C240" i="23"/>
  <c r="D240" i="23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C156" i="23"/>
  <c r="D156" i="23"/>
  <c r="D157" i="23"/>
  <c r="D158" i="23"/>
  <c r="O206" i="23"/>
  <c r="C206" i="23"/>
  <c r="O205" i="23"/>
  <c r="D205" i="23"/>
  <c r="O204" i="23"/>
  <c r="G205" i="23"/>
  <c r="M156" i="23"/>
  <c r="E156" i="23"/>
  <c r="B239" i="23" l="1"/>
  <c r="C241" i="23"/>
  <c r="C157" i="23"/>
  <c r="D206" i="23"/>
  <c r="D119" i="23"/>
  <c r="F238" i="23"/>
  <c r="G119" i="23"/>
  <c r="M238" i="23"/>
  <c r="N238" i="23"/>
  <c r="F156" i="23"/>
  <c r="N239" i="23"/>
  <c r="E239" i="23"/>
  <c r="G156" i="23"/>
  <c r="E238" i="23"/>
  <c r="N156" i="23"/>
  <c r="G238" i="23"/>
  <c r="G206" i="23"/>
  <c r="H238" i="23" l="1"/>
  <c r="C242" i="23"/>
  <c r="B240" i="23"/>
  <c r="C158" i="23"/>
  <c r="J205" i="23"/>
  <c r="O119" i="23"/>
  <c r="C120" i="23"/>
  <c r="D120" i="23"/>
  <c r="G239" i="23"/>
  <c r="F239" i="23"/>
  <c r="M157" i="23"/>
  <c r="F157" i="23"/>
  <c r="N157" i="23"/>
  <c r="G157" i="23"/>
  <c r="E157" i="23"/>
  <c r="M239" i="23"/>
  <c r="G120" i="23"/>
  <c r="I238" i="23" l="1"/>
  <c r="L238" i="23" s="1"/>
  <c r="J238" i="23"/>
  <c r="C243" i="23"/>
  <c r="B241" i="23"/>
  <c r="H156" i="23"/>
  <c r="J156" i="23"/>
  <c r="I156" i="23"/>
  <c r="J119" i="23"/>
  <c r="O120" i="23"/>
  <c r="E240" i="23"/>
  <c r="M240" i="23"/>
  <c r="E158" i="23"/>
  <c r="N240" i="23"/>
  <c r="N158" i="23"/>
  <c r="G240" i="23"/>
  <c r="F240" i="23"/>
  <c r="G158" i="23"/>
  <c r="F158" i="23"/>
  <c r="M158" i="23"/>
  <c r="I239" i="23" l="1"/>
  <c r="J239" i="23"/>
  <c r="H239" i="23"/>
  <c r="C244" i="23"/>
  <c r="B242" i="23"/>
  <c r="K238" i="23"/>
  <c r="L156" i="23"/>
  <c r="H157" i="23"/>
  <c r="I157" i="23"/>
  <c r="J157" i="23"/>
  <c r="K156" i="23"/>
  <c r="C118" i="23"/>
  <c r="D118" i="23"/>
  <c r="F241" i="23"/>
  <c r="G118" i="23"/>
  <c r="E241" i="23"/>
  <c r="M241" i="23"/>
  <c r="N241" i="23"/>
  <c r="G241" i="23"/>
  <c r="L239" i="23" l="1"/>
  <c r="I240" i="23"/>
  <c r="J240" i="23"/>
  <c r="H240" i="23"/>
  <c r="C245" i="23"/>
  <c r="K239" i="23"/>
  <c r="K157" i="23"/>
  <c r="B243" i="23"/>
  <c r="L157" i="23"/>
  <c r="O118" i="23"/>
  <c r="M242" i="23"/>
  <c r="E242" i="23"/>
  <c r="F242" i="23"/>
  <c r="G242" i="23"/>
  <c r="N242" i="23"/>
  <c r="L240" i="23" l="1"/>
  <c r="H241" i="23"/>
  <c r="J241" i="23"/>
  <c r="I241" i="23"/>
  <c r="B244" i="23"/>
  <c r="K240" i="23"/>
  <c r="C246" i="23"/>
  <c r="J118" i="23"/>
  <c r="M243" i="23"/>
  <c r="G243" i="23"/>
  <c r="E243" i="23"/>
  <c r="N243" i="23"/>
  <c r="F243" i="23"/>
  <c r="K241" i="23" l="1"/>
  <c r="I242" i="23"/>
  <c r="H242" i="23"/>
  <c r="J242" i="23"/>
  <c r="B245" i="23"/>
  <c r="C247" i="23"/>
  <c r="L241" i="23"/>
  <c r="C252" i="15"/>
  <c r="D252" i="15"/>
  <c r="C253" i="15"/>
  <c r="D253" i="15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144" i="15"/>
  <c r="D143" i="15"/>
  <c r="C76" i="15"/>
  <c r="D75" i="15"/>
  <c r="D76" i="15" s="1"/>
  <c r="D74" i="15"/>
  <c r="C74" i="15"/>
  <c r="J4" i="15"/>
  <c r="J3" i="15"/>
  <c r="G4" i="15"/>
  <c r="C227" i="19"/>
  <c r="D227" i="19"/>
  <c r="D228" i="19" s="1"/>
  <c r="D229" i="19" s="1"/>
  <c r="D230" i="19" s="1"/>
  <c r="D231" i="19" s="1"/>
  <c r="D232" i="19" s="1"/>
  <c r="C228" i="19"/>
  <c r="C229" i="19"/>
  <c r="C133" i="19"/>
  <c r="D133" i="19"/>
  <c r="C134" i="19"/>
  <c r="D134" i="19"/>
  <c r="D135" i="19" s="1"/>
  <c r="C141" i="19"/>
  <c r="D140" i="19"/>
  <c r="D141" i="19" s="1"/>
  <c r="C104" i="19"/>
  <c r="D104" i="19"/>
  <c r="D105" i="19"/>
  <c r="D106" i="19" s="1"/>
  <c r="D112" i="19"/>
  <c r="C112" i="19"/>
  <c r="D111" i="19"/>
  <c r="E244" i="23"/>
  <c r="G244" i="23"/>
  <c r="M244" i="23"/>
  <c r="F244" i="23"/>
  <c r="N244" i="23"/>
  <c r="L242" i="23" l="1"/>
  <c r="H243" i="23"/>
  <c r="J243" i="23"/>
  <c r="I243" i="23"/>
  <c r="B246" i="23"/>
  <c r="C248" i="23"/>
  <c r="K242" i="23"/>
  <c r="C254" i="15"/>
  <c r="D145" i="15"/>
  <c r="C230" i="19"/>
  <c r="C135" i="19"/>
  <c r="C105" i="19"/>
  <c r="M245" i="23"/>
  <c r="N245" i="23"/>
  <c r="E245" i="23"/>
  <c r="G245" i="23"/>
  <c r="F245" i="23"/>
  <c r="K243" i="23" l="1"/>
  <c r="I244" i="23"/>
  <c r="H244" i="23"/>
  <c r="J244" i="23"/>
  <c r="B247" i="23"/>
  <c r="C249" i="23"/>
  <c r="L243" i="23"/>
  <c r="C255" i="15"/>
  <c r="C231" i="19"/>
  <c r="C106" i="19"/>
  <c r="H2" i="19"/>
  <c r="I2" i="19"/>
  <c r="J2" i="19"/>
  <c r="M2" i="19"/>
  <c r="O2" i="19" s="1"/>
  <c r="N2" i="19"/>
  <c r="P2" i="19" s="1"/>
  <c r="E5" i="19"/>
  <c r="F5" i="19"/>
  <c r="G5" i="19"/>
  <c r="E4" i="19"/>
  <c r="F4" i="19"/>
  <c r="G4" i="19"/>
  <c r="E3" i="19"/>
  <c r="F3" i="19"/>
  <c r="G3" i="19"/>
  <c r="C87" i="19"/>
  <c r="D87" i="19"/>
  <c r="C88" i="19"/>
  <c r="D88" i="19"/>
  <c r="D89" i="19" s="1"/>
  <c r="D90" i="19" s="1"/>
  <c r="C63" i="18"/>
  <c r="D63" i="18"/>
  <c r="C64" i="18"/>
  <c r="D98" i="18"/>
  <c r="C98" i="18"/>
  <c r="D97" i="18"/>
  <c r="H3" i="18"/>
  <c r="I3" i="18"/>
  <c r="J3" i="18"/>
  <c r="M3" i="18"/>
  <c r="N3" i="18"/>
  <c r="P3" i="18"/>
  <c r="H4" i="18"/>
  <c r="I4" i="18"/>
  <c r="J4" i="18"/>
  <c r="M4" i="18"/>
  <c r="O3" i="18" s="1"/>
  <c r="N4" i="18"/>
  <c r="O4" i="18"/>
  <c r="P4" i="18"/>
  <c r="D52" i="18"/>
  <c r="D51" i="18"/>
  <c r="D50" i="18"/>
  <c r="M3" i="19"/>
  <c r="O3" i="19" s="1"/>
  <c r="N3" i="19"/>
  <c r="P3" i="19" s="1"/>
  <c r="E2" i="19"/>
  <c r="F2" i="19"/>
  <c r="G2" i="19"/>
  <c r="W7" i="33"/>
  <c r="X7" i="33"/>
  <c r="E246" i="23"/>
  <c r="M246" i="23"/>
  <c r="G246" i="23"/>
  <c r="N246" i="23"/>
  <c r="F246" i="23"/>
  <c r="K244" i="23" l="1"/>
  <c r="I245" i="23"/>
  <c r="H245" i="23"/>
  <c r="J245" i="23"/>
  <c r="C250" i="23"/>
  <c r="L244" i="23"/>
  <c r="B248" i="23"/>
  <c r="C256" i="15"/>
  <c r="C232" i="19"/>
  <c r="K2" i="19"/>
  <c r="L2" i="19"/>
  <c r="I3" i="19"/>
  <c r="H3" i="19"/>
  <c r="C89" i="19"/>
  <c r="C65" i="18"/>
  <c r="D64" i="18"/>
  <c r="D65" i="18" s="1"/>
  <c r="K3" i="18"/>
  <c r="L4" i="18"/>
  <c r="L3" i="18"/>
  <c r="K4" i="18"/>
  <c r="E4" i="18"/>
  <c r="F4" i="18"/>
  <c r="U8" i="33"/>
  <c r="V8" i="33"/>
  <c r="C180" i="40"/>
  <c r="D180" i="40"/>
  <c r="C181" i="40"/>
  <c r="D181" i="40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C170" i="40"/>
  <c r="D169" i="40"/>
  <c r="D170" i="40" s="1"/>
  <c r="D168" i="40"/>
  <c r="C168" i="40"/>
  <c r="N4" i="41"/>
  <c r="M4" i="41"/>
  <c r="O3" i="41" s="1"/>
  <c r="G4" i="41"/>
  <c r="J3" i="41" s="1"/>
  <c r="F4" i="41"/>
  <c r="E4" i="41"/>
  <c r="N3" i="41"/>
  <c r="P3" i="41" s="1"/>
  <c r="M3" i="41"/>
  <c r="G3" i="41"/>
  <c r="F3" i="41"/>
  <c r="E3" i="41"/>
  <c r="N2" i="41"/>
  <c r="M2" i="41"/>
  <c r="G2" i="41"/>
  <c r="J2" i="41" s="1"/>
  <c r="F2" i="41"/>
  <c r="I2" i="41" s="1"/>
  <c r="E2" i="41"/>
  <c r="C149" i="41"/>
  <c r="C150" i="41" s="1"/>
  <c r="D148" i="41"/>
  <c r="D149" i="41" s="1"/>
  <c r="D150" i="41" s="1"/>
  <c r="D151" i="41" s="1"/>
  <c r="D152" i="41" s="1"/>
  <c r="D153" i="41" s="1"/>
  <c r="D154" i="41" s="1"/>
  <c r="D155" i="41" s="1"/>
  <c r="D156" i="41" s="1"/>
  <c r="D157" i="41" s="1"/>
  <c r="D158" i="41" s="1"/>
  <c r="D159" i="41" s="1"/>
  <c r="D160" i="41" s="1"/>
  <c r="D161" i="41" s="1"/>
  <c r="D162" i="41" s="1"/>
  <c r="D163" i="41" s="1"/>
  <c r="D164" i="41" s="1"/>
  <c r="D165" i="41" s="1"/>
  <c r="D166" i="41" s="1"/>
  <c r="D167" i="41" s="1"/>
  <c r="D168" i="41" s="1"/>
  <c r="D169" i="41" s="1"/>
  <c r="D170" i="41" s="1"/>
  <c r="D171" i="41" s="1"/>
  <c r="D172" i="41" s="1"/>
  <c r="D173" i="41" s="1"/>
  <c r="D174" i="41" s="1"/>
  <c r="D175" i="41" s="1"/>
  <c r="D176" i="41" s="1"/>
  <c r="D177" i="41" s="1"/>
  <c r="D178" i="41" s="1"/>
  <c r="D179" i="41" s="1"/>
  <c r="D180" i="41" s="1"/>
  <c r="D181" i="41" s="1"/>
  <c r="D182" i="41" s="1"/>
  <c r="D183" i="41" s="1"/>
  <c r="D184" i="41" s="1"/>
  <c r="D185" i="41" s="1"/>
  <c r="D186" i="41" s="1"/>
  <c r="D187" i="41" s="1"/>
  <c r="D188" i="41" s="1"/>
  <c r="D189" i="41" s="1"/>
  <c r="D190" i="41" s="1"/>
  <c r="D191" i="41" s="1"/>
  <c r="D192" i="41" s="1"/>
  <c r="D193" i="41" s="1"/>
  <c r="D194" i="41" s="1"/>
  <c r="D195" i="41" s="1"/>
  <c r="D196" i="41" s="1"/>
  <c r="D197" i="41" s="1"/>
  <c r="D198" i="41" s="1"/>
  <c r="D199" i="41" s="1"/>
  <c r="D200" i="41" s="1"/>
  <c r="D201" i="41" s="1"/>
  <c r="D202" i="41" s="1"/>
  <c r="D203" i="41" s="1"/>
  <c r="D204" i="41" s="1"/>
  <c r="D205" i="41" s="1"/>
  <c r="D206" i="41" s="1"/>
  <c r="D207" i="41" s="1"/>
  <c r="D208" i="41" s="1"/>
  <c r="D209" i="41" s="1"/>
  <c r="D210" i="41" s="1"/>
  <c r="D211" i="41" s="1"/>
  <c r="D212" i="41" s="1"/>
  <c r="D213" i="41" s="1"/>
  <c r="D214" i="41" s="1"/>
  <c r="D215" i="41" s="1"/>
  <c r="D216" i="41" s="1"/>
  <c r="D217" i="41" s="1"/>
  <c r="D218" i="41" s="1"/>
  <c r="D219" i="41" s="1"/>
  <c r="D220" i="41" s="1"/>
  <c r="D221" i="41" s="1"/>
  <c r="D222" i="41" s="1"/>
  <c r="D223" i="41" s="1"/>
  <c r="D224" i="41" s="1"/>
  <c r="D225" i="41" s="1"/>
  <c r="D226" i="41" s="1"/>
  <c r="D227" i="41" s="1"/>
  <c r="D228" i="41" s="1"/>
  <c r="D229" i="41" s="1"/>
  <c r="D230" i="41" s="1"/>
  <c r="D231" i="41" s="1"/>
  <c r="D232" i="41" s="1"/>
  <c r="D233" i="41" s="1"/>
  <c r="D234" i="41" s="1"/>
  <c r="D235" i="41" s="1"/>
  <c r="D236" i="41" s="1"/>
  <c r="D237" i="41" s="1"/>
  <c r="D238" i="41" s="1"/>
  <c r="D239" i="41" s="1"/>
  <c r="D240" i="41" s="1"/>
  <c r="D241" i="41" s="1"/>
  <c r="D242" i="41" s="1"/>
  <c r="D243" i="41" s="1"/>
  <c r="D244" i="41" s="1"/>
  <c r="D245" i="41" s="1"/>
  <c r="D246" i="41" s="1"/>
  <c r="D247" i="41" s="1"/>
  <c r="D248" i="41" s="1"/>
  <c r="D249" i="41" s="1"/>
  <c r="D250" i="41" s="1"/>
  <c r="D251" i="41" s="1"/>
  <c r="C8" i="41"/>
  <c r="C9" i="41" s="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79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8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A7" i="4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O2" i="41"/>
  <c r="H2" i="41"/>
  <c r="D113" i="40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C113" i="40"/>
  <c r="C114" i="40" s="1"/>
  <c r="D112" i="40"/>
  <c r="D8" i="40"/>
  <c r="D9" i="40" s="1"/>
  <c r="D10" i="40" s="1"/>
  <c r="D11" i="40" s="1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C8" i="40"/>
  <c r="D7" i="40"/>
  <c r="A7" i="40"/>
  <c r="B7" i="40" s="1"/>
  <c r="N5" i="40"/>
  <c r="M5" i="40"/>
  <c r="O3" i="40" s="1"/>
  <c r="O4" i="40" s="1"/>
  <c r="G5" i="40"/>
  <c r="F5" i="40"/>
  <c r="I3" i="40" s="1"/>
  <c r="E5" i="40"/>
  <c r="J4" i="40"/>
  <c r="G4" i="40"/>
  <c r="N3" i="40"/>
  <c r="P2" i="40" s="1"/>
  <c r="M3" i="40"/>
  <c r="G3" i="40"/>
  <c r="J3" i="40" s="1"/>
  <c r="F3" i="40"/>
  <c r="I2" i="40" s="1"/>
  <c r="E3" i="40"/>
  <c r="H2" i="40" s="1"/>
  <c r="N2" i="40"/>
  <c r="M2" i="40"/>
  <c r="J2" i="40"/>
  <c r="G2" i="40"/>
  <c r="F2" i="40"/>
  <c r="E2" i="40"/>
  <c r="F247" i="23"/>
  <c r="N247" i="23"/>
  <c r="E247" i="23"/>
  <c r="G247" i="23"/>
  <c r="M247" i="23"/>
  <c r="K245" i="23" l="1"/>
  <c r="J246" i="23"/>
  <c r="I246" i="23"/>
  <c r="H246" i="23"/>
  <c r="L245" i="23"/>
  <c r="B249" i="23"/>
  <c r="C251" i="23"/>
  <c r="L2" i="40"/>
  <c r="C257" i="15"/>
  <c r="K3" i="19"/>
  <c r="L3" i="19"/>
  <c r="C90" i="19"/>
  <c r="L2" i="41"/>
  <c r="H3" i="41"/>
  <c r="P2" i="41"/>
  <c r="B7" i="41"/>
  <c r="C182" i="40"/>
  <c r="D171" i="40"/>
  <c r="D172" i="40" s="1"/>
  <c r="D173" i="40" s="1"/>
  <c r="D174" i="40" s="1"/>
  <c r="D175" i="40" s="1"/>
  <c r="D176" i="40" s="1"/>
  <c r="D177" i="40" s="1"/>
  <c r="D178" i="40" s="1"/>
  <c r="D179" i="40" s="1"/>
  <c r="K2" i="41"/>
  <c r="I3" i="41"/>
  <c r="C10" i="41"/>
  <c r="C151" i="41"/>
  <c r="I4" i="40"/>
  <c r="M4" i="40"/>
  <c r="K2" i="40"/>
  <c r="A8" i="40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C9" i="40"/>
  <c r="H3" i="40"/>
  <c r="E4" i="40" s="1"/>
  <c r="P3" i="40"/>
  <c r="P4" i="40" s="1"/>
  <c r="F4" i="40"/>
  <c r="O2" i="40"/>
  <c r="C115" i="40"/>
  <c r="E248" i="23"/>
  <c r="M7" i="40"/>
  <c r="F248" i="23"/>
  <c r="E7" i="40"/>
  <c r="G7" i="40"/>
  <c r="M248" i="23"/>
  <c r="G248" i="23"/>
  <c r="N248" i="23"/>
  <c r="N7" i="40"/>
  <c r="F7" i="40"/>
  <c r="K246" i="23" l="1"/>
  <c r="J247" i="23"/>
  <c r="I247" i="23"/>
  <c r="H247" i="23"/>
  <c r="B250" i="23"/>
  <c r="C252" i="23"/>
  <c r="L246" i="23"/>
  <c r="L3" i="41"/>
  <c r="C258" i="15"/>
  <c r="C183" i="40"/>
  <c r="K3" i="41"/>
  <c r="C152" i="41"/>
  <c r="C11" i="41"/>
  <c r="B8" i="41"/>
  <c r="C184" i="40"/>
  <c r="C116" i="40"/>
  <c r="L3" i="40"/>
  <c r="C10" i="40"/>
  <c r="B8" i="40"/>
  <c r="H4" i="40"/>
  <c r="K4" i="40" s="1"/>
  <c r="K3" i="40"/>
  <c r="N4" i="40"/>
  <c r="G249" i="23"/>
  <c r="F7" i="41"/>
  <c r="M249" i="23"/>
  <c r="F249" i="23"/>
  <c r="E7" i="41"/>
  <c r="M7" i="41"/>
  <c r="N7" i="41"/>
  <c r="N249" i="23"/>
  <c r="E249" i="23"/>
  <c r="G7" i="41"/>
  <c r="K247" i="23" l="1"/>
  <c r="I248" i="23"/>
  <c r="J248" i="23"/>
  <c r="H248" i="23"/>
  <c r="B251" i="23"/>
  <c r="C253" i="23"/>
  <c r="L247" i="23"/>
  <c r="C259" i="15"/>
  <c r="B9" i="41"/>
  <c r="C12" i="41"/>
  <c r="C153" i="41"/>
  <c r="C11" i="40"/>
  <c r="C117" i="40"/>
  <c r="B9" i="40"/>
  <c r="L4" i="40"/>
  <c r="C185" i="40"/>
  <c r="N250" i="23"/>
  <c r="F8" i="41"/>
  <c r="M250" i="23"/>
  <c r="E8" i="41"/>
  <c r="G250" i="23"/>
  <c r="M8" i="40"/>
  <c r="F250" i="23"/>
  <c r="N8" i="40"/>
  <c r="E250" i="23"/>
  <c r="F8" i="40"/>
  <c r="G8" i="41"/>
  <c r="E8" i="40"/>
  <c r="M8" i="41"/>
  <c r="G8" i="40"/>
  <c r="N8" i="41"/>
  <c r="K248" i="23" l="1"/>
  <c r="H249" i="23"/>
  <c r="I249" i="23"/>
  <c r="J249" i="23"/>
  <c r="C254" i="23"/>
  <c r="B252" i="23"/>
  <c r="L248" i="23"/>
  <c r="C260" i="15"/>
  <c r="H7" i="41"/>
  <c r="I7" i="41"/>
  <c r="J7" i="41"/>
  <c r="C154" i="41"/>
  <c r="C13" i="41"/>
  <c r="B10" i="41"/>
  <c r="J7" i="40"/>
  <c r="H7" i="40"/>
  <c r="I7" i="40"/>
  <c r="C186" i="40"/>
  <c r="C12" i="40"/>
  <c r="C118" i="40"/>
  <c r="B10" i="40"/>
  <c r="N251" i="23"/>
  <c r="G9" i="40"/>
  <c r="F9" i="40"/>
  <c r="M9" i="40"/>
  <c r="E9" i="41"/>
  <c r="F9" i="41"/>
  <c r="E9" i="40"/>
  <c r="G251" i="23"/>
  <c r="N9" i="41"/>
  <c r="N9" i="40"/>
  <c r="G9" i="41"/>
  <c r="E251" i="23"/>
  <c r="M9" i="41"/>
  <c r="F251" i="23"/>
  <c r="M251" i="23"/>
  <c r="L249" i="23" l="1"/>
  <c r="J250" i="23"/>
  <c r="I250" i="23"/>
  <c r="H250" i="23"/>
  <c r="C255" i="23"/>
  <c r="B253" i="23"/>
  <c r="K249" i="23"/>
  <c r="C261" i="15"/>
  <c r="K7" i="41"/>
  <c r="I8" i="41"/>
  <c r="H8" i="41"/>
  <c r="J8" i="41"/>
  <c r="L7" i="40"/>
  <c r="C155" i="41"/>
  <c r="B11" i="41"/>
  <c r="C14" i="41"/>
  <c r="L7" i="41"/>
  <c r="I8" i="40"/>
  <c r="J8" i="40"/>
  <c r="H8" i="40"/>
  <c r="C187" i="40"/>
  <c r="B11" i="40"/>
  <c r="C119" i="40"/>
  <c r="C13" i="40"/>
  <c r="K7" i="40"/>
  <c r="G10" i="41"/>
  <c r="G252" i="23"/>
  <c r="E252" i="23"/>
  <c r="E10" i="40"/>
  <c r="F10" i="41"/>
  <c r="M10" i="41"/>
  <c r="N10" i="41"/>
  <c r="F10" i="40"/>
  <c r="G10" i="40"/>
  <c r="M252" i="23"/>
  <c r="E10" i="41"/>
  <c r="M10" i="40"/>
  <c r="N252" i="23"/>
  <c r="F252" i="23"/>
  <c r="N10" i="40"/>
  <c r="K250" i="23" l="1"/>
  <c r="I251" i="23"/>
  <c r="H251" i="23"/>
  <c r="J251" i="23"/>
  <c r="C256" i="23"/>
  <c r="L250" i="23"/>
  <c r="B254" i="23"/>
  <c r="C262" i="15"/>
  <c r="L8" i="40"/>
  <c r="L8" i="41"/>
  <c r="H9" i="41"/>
  <c r="J9" i="41"/>
  <c r="I9" i="41"/>
  <c r="C156" i="41"/>
  <c r="C15" i="41"/>
  <c r="B12" i="41"/>
  <c r="K8" i="40"/>
  <c r="K8" i="41"/>
  <c r="J9" i="40"/>
  <c r="H9" i="40"/>
  <c r="I9" i="40"/>
  <c r="C120" i="40"/>
  <c r="C14" i="40"/>
  <c r="B12" i="40"/>
  <c r="C188" i="40"/>
  <c r="E11" i="41"/>
  <c r="N11" i="40"/>
  <c r="E253" i="23"/>
  <c r="G11" i="41"/>
  <c r="E11" i="40"/>
  <c r="M11" i="40"/>
  <c r="N253" i="23"/>
  <c r="N11" i="41"/>
  <c r="F253" i="23"/>
  <c r="M11" i="41"/>
  <c r="G253" i="23"/>
  <c r="F11" i="40"/>
  <c r="M253" i="23"/>
  <c r="G11" i="40"/>
  <c r="F11" i="41"/>
  <c r="L251" i="23" l="1"/>
  <c r="I252" i="23"/>
  <c r="J252" i="23"/>
  <c r="H252" i="23"/>
  <c r="B255" i="23"/>
  <c r="K251" i="23"/>
  <c r="C257" i="23"/>
  <c r="C263" i="15"/>
  <c r="L9" i="41"/>
  <c r="L9" i="40"/>
  <c r="J10" i="41"/>
  <c r="H10" i="41"/>
  <c r="I10" i="41"/>
  <c r="C16" i="41"/>
  <c r="C157" i="41"/>
  <c r="B13" i="41"/>
  <c r="K9" i="41"/>
  <c r="I10" i="40"/>
  <c r="J10" i="40"/>
  <c r="H10" i="40"/>
  <c r="B13" i="40"/>
  <c r="C189" i="40"/>
  <c r="C121" i="40"/>
  <c r="C15" i="40"/>
  <c r="K9" i="40"/>
  <c r="E12" i="41"/>
  <c r="F254" i="23"/>
  <c r="E254" i="23"/>
  <c r="F12" i="41"/>
  <c r="N254" i="23"/>
  <c r="G12" i="40"/>
  <c r="M254" i="23"/>
  <c r="E12" i="40"/>
  <c r="G254" i="23"/>
  <c r="F12" i="40"/>
  <c r="G12" i="41"/>
  <c r="N12" i="40"/>
  <c r="M12" i="41"/>
  <c r="M12" i="40"/>
  <c r="N12" i="41"/>
  <c r="K252" i="23" l="1"/>
  <c r="J253" i="23"/>
  <c r="H253" i="23"/>
  <c r="I253" i="23"/>
  <c r="C258" i="23"/>
  <c r="B256" i="23"/>
  <c r="L252" i="23"/>
  <c r="C264" i="15"/>
  <c r="L10" i="41"/>
  <c r="L10" i="40"/>
  <c r="I11" i="41"/>
  <c r="H11" i="41"/>
  <c r="J11" i="41"/>
  <c r="B14" i="41"/>
  <c r="C158" i="41"/>
  <c r="C17" i="41"/>
  <c r="K10" i="41"/>
  <c r="I11" i="40"/>
  <c r="H11" i="40"/>
  <c r="J11" i="40"/>
  <c r="B14" i="40"/>
  <c r="C190" i="40"/>
  <c r="C122" i="40"/>
  <c r="K10" i="40"/>
  <c r="C16" i="40"/>
  <c r="M13" i="41"/>
  <c r="G255" i="23"/>
  <c r="E13" i="41"/>
  <c r="F13" i="41"/>
  <c r="G13" i="40"/>
  <c r="F13" i="40"/>
  <c r="N13" i="40"/>
  <c r="M255" i="23"/>
  <c r="N13" i="41"/>
  <c r="E255" i="23"/>
  <c r="E13" i="40"/>
  <c r="F255" i="23"/>
  <c r="N255" i="23"/>
  <c r="M13" i="40"/>
  <c r="G13" i="41"/>
  <c r="L253" i="23" l="1"/>
  <c r="I254" i="23"/>
  <c r="H254" i="23"/>
  <c r="J254" i="23"/>
  <c r="C259" i="23"/>
  <c r="K253" i="23"/>
  <c r="B257" i="23"/>
  <c r="L11" i="41"/>
  <c r="I12" i="41"/>
  <c r="H12" i="41"/>
  <c r="J12" i="41"/>
  <c r="C18" i="41"/>
  <c r="C159" i="41"/>
  <c r="B15" i="41"/>
  <c r="L11" i="40"/>
  <c r="K11" i="41"/>
  <c r="H12" i="40"/>
  <c r="I12" i="40"/>
  <c r="J12" i="40"/>
  <c r="C191" i="40"/>
  <c r="C123" i="40"/>
  <c r="B15" i="40"/>
  <c r="C17" i="40"/>
  <c r="K11" i="40"/>
  <c r="M256" i="23"/>
  <c r="F14" i="41"/>
  <c r="E14" i="41"/>
  <c r="G14" i="40"/>
  <c r="E256" i="23"/>
  <c r="N14" i="40"/>
  <c r="N256" i="23"/>
  <c r="G256" i="23"/>
  <c r="E14" i="40"/>
  <c r="F256" i="23"/>
  <c r="F14" i="40"/>
  <c r="N14" i="41"/>
  <c r="M14" i="41"/>
  <c r="M14" i="40"/>
  <c r="G14" i="41"/>
  <c r="K254" i="23" l="1"/>
  <c r="I255" i="23"/>
  <c r="J255" i="23"/>
  <c r="H255" i="23"/>
  <c r="C260" i="23"/>
  <c r="B258" i="23"/>
  <c r="L254" i="23"/>
  <c r="L12" i="40"/>
  <c r="L12" i="41"/>
  <c r="H13" i="41"/>
  <c r="I13" i="41"/>
  <c r="J13" i="41"/>
  <c r="B16" i="41"/>
  <c r="C19" i="41"/>
  <c r="C160" i="41"/>
  <c r="K12" i="41"/>
  <c r="H13" i="40"/>
  <c r="I13" i="40"/>
  <c r="J13" i="40"/>
  <c r="C192" i="40"/>
  <c r="K12" i="40"/>
  <c r="B16" i="40"/>
  <c r="C18" i="40"/>
  <c r="C124" i="40"/>
  <c r="F257" i="23"/>
  <c r="F15" i="41"/>
  <c r="N257" i="23"/>
  <c r="N15" i="41"/>
  <c r="M15" i="40"/>
  <c r="E257" i="23"/>
  <c r="M15" i="41"/>
  <c r="F15" i="40"/>
  <c r="E15" i="41"/>
  <c r="M257" i="23"/>
  <c r="E15" i="40"/>
  <c r="G257" i="23"/>
  <c r="N15" i="40"/>
  <c r="G15" i="40"/>
  <c r="G15" i="41"/>
  <c r="K255" i="23" l="1"/>
  <c r="H256" i="23"/>
  <c r="J256" i="23"/>
  <c r="I256" i="23"/>
  <c r="B259" i="23"/>
  <c r="C261" i="23"/>
  <c r="L255" i="23"/>
  <c r="K13" i="40"/>
  <c r="K13" i="41"/>
  <c r="I14" i="41"/>
  <c r="H14" i="41"/>
  <c r="J14" i="41"/>
  <c r="C161" i="41"/>
  <c r="C20" i="41"/>
  <c r="B17" i="41"/>
  <c r="L13" i="41"/>
  <c r="I14" i="40"/>
  <c r="J14" i="40"/>
  <c r="H14" i="40"/>
  <c r="C125" i="40"/>
  <c r="C193" i="40"/>
  <c r="B17" i="40"/>
  <c r="L13" i="40"/>
  <c r="C19" i="40"/>
  <c r="E258" i="23"/>
  <c r="M16" i="41"/>
  <c r="G16" i="41"/>
  <c r="G16" i="40"/>
  <c r="N16" i="40"/>
  <c r="N258" i="23"/>
  <c r="E16" i="40"/>
  <c r="G258" i="23"/>
  <c r="E16" i="41"/>
  <c r="M258" i="23"/>
  <c r="F258" i="23"/>
  <c r="F16" i="41"/>
  <c r="N16" i="41"/>
  <c r="F16" i="40"/>
  <c r="M16" i="40"/>
  <c r="K256" i="23" l="1"/>
  <c r="I257" i="23"/>
  <c r="J257" i="23"/>
  <c r="H257" i="23"/>
  <c r="C262" i="23"/>
  <c r="B260" i="23"/>
  <c r="L256" i="23"/>
  <c r="K14" i="40"/>
  <c r="L14" i="41"/>
  <c r="J15" i="41"/>
  <c r="H15" i="41"/>
  <c r="I15" i="41"/>
  <c r="C162" i="41"/>
  <c r="L14" i="40"/>
  <c r="B18" i="41"/>
  <c r="C21" i="41"/>
  <c r="K14" i="41"/>
  <c r="I15" i="40"/>
  <c r="H15" i="40"/>
  <c r="J15" i="40"/>
  <c r="B18" i="40"/>
  <c r="C126" i="40"/>
  <c r="C20" i="40"/>
  <c r="C194" i="40"/>
  <c r="N259" i="23"/>
  <c r="M17" i="41"/>
  <c r="G17" i="41"/>
  <c r="F17" i="40"/>
  <c r="N17" i="40"/>
  <c r="E259" i="23"/>
  <c r="M259" i="23"/>
  <c r="F259" i="23"/>
  <c r="E17" i="40"/>
  <c r="G259" i="23"/>
  <c r="E17" i="41"/>
  <c r="N17" i="41"/>
  <c r="G17" i="40"/>
  <c r="F17" i="41"/>
  <c r="M17" i="40"/>
  <c r="K257" i="23" l="1"/>
  <c r="J258" i="23"/>
  <c r="I258" i="23"/>
  <c r="H258" i="23"/>
  <c r="B261" i="23"/>
  <c r="L257" i="23"/>
  <c r="L15" i="41"/>
  <c r="J16" i="41"/>
  <c r="H16" i="41"/>
  <c r="I16" i="41"/>
  <c r="B19" i="41"/>
  <c r="K15" i="41"/>
  <c r="K15" i="40"/>
  <c r="C22" i="41"/>
  <c r="C163" i="41"/>
  <c r="J16" i="40"/>
  <c r="H16" i="40"/>
  <c r="I16" i="40"/>
  <c r="B19" i="40"/>
  <c r="C195" i="40"/>
  <c r="C21" i="40"/>
  <c r="C127" i="40"/>
  <c r="L15" i="40"/>
  <c r="N260" i="23"/>
  <c r="E18" i="40"/>
  <c r="F18" i="41"/>
  <c r="N18" i="40"/>
  <c r="G18" i="41"/>
  <c r="M18" i="40"/>
  <c r="N18" i="41"/>
  <c r="F260" i="23"/>
  <c r="E18" i="41"/>
  <c r="G260" i="23"/>
  <c r="M18" i="41"/>
  <c r="M260" i="23"/>
  <c r="F18" i="40"/>
  <c r="E260" i="23"/>
  <c r="G18" i="40"/>
  <c r="K258" i="23" l="1"/>
  <c r="H259" i="23"/>
  <c r="J259" i="23"/>
  <c r="I259" i="23"/>
  <c r="B262" i="23"/>
  <c r="L258" i="23"/>
  <c r="L16" i="41"/>
  <c r="L16" i="40"/>
  <c r="H17" i="41"/>
  <c r="J17" i="41"/>
  <c r="I17" i="41"/>
  <c r="C23" i="41"/>
  <c r="B20" i="41"/>
  <c r="C164" i="41"/>
  <c r="K16" i="41"/>
  <c r="H17" i="40"/>
  <c r="J17" i="40"/>
  <c r="I17" i="40"/>
  <c r="C196" i="40"/>
  <c r="C128" i="40"/>
  <c r="C22" i="40"/>
  <c r="B20" i="40"/>
  <c r="K16" i="40"/>
  <c r="G261" i="23"/>
  <c r="N261" i="23"/>
  <c r="G19" i="41"/>
  <c r="M19" i="40"/>
  <c r="F261" i="23"/>
  <c r="E19" i="40"/>
  <c r="E261" i="23"/>
  <c r="N19" i="40"/>
  <c r="N19" i="41"/>
  <c r="G262" i="23"/>
  <c r="F19" i="41"/>
  <c r="M19" i="41"/>
  <c r="E262" i="23"/>
  <c r="N262" i="23"/>
  <c r="F19" i="40"/>
  <c r="F262" i="23"/>
  <c r="E19" i="41"/>
  <c r="G19" i="40"/>
  <c r="M262" i="23"/>
  <c r="M261" i="23"/>
  <c r="L259" i="23" l="1"/>
  <c r="I261" i="23"/>
  <c r="H261" i="23"/>
  <c r="J261" i="23"/>
  <c r="J262" i="23" s="1"/>
  <c r="I260" i="23"/>
  <c r="J260" i="23"/>
  <c r="H260" i="23"/>
  <c r="K260" i="23" s="1"/>
  <c r="K259" i="23"/>
  <c r="K17" i="40"/>
  <c r="L17" i="41"/>
  <c r="H18" i="41"/>
  <c r="I18" i="41"/>
  <c r="J18" i="41"/>
  <c r="C165" i="41"/>
  <c r="B21" i="41"/>
  <c r="L17" i="40"/>
  <c r="C24" i="41"/>
  <c r="K17" i="41"/>
  <c r="H18" i="40"/>
  <c r="I18" i="40"/>
  <c r="J18" i="40"/>
  <c r="C23" i="40"/>
  <c r="C129" i="40"/>
  <c r="B21" i="40"/>
  <c r="C197" i="40"/>
  <c r="E20" i="41"/>
  <c r="N20" i="40"/>
  <c r="F20" i="41"/>
  <c r="F20" i="40"/>
  <c r="G20" i="41"/>
  <c r="E20" i="40"/>
  <c r="N20" i="41"/>
  <c r="G20" i="40"/>
  <c r="M20" i="41"/>
  <c r="M20" i="40"/>
  <c r="K261" i="23" l="1"/>
  <c r="H262" i="23"/>
  <c r="L260" i="23"/>
  <c r="I262" i="23"/>
  <c r="L262" i="23" s="1"/>
  <c r="L261" i="23"/>
  <c r="L18" i="40"/>
  <c r="K18" i="41"/>
  <c r="J19" i="41"/>
  <c r="I19" i="41"/>
  <c r="H19" i="41"/>
  <c r="C166" i="41"/>
  <c r="B22" i="41"/>
  <c r="L18" i="41"/>
  <c r="C25" i="41"/>
  <c r="I19" i="40"/>
  <c r="J19" i="40"/>
  <c r="H19" i="40"/>
  <c r="C130" i="40"/>
  <c r="K18" i="40"/>
  <c r="B22" i="40"/>
  <c r="C24" i="40"/>
  <c r="C198" i="40"/>
  <c r="E21" i="41"/>
  <c r="E21" i="40"/>
  <c r="M21" i="40"/>
  <c r="G21" i="41"/>
  <c r="N21" i="40"/>
  <c r="M21" i="41"/>
  <c r="F21" i="41"/>
  <c r="G21" i="40"/>
  <c r="F21" i="40"/>
  <c r="N21" i="41"/>
  <c r="K262" i="23" l="1"/>
  <c r="L19" i="40"/>
  <c r="K19" i="41"/>
  <c r="J20" i="41"/>
  <c r="H20" i="41"/>
  <c r="I20" i="41"/>
  <c r="B23" i="41"/>
  <c r="L19" i="41"/>
  <c r="K19" i="40"/>
  <c r="C26" i="41"/>
  <c r="C167" i="41"/>
  <c r="J20" i="40"/>
  <c r="I20" i="40"/>
  <c r="H20" i="40"/>
  <c r="C131" i="40"/>
  <c r="C25" i="40"/>
  <c r="B23" i="40"/>
  <c r="C199" i="40"/>
  <c r="F22" i="40"/>
  <c r="E22" i="41"/>
  <c r="E22" i="40"/>
  <c r="F22" i="41"/>
  <c r="M22" i="40"/>
  <c r="G22" i="41"/>
  <c r="G22" i="40"/>
  <c r="M22" i="41"/>
  <c r="N22" i="41"/>
  <c r="N22" i="40"/>
  <c r="K20" i="40" l="1"/>
  <c r="L20" i="41"/>
  <c r="I21" i="41"/>
  <c r="J21" i="41"/>
  <c r="H21" i="41"/>
  <c r="C27" i="41"/>
  <c r="B24" i="41"/>
  <c r="C168" i="41"/>
  <c r="K20" i="41"/>
  <c r="H21" i="40"/>
  <c r="I21" i="40"/>
  <c r="J21" i="40"/>
  <c r="C26" i="40"/>
  <c r="C200" i="40"/>
  <c r="L20" i="40"/>
  <c r="B24" i="40"/>
  <c r="C132" i="40"/>
  <c r="G23" i="41"/>
  <c r="N23" i="40"/>
  <c r="M23" i="40"/>
  <c r="M23" i="41"/>
  <c r="F23" i="40"/>
  <c r="N23" i="41"/>
  <c r="F23" i="41"/>
  <c r="E23" i="41"/>
  <c r="E23" i="40"/>
  <c r="G23" i="40"/>
  <c r="L21" i="40" l="1"/>
  <c r="K21" i="41"/>
  <c r="H22" i="41"/>
  <c r="I22" i="41"/>
  <c r="J22" i="41"/>
  <c r="C169" i="41"/>
  <c r="C28" i="41"/>
  <c r="B25" i="41"/>
  <c r="L21" i="41"/>
  <c r="I22" i="40"/>
  <c r="J22" i="40"/>
  <c r="H22" i="40"/>
  <c r="C27" i="40"/>
  <c r="C201" i="40"/>
  <c r="C133" i="40"/>
  <c r="B25" i="40"/>
  <c r="K21" i="40"/>
  <c r="E24" i="40"/>
  <c r="N24" i="40"/>
  <c r="N24" i="41"/>
  <c r="G24" i="40"/>
  <c r="M24" i="41"/>
  <c r="G24" i="41"/>
  <c r="F24" i="41"/>
  <c r="E24" i="41"/>
  <c r="F24" i="40"/>
  <c r="M24" i="40"/>
  <c r="L22" i="41" l="1"/>
  <c r="H23" i="41"/>
  <c r="I23" i="41"/>
  <c r="J23" i="41"/>
  <c r="B26" i="41"/>
  <c r="C170" i="41"/>
  <c r="C29" i="41"/>
  <c r="K22" i="40"/>
  <c r="K22" i="41"/>
  <c r="J23" i="40"/>
  <c r="H23" i="40"/>
  <c r="I23" i="40"/>
  <c r="B26" i="40"/>
  <c r="C134" i="40"/>
  <c r="C28" i="40"/>
  <c r="C202" i="40"/>
  <c r="L22" i="40"/>
  <c r="E25" i="40"/>
  <c r="E25" i="41"/>
  <c r="F25" i="41"/>
  <c r="G25" i="40"/>
  <c r="M25" i="41"/>
  <c r="N25" i="41"/>
  <c r="M25" i="40"/>
  <c r="G25" i="41"/>
  <c r="F25" i="40"/>
  <c r="N25" i="40"/>
  <c r="L23" i="41" l="1"/>
  <c r="L23" i="40"/>
  <c r="J24" i="41"/>
  <c r="I24" i="41"/>
  <c r="H24" i="41"/>
  <c r="C171" i="41"/>
  <c r="C30" i="41"/>
  <c r="B27" i="41"/>
  <c r="K23" i="41"/>
  <c r="J24" i="40"/>
  <c r="H24" i="40"/>
  <c r="I24" i="40"/>
  <c r="C135" i="40"/>
  <c r="C203" i="40"/>
  <c r="B27" i="40"/>
  <c r="C29" i="40"/>
  <c r="K23" i="40"/>
  <c r="G26" i="40"/>
  <c r="F26" i="41"/>
  <c r="M26" i="41"/>
  <c r="F26" i="40"/>
  <c r="N26" i="40"/>
  <c r="E26" i="41"/>
  <c r="N26" i="41"/>
  <c r="G26" i="41"/>
  <c r="E26" i="40"/>
  <c r="M26" i="40"/>
  <c r="L24" i="40" l="1"/>
  <c r="L24" i="41"/>
  <c r="J25" i="41"/>
  <c r="H25" i="41"/>
  <c r="I25" i="41"/>
  <c r="C31" i="41"/>
  <c r="B28" i="41"/>
  <c r="C172" i="41"/>
  <c r="K24" i="40"/>
  <c r="K24" i="41"/>
  <c r="I25" i="40"/>
  <c r="J25" i="40"/>
  <c r="H25" i="40"/>
  <c r="B28" i="40"/>
  <c r="C136" i="40"/>
  <c r="C204" i="40"/>
  <c r="C30" i="40"/>
  <c r="M27" i="40"/>
  <c r="G27" i="41"/>
  <c r="N27" i="40"/>
  <c r="F27" i="41"/>
  <c r="F27" i="40"/>
  <c r="N27" i="41"/>
  <c r="E27" i="41"/>
  <c r="M27" i="41"/>
  <c r="E27" i="40"/>
  <c r="G27" i="40"/>
  <c r="L25" i="41" l="1"/>
  <c r="K25" i="41"/>
  <c r="L25" i="40"/>
  <c r="H26" i="41"/>
  <c r="I26" i="41"/>
  <c r="J26" i="41"/>
  <c r="C32" i="41"/>
  <c r="C173" i="41"/>
  <c r="B29" i="41"/>
  <c r="I26" i="40"/>
  <c r="J26" i="40"/>
  <c r="H26" i="40"/>
  <c r="C31" i="40"/>
  <c r="C205" i="40"/>
  <c r="C137" i="40"/>
  <c r="B29" i="40"/>
  <c r="K25" i="40"/>
  <c r="M28" i="40"/>
  <c r="G28" i="41"/>
  <c r="E28" i="40"/>
  <c r="E28" i="41"/>
  <c r="N28" i="40"/>
  <c r="F28" i="41"/>
  <c r="G28" i="40"/>
  <c r="N28" i="41"/>
  <c r="F28" i="40"/>
  <c r="M28" i="41"/>
  <c r="L26" i="41" l="1"/>
  <c r="H27" i="41"/>
  <c r="I27" i="41"/>
  <c r="J27" i="41"/>
  <c r="B30" i="41"/>
  <c r="C174" i="41"/>
  <c r="C33" i="41"/>
  <c r="L26" i="40"/>
  <c r="K26" i="41"/>
  <c r="J27" i="40"/>
  <c r="H27" i="40"/>
  <c r="I27" i="40"/>
  <c r="C138" i="40"/>
  <c r="B30" i="40"/>
  <c r="C32" i="40"/>
  <c r="K26" i="40"/>
  <c r="C206" i="40"/>
  <c r="M29" i="40"/>
  <c r="G29" i="40"/>
  <c r="M29" i="41"/>
  <c r="E29" i="40"/>
  <c r="G29" i="41"/>
  <c r="E29" i="41"/>
  <c r="F29" i="40"/>
  <c r="F29" i="41"/>
  <c r="N29" i="41"/>
  <c r="N29" i="40"/>
  <c r="L27" i="41" l="1"/>
  <c r="I28" i="41"/>
  <c r="J28" i="41"/>
  <c r="H28" i="41"/>
  <c r="C175" i="41"/>
  <c r="C34" i="41"/>
  <c r="B31" i="41"/>
  <c r="L27" i="40"/>
  <c r="K27" i="41"/>
  <c r="H28" i="40"/>
  <c r="J28" i="40"/>
  <c r="I28" i="40"/>
  <c r="C139" i="40"/>
  <c r="C207" i="40"/>
  <c r="C33" i="40"/>
  <c r="B31" i="40"/>
  <c r="K27" i="40"/>
  <c r="M30" i="40"/>
  <c r="E30" i="40"/>
  <c r="G30" i="41"/>
  <c r="F30" i="40"/>
  <c r="N30" i="41"/>
  <c r="M30" i="41"/>
  <c r="E30" i="41"/>
  <c r="G30" i="40"/>
  <c r="N30" i="40"/>
  <c r="F30" i="41"/>
  <c r="K28" i="41" l="1"/>
  <c r="H29" i="41"/>
  <c r="J29" i="41"/>
  <c r="I29" i="41"/>
  <c r="C176" i="41"/>
  <c r="B32" i="41"/>
  <c r="C35" i="41"/>
  <c r="L28" i="40"/>
  <c r="L28" i="41"/>
  <c r="I29" i="40"/>
  <c r="H29" i="40"/>
  <c r="J29" i="40"/>
  <c r="B32" i="40"/>
  <c r="C34" i="40"/>
  <c r="C208" i="40"/>
  <c r="C140" i="40"/>
  <c r="K28" i="40"/>
  <c r="G31" i="40"/>
  <c r="M31" i="41"/>
  <c r="N31" i="41"/>
  <c r="F31" i="41"/>
  <c r="M31" i="40"/>
  <c r="N31" i="40"/>
  <c r="E31" i="40"/>
  <c r="G31" i="41"/>
  <c r="F31" i="40"/>
  <c r="E31" i="41"/>
  <c r="L29" i="41" l="1"/>
  <c r="K29" i="40"/>
  <c r="K29" i="41"/>
  <c r="H30" i="41"/>
  <c r="I30" i="41"/>
  <c r="J30" i="41"/>
  <c r="C36" i="41"/>
  <c r="C177" i="41"/>
  <c r="B33" i="41"/>
  <c r="I30" i="40"/>
  <c r="H30" i="40"/>
  <c r="J30" i="40"/>
  <c r="C141" i="40"/>
  <c r="C209" i="40"/>
  <c r="B33" i="40"/>
  <c r="C35" i="40"/>
  <c r="L29" i="40"/>
  <c r="G32" i="40"/>
  <c r="M32" i="40"/>
  <c r="E32" i="41"/>
  <c r="N32" i="41"/>
  <c r="G32" i="41"/>
  <c r="F32" i="40"/>
  <c r="F32" i="41"/>
  <c r="M32" i="41"/>
  <c r="E32" i="40"/>
  <c r="N32" i="40"/>
  <c r="K30" i="41" l="1"/>
  <c r="J31" i="41"/>
  <c r="H31" i="41"/>
  <c r="I31" i="41"/>
  <c r="C37" i="41"/>
  <c r="L30" i="40"/>
  <c r="C178" i="41"/>
  <c r="B34" i="41"/>
  <c r="L30" i="41"/>
  <c r="H31" i="40"/>
  <c r="J31" i="40"/>
  <c r="I31" i="40"/>
  <c r="B34" i="40"/>
  <c r="C36" i="40"/>
  <c r="C142" i="40"/>
  <c r="C210" i="40"/>
  <c r="K30" i="40"/>
  <c r="M33" i="40"/>
  <c r="N33" i="40"/>
  <c r="N33" i="41"/>
  <c r="M33" i="41"/>
  <c r="F33" i="40"/>
  <c r="G33" i="41"/>
  <c r="G33" i="40"/>
  <c r="E33" i="41"/>
  <c r="F33" i="41"/>
  <c r="E33" i="40"/>
  <c r="K31" i="41" l="1"/>
  <c r="L31" i="41"/>
  <c r="I32" i="41"/>
  <c r="H32" i="41"/>
  <c r="J32" i="41"/>
  <c r="C179" i="41"/>
  <c r="C38" i="41"/>
  <c r="L31" i="40"/>
  <c r="B35" i="41"/>
  <c r="J32" i="40"/>
  <c r="I32" i="40"/>
  <c r="H32" i="40"/>
  <c r="C211" i="40"/>
  <c r="C37" i="40"/>
  <c r="B35" i="40"/>
  <c r="C143" i="40"/>
  <c r="K31" i="40"/>
  <c r="G34" i="40"/>
  <c r="M34" i="41"/>
  <c r="G34" i="41"/>
  <c r="N34" i="41"/>
  <c r="F34" i="40"/>
  <c r="E34" i="40"/>
  <c r="E34" i="41"/>
  <c r="N34" i="40"/>
  <c r="F34" i="41"/>
  <c r="M34" i="40"/>
  <c r="K32" i="41" l="1"/>
  <c r="L32" i="41"/>
  <c r="I33" i="41"/>
  <c r="J33" i="41"/>
  <c r="H33" i="41"/>
  <c r="L32" i="40"/>
  <c r="C39" i="41"/>
  <c r="C180" i="41"/>
  <c r="B36" i="41"/>
  <c r="H33" i="40"/>
  <c r="J33" i="40"/>
  <c r="I33" i="40"/>
  <c r="B36" i="40"/>
  <c r="C38" i="40"/>
  <c r="C212" i="40"/>
  <c r="C144" i="40"/>
  <c r="K32" i="40"/>
  <c r="M35" i="40"/>
  <c r="E35" i="40"/>
  <c r="M35" i="41"/>
  <c r="N35" i="41"/>
  <c r="F35" i="41"/>
  <c r="N35" i="40"/>
  <c r="E35" i="41"/>
  <c r="G35" i="41"/>
  <c r="G35" i="40"/>
  <c r="F35" i="40"/>
  <c r="K33" i="41" l="1"/>
  <c r="L33" i="41"/>
  <c r="I34" i="41"/>
  <c r="J34" i="41"/>
  <c r="H34" i="41"/>
  <c r="K33" i="40"/>
  <c r="C181" i="41"/>
  <c r="B37" i="41"/>
  <c r="C40" i="41"/>
  <c r="J34" i="40"/>
  <c r="H34" i="40"/>
  <c r="I34" i="40"/>
  <c r="C145" i="40"/>
  <c r="C213" i="40"/>
  <c r="B37" i="40"/>
  <c r="L33" i="40"/>
  <c r="C39" i="40"/>
  <c r="F36" i="40"/>
  <c r="G36" i="41"/>
  <c r="E36" i="40"/>
  <c r="N36" i="41"/>
  <c r="E36" i="41"/>
  <c r="N36" i="40"/>
  <c r="M36" i="40"/>
  <c r="F36" i="41"/>
  <c r="M36" i="41"/>
  <c r="G36" i="40"/>
  <c r="K34" i="41" l="1"/>
  <c r="H35" i="41"/>
  <c r="I35" i="41"/>
  <c r="J35" i="41"/>
  <c r="C41" i="41"/>
  <c r="B38" i="41"/>
  <c r="L34" i="40"/>
  <c r="C182" i="41"/>
  <c r="L34" i="41"/>
  <c r="H35" i="40"/>
  <c r="I35" i="40"/>
  <c r="J35" i="40"/>
  <c r="B38" i="40"/>
  <c r="C40" i="40"/>
  <c r="C146" i="40"/>
  <c r="C214" i="40"/>
  <c r="K34" i="40"/>
  <c r="G37" i="41"/>
  <c r="G37" i="40"/>
  <c r="F37" i="40"/>
  <c r="E37" i="41"/>
  <c r="N37" i="40"/>
  <c r="M37" i="41"/>
  <c r="N37" i="41"/>
  <c r="M37" i="40"/>
  <c r="F37" i="41"/>
  <c r="E37" i="40"/>
  <c r="K35" i="41" l="1"/>
  <c r="I36" i="41"/>
  <c r="H36" i="41"/>
  <c r="J36" i="41"/>
  <c r="C183" i="41"/>
  <c r="C42" i="41"/>
  <c r="B39" i="41"/>
  <c r="L35" i="41"/>
  <c r="L35" i="40"/>
  <c r="J36" i="40"/>
  <c r="I36" i="40"/>
  <c r="H36" i="40"/>
  <c r="C215" i="40"/>
  <c r="C147" i="40"/>
  <c r="C41" i="40"/>
  <c r="B39" i="40"/>
  <c r="K35" i="40"/>
  <c r="G38" i="41"/>
  <c r="F38" i="40"/>
  <c r="N38" i="40"/>
  <c r="M38" i="41"/>
  <c r="E38" i="41"/>
  <c r="N38" i="41"/>
  <c r="E38" i="40"/>
  <c r="G38" i="40"/>
  <c r="F38" i="41"/>
  <c r="M38" i="40"/>
  <c r="K36" i="41" l="1"/>
  <c r="K36" i="40"/>
  <c r="I37" i="41"/>
  <c r="H37" i="41"/>
  <c r="J37" i="41"/>
  <c r="B40" i="41"/>
  <c r="C184" i="41"/>
  <c r="C43" i="41"/>
  <c r="L36" i="41"/>
  <c r="I37" i="40"/>
  <c r="J37" i="40"/>
  <c r="H37" i="40"/>
  <c r="B40" i="40"/>
  <c r="C216" i="40"/>
  <c r="C42" i="40"/>
  <c r="C148" i="40"/>
  <c r="L36" i="40"/>
  <c r="M39" i="40"/>
  <c r="E39" i="40"/>
  <c r="G39" i="40"/>
  <c r="E39" i="41"/>
  <c r="G39" i="41"/>
  <c r="N39" i="41"/>
  <c r="F39" i="41"/>
  <c r="M39" i="41"/>
  <c r="F39" i="40"/>
  <c r="N39" i="40"/>
  <c r="L37" i="41" l="1"/>
  <c r="K37" i="40"/>
  <c r="I38" i="41"/>
  <c r="J38" i="41"/>
  <c r="H38" i="41"/>
  <c r="C44" i="41"/>
  <c r="B41" i="41"/>
  <c r="C185" i="41"/>
  <c r="K37" i="41"/>
  <c r="J38" i="40"/>
  <c r="H38" i="40"/>
  <c r="I38" i="40"/>
  <c r="C149" i="40"/>
  <c r="B41" i="40"/>
  <c r="C43" i="40"/>
  <c r="C217" i="40"/>
  <c r="L37" i="40"/>
  <c r="G40" i="41"/>
  <c r="E40" i="40"/>
  <c r="F40" i="41"/>
  <c r="N40" i="41"/>
  <c r="F40" i="40"/>
  <c r="M40" i="41"/>
  <c r="G40" i="40"/>
  <c r="E40" i="41"/>
  <c r="N40" i="40"/>
  <c r="M40" i="40"/>
  <c r="L38" i="41" l="1"/>
  <c r="H39" i="41"/>
  <c r="I39" i="41"/>
  <c r="J39" i="41"/>
  <c r="C186" i="41"/>
  <c r="K38" i="41"/>
  <c r="B42" i="41"/>
  <c r="L38" i="40"/>
  <c r="C45" i="41"/>
  <c r="J39" i="40"/>
  <c r="H39" i="40"/>
  <c r="I39" i="40"/>
  <c r="C150" i="40"/>
  <c r="C44" i="40"/>
  <c r="B42" i="40"/>
  <c r="K38" i="40"/>
  <c r="C218" i="40"/>
  <c r="N41" i="41"/>
  <c r="M41" i="40"/>
  <c r="F41" i="41"/>
  <c r="E41" i="40"/>
  <c r="F41" i="40"/>
  <c r="G41" i="41"/>
  <c r="M41" i="41"/>
  <c r="E41" i="41"/>
  <c r="G41" i="40"/>
  <c r="N41" i="40"/>
  <c r="K39" i="41" l="1"/>
  <c r="H40" i="41"/>
  <c r="J40" i="41"/>
  <c r="I40" i="41"/>
  <c r="B43" i="41"/>
  <c r="L39" i="40"/>
  <c r="C46" i="41"/>
  <c r="L39" i="41"/>
  <c r="C187" i="41"/>
  <c r="H40" i="40"/>
  <c r="I40" i="40"/>
  <c r="J40" i="40"/>
  <c r="C45" i="40"/>
  <c r="C219" i="40"/>
  <c r="C151" i="40"/>
  <c r="K39" i="40"/>
  <c r="B43" i="40"/>
  <c r="N42" i="41"/>
  <c r="M42" i="40"/>
  <c r="F42" i="41"/>
  <c r="E42" i="40"/>
  <c r="M42" i="41"/>
  <c r="G42" i="41"/>
  <c r="N42" i="40"/>
  <c r="F42" i="40"/>
  <c r="E42" i="41"/>
  <c r="G42" i="40"/>
  <c r="L40" i="41" l="1"/>
  <c r="H41" i="41"/>
  <c r="J41" i="41"/>
  <c r="I41" i="41"/>
  <c r="B44" i="41"/>
  <c r="C47" i="41"/>
  <c r="C188" i="41"/>
  <c r="L40" i="40"/>
  <c r="K40" i="41"/>
  <c r="H41" i="40"/>
  <c r="J41" i="40"/>
  <c r="I41" i="40"/>
  <c r="B44" i="40"/>
  <c r="C152" i="40"/>
  <c r="C220" i="40"/>
  <c r="C46" i="40"/>
  <c r="K40" i="40"/>
  <c r="E43" i="41"/>
  <c r="G43" i="40"/>
  <c r="G43" i="41"/>
  <c r="F43" i="40"/>
  <c r="N43" i="41"/>
  <c r="F43" i="41"/>
  <c r="M43" i="40"/>
  <c r="E43" i="40"/>
  <c r="M43" i="41"/>
  <c r="N43" i="40"/>
  <c r="L41" i="41" l="1"/>
  <c r="K41" i="40"/>
  <c r="I42" i="41"/>
  <c r="J42" i="41"/>
  <c r="H42" i="41"/>
  <c r="C189" i="41"/>
  <c r="C48" i="41"/>
  <c r="B45" i="41"/>
  <c r="K41" i="41"/>
  <c r="I42" i="40"/>
  <c r="J42" i="40"/>
  <c r="H42" i="40"/>
  <c r="C221" i="40"/>
  <c r="C47" i="40"/>
  <c r="B45" i="40"/>
  <c r="L41" i="40"/>
  <c r="C153" i="40"/>
  <c r="G44" i="41"/>
  <c r="M44" i="40"/>
  <c r="M44" i="41"/>
  <c r="G44" i="40"/>
  <c r="F44" i="40"/>
  <c r="E44" i="41"/>
  <c r="N44" i="41"/>
  <c r="F44" i="41"/>
  <c r="E44" i="40"/>
  <c r="N44" i="40"/>
  <c r="K42" i="41" l="1"/>
  <c r="L42" i="40"/>
  <c r="I43" i="41"/>
  <c r="H43" i="41"/>
  <c r="J43" i="41"/>
  <c r="C190" i="41"/>
  <c r="C49" i="41"/>
  <c r="B46" i="41"/>
  <c r="L42" i="41"/>
  <c r="J43" i="40"/>
  <c r="I43" i="40"/>
  <c r="H43" i="40"/>
  <c r="B46" i="40"/>
  <c r="C154" i="40"/>
  <c r="C222" i="40"/>
  <c r="C48" i="40"/>
  <c r="K42" i="40"/>
  <c r="N45" i="41"/>
  <c r="N45" i="40"/>
  <c r="G45" i="40"/>
  <c r="F45" i="41"/>
  <c r="E45" i="40"/>
  <c r="G45" i="41"/>
  <c r="E45" i="41"/>
  <c r="M45" i="41"/>
  <c r="F45" i="40"/>
  <c r="M45" i="40"/>
  <c r="K43" i="41" l="1"/>
  <c r="L43" i="41"/>
  <c r="H44" i="41"/>
  <c r="I44" i="41"/>
  <c r="J44" i="41"/>
  <c r="L43" i="40"/>
  <c r="B47" i="41"/>
  <c r="C50" i="41"/>
  <c r="C191" i="41"/>
  <c r="J44" i="40"/>
  <c r="H44" i="40"/>
  <c r="I44" i="40"/>
  <c r="C155" i="40"/>
  <c r="C49" i="40"/>
  <c r="C223" i="40"/>
  <c r="B47" i="40"/>
  <c r="K43" i="40"/>
  <c r="E46" i="40"/>
  <c r="E46" i="41"/>
  <c r="G46" i="40"/>
  <c r="G46" i="41"/>
  <c r="N46" i="40"/>
  <c r="N46" i="41"/>
  <c r="F46" i="41"/>
  <c r="M46" i="41"/>
  <c r="F46" i="40"/>
  <c r="M46" i="40"/>
  <c r="K44" i="41" l="1"/>
  <c r="I45" i="41"/>
  <c r="J45" i="41"/>
  <c r="H45" i="41"/>
  <c r="B48" i="41"/>
  <c r="C51" i="41"/>
  <c r="L44" i="41"/>
  <c r="L44" i="40"/>
  <c r="C192" i="41"/>
  <c r="J45" i="40"/>
  <c r="H45" i="40"/>
  <c r="I45" i="40"/>
  <c r="C224" i="40"/>
  <c r="B48" i="40"/>
  <c r="C50" i="40"/>
  <c r="K44" i="40"/>
  <c r="C156" i="40"/>
  <c r="E47" i="41"/>
  <c r="E47" i="40"/>
  <c r="G47" i="40"/>
  <c r="M47" i="40"/>
  <c r="G47" i="41"/>
  <c r="M47" i="41"/>
  <c r="N47" i="41"/>
  <c r="F47" i="41"/>
  <c r="N47" i="40"/>
  <c r="F47" i="40"/>
  <c r="K45" i="41" l="1"/>
  <c r="K45" i="40"/>
  <c r="L45" i="41"/>
  <c r="I46" i="41"/>
  <c r="J46" i="41"/>
  <c r="H46" i="41"/>
  <c r="C52" i="41"/>
  <c r="C193" i="41"/>
  <c r="B49" i="41"/>
  <c r="J46" i="40"/>
  <c r="H46" i="40"/>
  <c r="I46" i="40"/>
  <c r="C51" i="40"/>
  <c r="C157" i="40"/>
  <c r="C225" i="40"/>
  <c r="B49" i="40"/>
  <c r="L45" i="40"/>
  <c r="M48" i="40"/>
  <c r="G48" i="41"/>
  <c r="G48" i="40"/>
  <c r="M48" i="41"/>
  <c r="E48" i="41"/>
  <c r="N48" i="41"/>
  <c r="F48" i="41"/>
  <c r="N48" i="40"/>
  <c r="F48" i="40"/>
  <c r="E48" i="40"/>
  <c r="K46" i="41" l="1"/>
  <c r="L46" i="40"/>
  <c r="I47" i="41"/>
  <c r="H47" i="41"/>
  <c r="J47" i="41"/>
  <c r="K46" i="40"/>
  <c r="B50" i="41"/>
  <c r="C194" i="41"/>
  <c r="C53" i="41"/>
  <c r="L46" i="41"/>
  <c r="H47" i="40"/>
  <c r="J47" i="40"/>
  <c r="I47" i="40"/>
  <c r="B50" i="40"/>
  <c r="C226" i="40"/>
  <c r="C52" i="40"/>
  <c r="C158" i="40"/>
  <c r="F49" i="41"/>
  <c r="F49" i="40"/>
  <c r="E49" i="41"/>
  <c r="M49" i="41"/>
  <c r="G49" i="41"/>
  <c r="N49" i="40"/>
  <c r="N49" i="41"/>
  <c r="E49" i="40"/>
  <c r="G49" i="40"/>
  <c r="M49" i="40"/>
  <c r="L47" i="41" l="1"/>
  <c r="J48" i="41"/>
  <c r="H48" i="41"/>
  <c r="I48" i="41"/>
  <c r="B51" i="41"/>
  <c r="C195" i="41"/>
  <c r="L47" i="40"/>
  <c r="K47" i="41"/>
  <c r="C54" i="41"/>
  <c r="I48" i="40"/>
  <c r="J48" i="40"/>
  <c r="H48" i="40"/>
  <c r="C227" i="40"/>
  <c r="B51" i="40"/>
  <c r="C159" i="40"/>
  <c r="C53" i="40"/>
  <c r="K47" i="40"/>
  <c r="G50" i="41"/>
  <c r="M50" i="40"/>
  <c r="N50" i="41"/>
  <c r="F50" i="40"/>
  <c r="F50" i="41"/>
  <c r="E50" i="40"/>
  <c r="G50" i="40"/>
  <c r="N50" i="40"/>
  <c r="M50" i="41"/>
  <c r="E50" i="41"/>
  <c r="L48" i="41" l="1"/>
  <c r="H49" i="41"/>
  <c r="I49" i="41"/>
  <c r="J49" i="41"/>
  <c r="C196" i="41"/>
  <c r="B52" i="41"/>
  <c r="K48" i="40"/>
  <c r="C55" i="41"/>
  <c r="K48" i="41"/>
  <c r="I49" i="40"/>
  <c r="J49" i="40"/>
  <c r="H49" i="40"/>
  <c r="C228" i="40"/>
  <c r="C160" i="40"/>
  <c r="C54" i="40"/>
  <c r="B52" i="40"/>
  <c r="L48" i="40"/>
  <c r="E51" i="41"/>
  <c r="G51" i="40"/>
  <c r="G51" i="41"/>
  <c r="E51" i="40"/>
  <c r="N51" i="41"/>
  <c r="F51" i="40"/>
  <c r="F51" i="41"/>
  <c r="M51" i="40"/>
  <c r="M51" i="41"/>
  <c r="N51" i="40"/>
  <c r="L49" i="40" l="1"/>
  <c r="K49" i="41"/>
  <c r="I50" i="41"/>
  <c r="J50" i="41"/>
  <c r="H50" i="41"/>
  <c r="C197" i="41"/>
  <c r="C56" i="41"/>
  <c r="B53" i="41"/>
  <c r="L49" i="41"/>
  <c r="H50" i="40"/>
  <c r="J50" i="40"/>
  <c r="I50" i="40"/>
  <c r="C55" i="40"/>
  <c r="B53" i="40"/>
  <c r="C229" i="40"/>
  <c r="K49" i="40"/>
  <c r="C161" i="40"/>
  <c r="G52" i="41"/>
  <c r="G52" i="40"/>
  <c r="M52" i="41"/>
  <c r="N52" i="40"/>
  <c r="F52" i="40"/>
  <c r="E52" i="41"/>
  <c r="F52" i="41"/>
  <c r="N52" i="41"/>
  <c r="M52" i="40"/>
  <c r="E52" i="40"/>
  <c r="K50" i="41" l="1"/>
  <c r="K50" i="40"/>
  <c r="I51" i="41"/>
  <c r="H51" i="41"/>
  <c r="J51" i="41"/>
  <c r="C57" i="41"/>
  <c r="B54" i="41"/>
  <c r="C198" i="41"/>
  <c r="L50" i="41"/>
  <c r="J51" i="40"/>
  <c r="I51" i="40"/>
  <c r="H51" i="40"/>
  <c r="C162" i="40"/>
  <c r="C56" i="40"/>
  <c r="L50" i="40"/>
  <c r="C230" i="40"/>
  <c r="B54" i="40"/>
  <c r="M53" i="40"/>
  <c r="G53" i="41"/>
  <c r="G53" i="40"/>
  <c r="N53" i="41"/>
  <c r="E53" i="40"/>
  <c r="F53" i="41"/>
  <c r="E53" i="41"/>
  <c r="M53" i="41"/>
  <c r="N53" i="40"/>
  <c r="F53" i="40"/>
  <c r="L51" i="41" l="1"/>
  <c r="H52" i="41"/>
  <c r="I52" i="41"/>
  <c r="J52" i="41"/>
  <c r="C58" i="41"/>
  <c r="C199" i="41"/>
  <c r="B55" i="41"/>
  <c r="K51" i="41"/>
  <c r="K51" i="40"/>
  <c r="H52" i="40"/>
  <c r="J52" i="40"/>
  <c r="I52" i="40"/>
  <c r="C163" i="40"/>
  <c r="B55" i="40"/>
  <c r="C231" i="40"/>
  <c r="C57" i="40"/>
  <c r="L51" i="40"/>
  <c r="N54" i="41"/>
  <c r="N54" i="40"/>
  <c r="F54" i="41"/>
  <c r="F54" i="40"/>
  <c r="M54" i="41"/>
  <c r="E54" i="41"/>
  <c r="G54" i="40"/>
  <c r="G54" i="41"/>
  <c r="E54" i="40"/>
  <c r="M54" i="40"/>
  <c r="K52" i="41" l="1"/>
  <c r="J53" i="41"/>
  <c r="H53" i="41"/>
  <c r="I53" i="41"/>
  <c r="B56" i="41"/>
  <c r="C59" i="41"/>
  <c r="L52" i="40"/>
  <c r="C200" i="41"/>
  <c r="L52" i="41"/>
  <c r="I53" i="40"/>
  <c r="J53" i="40"/>
  <c r="H53" i="40"/>
  <c r="C232" i="40"/>
  <c r="C164" i="40"/>
  <c r="C58" i="40"/>
  <c r="B56" i="40"/>
  <c r="K52" i="40"/>
  <c r="G55" i="40"/>
  <c r="E55" i="41"/>
  <c r="M55" i="40"/>
  <c r="E55" i="40"/>
  <c r="M55" i="41"/>
  <c r="G55" i="41"/>
  <c r="N55" i="41"/>
  <c r="F55" i="41"/>
  <c r="N55" i="40"/>
  <c r="F55" i="40"/>
  <c r="L53" i="41" l="1"/>
  <c r="L53" i="40"/>
  <c r="I54" i="41"/>
  <c r="J54" i="41"/>
  <c r="H54" i="41"/>
  <c r="C60" i="41"/>
  <c r="C201" i="41"/>
  <c r="B57" i="41"/>
  <c r="K53" i="41"/>
  <c r="H54" i="40"/>
  <c r="J54" i="40"/>
  <c r="I54" i="40"/>
  <c r="C59" i="40"/>
  <c r="B57" i="40"/>
  <c r="C233" i="40"/>
  <c r="K53" i="40"/>
  <c r="C165" i="40"/>
  <c r="F56" i="41"/>
  <c r="G56" i="40"/>
  <c r="N56" i="41"/>
  <c r="F56" i="40"/>
  <c r="G56" i="41"/>
  <c r="M56" i="41"/>
  <c r="E56" i="40"/>
  <c r="N56" i="40"/>
  <c r="E56" i="41"/>
  <c r="M56" i="40"/>
  <c r="K54" i="41" l="1"/>
  <c r="H55" i="41"/>
  <c r="J55" i="41"/>
  <c r="I55" i="41"/>
  <c r="C202" i="41"/>
  <c r="B58" i="41"/>
  <c r="L54" i="40"/>
  <c r="C61" i="41"/>
  <c r="L54" i="41"/>
  <c r="I55" i="40"/>
  <c r="J55" i="40"/>
  <c r="H55" i="40"/>
  <c r="C234" i="40"/>
  <c r="C60" i="40"/>
  <c r="C166" i="40"/>
  <c r="B58" i="40"/>
  <c r="K54" i="40"/>
  <c r="E57" i="41"/>
  <c r="N57" i="40"/>
  <c r="M57" i="40"/>
  <c r="G57" i="41"/>
  <c r="G57" i="40"/>
  <c r="N57" i="41"/>
  <c r="F57" i="41"/>
  <c r="M57" i="41"/>
  <c r="F57" i="40"/>
  <c r="E57" i="40"/>
  <c r="L55" i="41" l="1"/>
  <c r="I56" i="41"/>
  <c r="J56" i="41"/>
  <c r="H56" i="41"/>
  <c r="B59" i="41"/>
  <c r="C62" i="41"/>
  <c r="K55" i="41"/>
  <c r="L55" i="40"/>
  <c r="C203" i="41"/>
  <c r="J56" i="40"/>
  <c r="H56" i="40"/>
  <c r="I56" i="40"/>
  <c r="C61" i="40"/>
  <c r="B59" i="40"/>
  <c r="K55" i="40"/>
  <c r="C167" i="40"/>
  <c r="C235" i="40"/>
  <c r="G58" i="40"/>
  <c r="N58" i="40"/>
  <c r="F58" i="40"/>
  <c r="E58" i="40"/>
  <c r="E58" i="41"/>
  <c r="N58" i="41"/>
  <c r="M58" i="41"/>
  <c r="M58" i="40"/>
  <c r="F58" i="41"/>
  <c r="G58" i="41"/>
  <c r="L56" i="41" l="1"/>
  <c r="J57" i="41"/>
  <c r="I57" i="41"/>
  <c r="H57" i="41"/>
  <c r="B60" i="41"/>
  <c r="K56" i="41"/>
  <c r="L56" i="40"/>
  <c r="C204" i="41"/>
  <c r="C63" i="41"/>
  <c r="I57" i="40"/>
  <c r="J57" i="40"/>
  <c r="H57" i="40"/>
  <c r="C236" i="40"/>
  <c r="B60" i="40"/>
  <c r="C62" i="40"/>
  <c r="K56" i="40"/>
  <c r="F59" i="41"/>
  <c r="E59" i="40"/>
  <c r="G59" i="40"/>
  <c r="N59" i="41"/>
  <c r="E59" i="41"/>
  <c r="N59" i="40"/>
  <c r="G59" i="41"/>
  <c r="M59" i="40"/>
  <c r="M59" i="41"/>
  <c r="F59" i="40"/>
  <c r="K57" i="41" l="1"/>
  <c r="J58" i="41"/>
  <c r="H58" i="41"/>
  <c r="I58" i="41"/>
  <c r="C205" i="41"/>
  <c r="C64" i="41"/>
  <c r="B61" i="41"/>
  <c r="K57" i="40"/>
  <c r="L57" i="41"/>
  <c r="J58" i="40"/>
  <c r="H58" i="40"/>
  <c r="I58" i="40"/>
  <c r="C63" i="40"/>
  <c r="C237" i="40"/>
  <c r="B61" i="40"/>
  <c r="L57" i="40"/>
  <c r="M60" i="41"/>
  <c r="M60" i="40"/>
  <c r="N60" i="40"/>
  <c r="F60" i="40"/>
  <c r="E60" i="41"/>
  <c r="N60" i="41"/>
  <c r="F60" i="41"/>
  <c r="E60" i="40"/>
  <c r="G60" i="40"/>
  <c r="G60" i="41"/>
  <c r="L58" i="41" l="1"/>
  <c r="I59" i="41"/>
  <c r="H59" i="41"/>
  <c r="J59" i="41"/>
  <c r="C65" i="41"/>
  <c r="B62" i="41"/>
  <c r="L58" i="40"/>
  <c r="K58" i="41"/>
  <c r="C206" i="41"/>
  <c r="I59" i="40"/>
  <c r="J59" i="40"/>
  <c r="H59" i="40"/>
  <c r="C238" i="40"/>
  <c r="C64" i="40"/>
  <c r="K58" i="40"/>
  <c r="B62" i="40"/>
  <c r="G61" i="41"/>
  <c r="N61" i="41"/>
  <c r="G61" i="40"/>
  <c r="F61" i="40"/>
  <c r="E61" i="41"/>
  <c r="F61" i="41"/>
  <c r="M61" i="40"/>
  <c r="M61" i="41"/>
  <c r="N61" i="40"/>
  <c r="E61" i="40"/>
  <c r="L59" i="40" l="1"/>
  <c r="L59" i="41"/>
  <c r="I60" i="41"/>
  <c r="H60" i="41"/>
  <c r="J60" i="41"/>
  <c r="C66" i="41"/>
  <c r="C207" i="41"/>
  <c r="B63" i="41"/>
  <c r="K59" i="41"/>
  <c r="J60" i="40"/>
  <c r="H60" i="40"/>
  <c r="I60" i="40"/>
  <c r="B63" i="40"/>
  <c r="C65" i="40"/>
  <c r="K59" i="40"/>
  <c r="C171" i="40"/>
  <c r="C239" i="40"/>
  <c r="N62" i="41"/>
  <c r="E62" i="40"/>
  <c r="G62" i="41"/>
  <c r="N62" i="40"/>
  <c r="F62" i="41"/>
  <c r="M62" i="41"/>
  <c r="F62" i="40"/>
  <c r="E62" i="41"/>
  <c r="G62" i="40"/>
  <c r="M62" i="40"/>
  <c r="K60" i="41" l="1"/>
  <c r="H61" i="41"/>
  <c r="I61" i="41"/>
  <c r="J61" i="41"/>
  <c r="B64" i="41"/>
  <c r="C67" i="41"/>
  <c r="C208" i="41"/>
  <c r="L60" i="40"/>
  <c r="L60" i="41"/>
  <c r="H61" i="40"/>
  <c r="I61" i="40"/>
  <c r="J61" i="40"/>
  <c r="B64" i="40"/>
  <c r="C240" i="40"/>
  <c r="K60" i="40"/>
  <c r="C66" i="40"/>
  <c r="C172" i="40"/>
  <c r="E63" i="41"/>
  <c r="N63" i="40"/>
  <c r="G63" i="41"/>
  <c r="G63" i="40"/>
  <c r="F63" i="40"/>
  <c r="N63" i="41"/>
  <c r="F63" i="41"/>
  <c r="M63" i="41"/>
  <c r="M63" i="40"/>
  <c r="E63" i="40"/>
  <c r="K61" i="41" l="1"/>
  <c r="I62" i="41"/>
  <c r="J62" i="41"/>
  <c r="H62" i="41"/>
  <c r="C68" i="41"/>
  <c r="C209" i="41"/>
  <c r="B65" i="41"/>
  <c r="L61" i="41"/>
  <c r="L61" i="40"/>
  <c r="I62" i="40"/>
  <c r="J62" i="40"/>
  <c r="H62" i="40"/>
  <c r="C67" i="40"/>
  <c r="K61" i="40"/>
  <c r="C173" i="40"/>
  <c r="B65" i="40"/>
  <c r="C241" i="40"/>
  <c r="N64" i="41"/>
  <c r="M64" i="40"/>
  <c r="E64" i="41"/>
  <c r="N64" i="40"/>
  <c r="E64" i="40"/>
  <c r="G64" i="41"/>
  <c r="F64" i="40"/>
  <c r="M64" i="41"/>
  <c r="F64" i="41"/>
  <c r="G64" i="40"/>
  <c r="L62" i="41" l="1"/>
  <c r="I63" i="41"/>
  <c r="J63" i="41"/>
  <c r="H63" i="41"/>
  <c r="C210" i="41"/>
  <c r="K62" i="41"/>
  <c r="B66" i="41"/>
  <c r="K62" i="40"/>
  <c r="C69" i="41"/>
  <c r="H63" i="40"/>
  <c r="I63" i="40"/>
  <c r="J63" i="40"/>
  <c r="C174" i="40"/>
  <c r="C242" i="40"/>
  <c r="C68" i="40"/>
  <c r="B66" i="40"/>
  <c r="L62" i="40"/>
  <c r="N65" i="40"/>
  <c r="F65" i="41"/>
  <c r="G65" i="40"/>
  <c r="F65" i="40"/>
  <c r="G65" i="41"/>
  <c r="E65" i="41"/>
  <c r="N65" i="41"/>
  <c r="M65" i="41"/>
  <c r="M65" i="40"/>
  <c r="E65" i="40"/>
  <c r="K63" i="41" l="1"/>
  <c r="L63" i="41"/>
  <c r="K63" i="40"/>
  <c r="J64" i="41"/>
  <c r="H64" i="41"/>
  <c r="I64" i="41"/>
  <c r="C211" i="41"/>
  <c r="B67" i="41"/>
  <c r="C70" i="41"/>
  <c r="I64" i="40"/>
  <c r="J64" i="40"/>
  <c r="H64" i="40"/>
  <c r="B67" i="40"/>
  <c r="C175" i="40"/>
  <c r="C243" i="40"/>
  <c r="C69" i="40"/>
  <c r="L63" i="40"/>
  <c r="G66" i="40"/>
  <c r="N66" i="40"/>
  <c r="E66" i="41"/>
  <c r="F66" i="40"/>
  <c r="E66" i="40"/>
  <c r="N66" i="41"/>
  <c r="M66" i="41"/>
  <c r="F66" i="41"/>
  <c r="G66" i="41"/>
  <c r="M66" i="40"/>
  <c r="K64" i="40" l="1"/>
  <c r="L64" i="41"/>
  <c r="J65" i="41"/>
  <c r="I65" i="41"/>
  <c r="H65" i="41"/>
  <c r="C71" i="41"/>
  <c r="C212" i="41"/>
  <c r="B68" i="41"/>
  <c r="K64" i="41"/>
  <c r="I65" i="40"/>
  <c r="J65" i="40"/>
  <c r="H65" i="40"/>
  <c r="C244" i="40"/>
  <c r="B68" i="40"/>
  <c r="C70" i="40"/>
  <c r="C176" i="40"/>
  <c r="L64" i="40"/>
  <c r="N67" i="40"/>
  <c r="F67" i="40"/>
  <c r="F67" i="41"/>
  <c r="M67" i="41"/>
  <c r="E67" i="40"/>
  <c r="G67" i="41"/>
  <c r="E67" i="41"/>
  <c r="N67" i="41"/>
  <c r="M67" i="40"/>
  <c r="G67" i="40"/>
  <c r="K65" i="41" l="1"/>
  <c r="H66" i="41"/>
  <c r="I66" i="41"/>
  <c r="J66" i="41"/>
  <c r="B69" i="41"/>
  <c r="C72" i="41"/>
  <c r="C213" i="41"/>
  <c r="L65" i="41"/>
  <c r="K65" i="40"/>
  <c r="I66" i="40"/>
  <c r="J66" i="40"/>
  <c r="H66" i="40"/>
  <c r="C177" i="40"/>
  <c r="C245" i="40"/>
  <c r="B69" i="40"/>
  <c r="C71" i="40"/>
  <c r="L65" i="40"/>
  <c r="N68" i="41"/>
  <c r="G68" i="40"/>
  <c r="F68" i="41"/>
  <c r="N68" i="40"/>
  <c r="F68" i="40"/>
  <c r="G68" i="41"/>
  <c r="M68" i="41"/>
  <c r="E68" i="41"/>
  <c r="M68" i="40"/>
  <c r="E68" i="40"/>
  <c r="L66" i="40" l="1"/>
  <c r="K66" i="41"/>
  <c r="H67" i="41"/>
  <c r="J67" i="41"/>
  <c r="I67" i="41"/>
  <c r="C73" i="41"/>
  <c r="C214" i="41"/>
  <c r="B70" i="41"/>
  <c r="K66" i="40"/>
  <c r="L66" i="41"/>
  <c r="J67" i="40"/>
  <c r="I67" i="40"/>
  <c r="H67" i="40"/>
  <c r="B70" i="40"/>
  <c r="C72" i="40"/>
  <c r="C178" i="40"/>
  <c r="C246" i="40"/>
  <c r="F69" i="40"/>
  <c r="F69" i="41"/>
  <c r="N69" i="40"/>
  <c r="M69" i="40"/>
  <c r="M69" i="41"/>
  <c r="G69" i="41"/>
  <c r="E69" i="41"/>
  <c r="N69" i="41"/>
  <c r="E69" i="40"/>
  <c r="G69" i="40"/>
  <c r="K67" i="40" l="1"/>
  <c r="K67" i="41"/>
  <c r="J68" i="41"/>
  <c r="H68" i="41"/>
  <c r="I68" i="41"/>
  <c r="C215" i="41"/>
  <c r="B71" i="41"/>
  <c r="C74" i="41"/>
  <c r="L67" i="41"/>
  <c r="I68" i="40"/>
  <c r="J68" i="40"/>
  <c r="H68" i="40"/>
  <c r="C179" i="40"/>
  <c r="C73" i="40"/>
  <c r="B71" i="40"/>
  <c r="C247" i="40"/>
  <c r="L67" i="40"/>
  <c r="E70" i="40"/>
  <c r="G70" i="41"/>
  <c r="E70" i="41"/>
  <c r="N70" i="40"/>
  <c r="F70" i="41"/>
  <c r="N70" i="41"/>
  <c r="G70" i="40"/>
  <c r="M70" i="41"/>
  <c r="F70" i="40"/>
  <c r="M70" i="40"/>
  <c r="L68" i="41" l="1"/>
  <c r="L68" i="40"/>
  <c r="I69" i="41"/>
  <c r="H69" i="41"/>
  <c r="J69" i="41"/>
  <c r="C75" i="41"/>
  <c r="C216" i="41"/>
  <c r="B72" i="41"/>
  <c r="K68" i="41"/>
  <c r="K68" i="40"/>
  <c r="J69" i="40"/>
  <c r="H69" i="40"/>
  <c r="I69" i="40"/>
  <c r="B72" i="40"/>
  <c r="C248" i="40"/>
  <c r="C74" i="40"/>
  <c r="F71" i="41"/>
  <c r="E71" i="40"/>
  <c r="M71" i="41"/>
  <c r="E71" i="41"/>
  <c r="G71" i="41"/>
  <c r="N71" i="40"/>
  <c r="F71" i="40"/>
  <c r="G71" i="40"/>
  <c r="M71" i="40"/>
  <c r="N71" i="41"/>
  <c r="L69" i="40" l="1"/>
  <c r="K69" i="41"/>
  <c r="J70" i="41"/>
  <c r="H70" i="41"/>
  <c r="I70" i="41"/>
  <c r="L69" i="41"/>
  <c r="B73" i="41"/>
  <c r="C217" i="41"/>
  <c r="C76" i="41"/>
  <c r="H70" i="40"/>
  <c r="J70" i="40"/>
  <c r="I70" i="40"/>
  <c r="C75" i="40"/>
  <c r="B73" i="40"/>
  <c r="C249" i="40"/>
  <c r="K69" i="40"/>
  <c r="G72" i="41"/>
  <c r="E72" i="40"/>
  <c r="M72" i="41"/>
  <c r="M72" i="40"/>
  <c r="N72" i="41"/>
  <c r="E72" i="41"/>
  <c r="F72" i="41"/>
  <c r="G72" i="40"/>
  <c r="N72" i="40"/>
  <c r="F72" i="40"/>
  <c r="L70" i="40" l="1"/>
  <c r="K70" i="41"/>
  <c r="H71" i="41"/>
  <c r="I71" i="41"/>
  <c r="J71" i="41"/>
  <c r="C218" i="41"/>
  <c r="C77" i="41"/>
  <c r="B74" i="41"/>
  <c r="L70" i="41"/>
  <c r="H71" i="40"/>
  <c r="I71" i="40"/>
  <c r="J71" i="40"/>
  <c r="C250" i="40"/>
  <c r="C76" i="40"/>
  <c r="B74" i="40"/>
  <c r="K70" i="40"/>
  <c r="G73" i="41"/>
  <c r="N73" i="41"/>
  <c r="E73" i="40"/>
  <c r="F73" i="41"/>
  <c r="M73" i="40"/>
  <c r="E73" i="41"/>
  <c r="M73" i="41"/>
  <c r="F73" i="40"/>
  <c r="G73" i="40"/>
  <c r="N73" i="40"/>
  <c r="K71" i="41" l="1"/>
  <c r="K71" i="40"/>
  <c r="H72" i="41"/>
  <c r="I72" i="41"/>
  <c r="J72" i="41"/>
  <c r="B75" i="41"/>
  <c r="C219" i="41"/>
  <c r="C78" i="41"/>
  <c r="L71" i="41"/>
  <c r="H72" i="40"/>
  <c r="I72" i="40"/>
  <c r="J72" i="40"/>
  <c r="C251" i="40"/>
  <c r="B75" i="40"/>
  <c r="C77" i="40"/>
  <c r="L71" i="40"/>
  <c r="M74" i="41"/>
  <c r="F74" i="40"/>
  <c r="F74" i="41"/>
  <c r="N74" i="40"/>
  <c r="N74" i="41"/>
  <c r="E74" i="41"/>
  <c r="G74" i="41"/>
  <c r="E74" i="40"/>
  <c r="M74" i="40"/>
  <c r="G74" i="40"/>
  <c r="K72" i="41" l="1"/>
  <c r="J73" i="41"/>
  <c r="H73" i="41"/>
  <c r="I73" i="41"/>
  <c r="L72" i="40"/>
  <c r="C79" i="41"/>
  <c r="B76" i="41"/>
  <c r="C220" i="41"/>
  <c r="L72" i="41"/>
  <c r="I73" i="40"/>
  <c r="J73" i="40"/>
  <c r="H73" i="40"/>
  <c r="C78" i="40"/>
  <c r="C252" i="40"/>
  <c r="B76" i="40"/>
  <c r="K72" i="40"/>
  <c r="G75" i="41"/>
  <c r="N75" i="41"/>
  <c r="N75" i="40"/>
  <c r="F75" i="41"/>
  <c r="M75" i="41"/>
  <c r="E75" i="41"/>
  <c r="G75" i="40"/>
  <c r="M75" i="40"/>
  <c r="E75" i="40"/>
  <c r="F75" i="40"/>
  <c r="K73" i="40" l="1"/>
  <c r="K73" i="41"/>
  <c r="H74" i="41"/>
  <c r="I74" i="41"/>
  <c r="J74" i="41"/>
  <c r="C221" i="41"/>
  <c r="B77" i="41"/>
  <c r="L73" i="41"/>
  <c r="C80" i="41"/>
  <c r="J74" i="40"/>
  <c r="I74" i="40"/>
  <c r="H74" i="40"/>
  <c r="B77" i="40"/>
  <c r="C79" i="40"/>
  <c r="C253" i="40"/>
  <c r="L73" i="40"/>
  <c r="N76" i="41"/>
  <c r="F76" i="41"/>
  <c r="M76" i="40"/>
  <c r="E76" i="41"/>
  <c r="E76" i="40"/>
  <c r="M76" i="41"/>
  <c r="G76" i="41"/>
  <c r="G76" i="40"/>
  <c r="N76" i="40"/>
  <c r="F76" i="40"/>
  <c r="L74" i="40" l="1"/>
  <c r="L74" i="41"/>
  <c r="H75" i="41"/>
  <c r="J75" i="41"/>
  <c r="I75" i="41"/>
  <c r="B78" i="41"/>
  <c r="K74" i="40"/>
  <c r="C81" i="41"/>
  <c r="C222" i="41"/>
  <c r="K74" i="41"/>
  <c r="H75" i="40"/>
  <c r="I75" i="40"/>
  <c r="J75" i="40"/>
  <c r="C254" i="40"/>
  <c r="B78" i="40"/>
  <c r="C80" i="40"/>
  <c r="N77" i="41"/>
  <c r="F77" i="40"/>
  <c r="M77" i="40"/>
  <c r="M77" i="41"/>
  <c r="F77" i="41"/>
  <c r="E77" i="41"/>
  <c r="G77" i="41"/>
  <c r="N77" i="40"/>
  <c r="E77" i="40"/>
  <c r="G77" i="40"/>
  <c r="L75" i="41" l="1"/>
  <c r="K75" i="40"/>
  <c r="J76" i="41"/>
  <c r="H76" i="41"/>
  <c r="I76" i="41"/>
  <c r="B79" i="41"/>
  <c r="C82" i="41"/>
  <c r="C223" i="41"/>
  <c r="K75" i="41"/>
  <c r="I76" i="40"/>
  <c r="J76" i="40"/>
  <c r="H76" i="40"/>
  <c r="C81" i="40"/>
  <c r="B79" i="40"/>
  <c r="L75" i="40"/>
  <c r="C255" i="40"/>
  <c r="F78" i="41"/>
  <c r="E78" i="40"/>
  <c r="G78" i="41"/>
  <c r="M78" i="40"/>
  <c r="M78" i="41"/>
  <c r="F78" i="40"/>
  <c r="E78" i="41"/>
  <c r="G78" i="40"/>
  <c r="N78" i="40"/>
  <c r="N78" i="41"/>
  <c r="L76" i="40" l="1"/>
  <c r="L76" i="41"/>
  <c r="H77" i="41"/>
  <c r="J77" i="41"/>
  <c r="I77" i="41"/>
  <c r="C83" i="41"/>
  <c r="C224" i="41"/>
  <c r="B80" i="41"/>
  <c r="K76" i="41"/>
  <c r="H77" i="40"/>
  <c r="I77" i="40"/>
  <c r="J77" i="40"/>
  <c r="K76" i="40"/>
  <c r="B80" i="40"/>
  <c r="C256" i="40"/>
  <c r="C82" i="40"/>
  <c r="N79" i="41"/>
  <c r="G79" i="40"/>
  <c r="G79" i="41"/>
  <c r="E79" i="41"/>
  <c r="M79" i="41"/>
  <c r="E79" i="40"/>
  <c r="F79" i="41"/>
  <c r="F79" i="40"/>
  <c r="M79" i="40"/>
  <c r="N79" i="40"/>
  <c r="L77" i="41" l="1"/>
  <c r="L77" i="40"/>
  <c r="I78" i="41"/>
  <c r="H78" i="41"/>
  <c r="J78" i="41"/>
  <c r="B81" i="41"/>
  <c r="C225" i="41"/>
  <c r="C84" i="41"/>
  <c r="K77" i="41"/>
  <c r="J78" i="40"/>
  <c r="H78" i="40"/>
  <c r="I78" i="40"/>
  <c r="B81" i="40"/>
  <c r="C257" i="40"/>
  <c r="C83" i="40"/>
  <c r="K77" i="40"/>
  <c r="G80" i="41"/>
  <c r="F80" i="40"/>
  <c r="N80" i="41"/>
  <c r="M80" i="40"/>
  <c r="M80" i="41"/>
  <c r="F80" i="41"/>
  <c r="E80" i="41"/>
  <c r="N80" i="40"/>
  <c r="E80" i="40"/>
  <c r="G80" i="40"/>
  <c r="K78" i="40" l="1"/>
  <c r="K78" i="41"/>
  <c r="H79" i="41"/>
  <c r="I79" i="41"/>
  <c r="J79" i="41"/>
  <c r="C226" i="41"/>
  <c r="C85" i="41"/>
  <c r="B82" i="41"/>
  <c r="L78" i="40"/>
  <c r="L78" i="41"/>
  <c r="I79" i="40"/>
  <c r="J79" i="40"/>
  <c r="H79" i="40"/>
  <c r="C84" i="40"/>
  <c r="C258" i="40"/>
  <c r="B82" i="40"/>
  <c r="G81" i="41"/>
  <c r="M81" i="41"/>
  <c r="M81" i="40"/>
  <c r="N81" i="41"/>
  <c r="F81" i="41"/>
  <c r="F81" i="40"/>
  <c r="E81" i="41"/>
  <c r="G81" i="40"/>
  <c r="N81" i="40"/>
  <c r="E81" i="40"/>
  <c r="L79" i="41" l="1"/>
  <c r="H80" i="41"/>
  <c r="I80" i="41"/>
  <c r="J80" i="41"/>
  <c r="B83" i="41"/>
  <c r="C86" i="41"/>
  <c r="C227" i="41"/>
  <c r="K79" i="40"/>
  <c r="K79" i="41"/>
  <c r="I80" i="40"/>
  <c r="H80" i="40"/>
  <c r="J80" i="40"/>
  <c r="B83" i="40"/>
  <c r="C85" i="40"/>
  <c r="C259" i="40"/>
  <c r="L79" i="40"/>
  <c r="N82" i="40"/>
  <c r="E82" i="41"/>
  <c r="F82" i="40"/>
  <c r="G82" i="41"/>
  <c r="N82" i="41"/>
  <c r="F82" i="41"/>
  <c r="M82" i="41"/>
  <c r="E82" i="40"/>
  <c r="M82" i="40"/>
  <c r="G82" i="40"/>
  <c r="L80" i="41" l="1"/>
  <c r="J81" i="41"/>
  <c r="H81" i="41"/>
  <c r="I81" i="41"/>
  <c r="C87" i="41"/>
  <c r="B84" i="41"/>
  <c r="C228" i="41"/>
  <c r="K80" i="40"/>
  <c r="K80" i="41"/>
  <c r="I81" i="40"/>
  <c r="H81" i="40"/>
  <c r="J81" i="40"/>
  <c r="C260" i="40"/>
  <c r="B84" i="40"/>
  <c r="C86" i="40"/>
  <c r="L80" i="40"/>
  <c r="M83" i="41"/>
  <c r="M83" i="40"/>
  <c r="F83" i="41"/>
  <c r="E83" i="41"/>
  <c r="N83" i="40"/>
  <c r="N83" i="41"/>
  <c r="G83" i="41"/>
  <c r="F83" i="40"/>
  <c r="G83" i="40"/>
  <c r="E83" i="40"/>
  <c r="L81" i="41" l="1"/>
  <c r="H82" i="41"/>
  <c r="I82" i="41"/>
  <c r="J82" i="41"/>
  <c r="C229" i="41"/>
  <c r="C88" i="41"/>
  <c r="B85" i="41"/>
  <c r="K81" i="41"/>
  <c r="K81" i="40"/>
  <c r="H82" i="40"/>
  <c r="J82" i="40"/>
  <c r="I82" i="40"/>
  <c r="C261" i="40"/>
  <c r="B85" i="40"/>
  <c r="C87" i="40"/>
  <c r="L81" i="40"/>
  <c r="M84" i="41"/>
  <c r="E84" i="41"/>
  <c r="N84" i="40"/>
  <c r="G84" i="41"/>
  <c r="E84" i="40"/>
  <c r="N84" i="41"/>
  <c r="F84" i="41"/>
  <c r="G84" i="40"/>
  <c r="M84" i="40"/>
  <c r="F84" i="40"/>
  <c r="L82" i="41" l="1"/>
  <c r="I83" i="41"/>
  <c r="J83" i="41"/>
  <c r="H83" i="41"/>
  <c r="B86" i="41"/>
  <c r="L82" i="40"/>
  <c r="C89" i="41"/>
  <c r="C230" i="41"/>
  <c r="K82" i="41"/>
  <c r="I83" i="40"/>
  <c r="H83" i="40"/>
  <c r="J83" i="40"/>
  <c r="C88" i="40"/>
  <c r="C262" i="40"/>
  <c r="B86" i="40"/>
  <c r="K82" i="40"/>
  <c r="M85" i="41"/>
  <c r="F85" i="40"/>
  <c r="N85" i="41"/>
  <c r="F85" i="41"/>
  <c r="E85" i="41"/>
  <c r="M85" i="40"/>
  <c r="G85" i="41"/>
  <c r="E85" i="40"/>
  <c r="N85" i="40"/>
  <c r="G85" i="40"/>
  <c r="K83" i="40" l="1"/>
  <c r="L83" i="41"/>
  <c r="H84" i="41"/>
  <c r="I84" i="41"/>
  <c r="J84" i="41"/>
  <c r="C231" i="41"/>
  <c r="B87" i="41"/>
  <c r="C90" i="41"/>
  <c r="K83" i="41"/>
  <c r="I84" i="40"/>
  <c r="J84" i="40"/>
  <c r="H84" i="40"/>
  <c r="B87" i="40"/>
  <c r="C89" i="40"/>
  <c r="C263" i="40"/>
  <c r="L83" i="40"/>
  <c r="E86" i="41"/>
  <c r="G86" i="40"/>
  <c r="F86" i="41"/>
  <c r="G86" i="41"/>
  <c r="E86" i="40"/>
  <c r="N86" i="41"/>
  <c r="M86" i="41"/>
  <c r="F86" i="40"/>
  <c r="M86" i="40"/>
  <c r="N86" i="40"/>
  <c r="L84" i="40" l="1"/>
  <c r="L84" i="41"/>
  <c r="I85" i="41"/>
  <c r="J85" i="41"/>
  <c r="H85" i="41"/>
  <c r="C91" i="41"/>
  <c r="C232" i="41"/>
  <c r="B88" i="41"/>
  <c r="K84" i="41"/>
  <c r="H85" i="40"/>
  <c r="J85" i="40"/>
  <c r="I85" i="40"/>
  <c r="C90" i="40"/>
  <c r="B88" i="40"/>
  <c r="K84" i="40"/>
  <c r="N87" i="41"/>
  <c r="F87" i="41"/>
  <c r="G87" i="41"/>
  <c r="M87" i="40"/>
  <c r="M87" i="41"/>
  <c r="F87" i="40"/>
  <c r="E87" i="41"/>
  <c r="N87" i="40"/>
  <c r="G87" i="40"/>
  <c r="E87" i="40"/>
  <c r="L85" i="41" l="1"/>
  <c r="J86" i="41"/>
  <c r="I86" i="41"/>
  <c r="H86" i="41"/>
  <c r="L85" i="40"/>
  <c r="B89" i="41"/>
  <c r="C233" i="41"/>
  <c r="C92" i="41"/>
  <c r="K85" i="41"/>
  <c r="H86" i="40"/>
  <c r="J86" i="40"/>
  <c r="I86" i="40"/>
  <c r="B89" i="40"/>
  <c r="C91" i="40"/>
  <c r="K85" i="40"/>
  <c r="M88" i="41"/>
  <c r="E88" i="41"/>
  <c r="F88" i="40"/>
  <c r="G88" i="41"/>
  <c r="F88" i="41"/>
  <c r="N88" i="41"/>
  <c r="G88" i="40"/>
  <c r="E88" i="40"/>
  <c r="N88" i="40"/>
  <c r="M88" i="40"/>
  <c r="K86" i="41" l="1"/>
  <c r="J87" i="41"/>
  <c r="H87" i="41"/>
  <c r="I87" i="41"/>
  <c r="C234" i="41"/>
  <c r="B90" i="41"/>
  <c r="L86" i="40"/>
  <c r="L86" i="41"/>
  <c r="C93" i="41"/>
  <c r="I87" i="40"/>
  <c r="H87" i="40"/>
  <c r="J87" i="40"/>
  <c r="B90" i="40"/>
  <c r="C92" i="40"/>
  <c r="K86" i="40"/>
  <c r="F89" i="41"/>
  <c r="M89" i="41"/>
  <c r="E89" i="41"/>
  <c r="G89" i="41"/>
  <c r="G89" i="40"/>
  <c r="F89" i="40"/>
  <c r="E89" i="40"/>
  <c r="N89" i="40"/>
  <c r="M89" i="40"/>
  <c r="N89" i="41"/>
  <c r="K87" i="41" l="1"/>
  <c r="J88" i="41"/>
  <c r="H88" i="41"/>
  <c r="I88" i="41"/>
  <c r="C94" i="41"/>
  <c r="C235" i="41"/>
  <c r="L87" i="41"/>
  <c r="B91" i="41"/>
  <c r="K87" i="40"/>
  <c r="H88" i="40"/>
  <c r="I88" i="40"/>
  <c r="J88" i="40"/>
  <c r="C93" i="40"/>
  <c r="L87" i="40"/>
  <c r="B91" i="40"/>
  <c r="E90" i="40"/>
  <c r="F90" i="41"/>
  <c r="M90" i="41"/>
  <c r="E90" i="41"/>
  <c r="G90" i="41"/>
  <c r="N90" i="40"/>
  <c r="N90" i="41"/>
  <c r="F90" i="40"/>
  <c r="M90" i="40"/>
  <c r="G90" i="40"/>
  <c r="K88" i="41" l="1"/>
  <c r="H89" i="41"/>
  <c r="I89" i="41"/>
  <c r="J89" i="41"/>
  <c r="L88" i="41"/>
  <c r="C236" i="41"/>
  <c r="L88" i="40"/>
  <c r="B92" i="41"/>
  <c r="C95" i="41"/>
  <c r="H89" i="40"/>
  <c r="I89" i="40"/>
  <c r="J89" i="40"/>
  <c r="K88" i="40"/>
  <c r="C94" i="40"/>
  <c r="B92" i="40"/>
  <c r="G91" i="41"/>
  <c r="M91" i="41"/>
  <c r="N91" i="41"/>
  <c r="M91" i="40"/>
  <c r="E91" i="41"/>
  <c r="E91" i="40"/>
  <c r="G91" i="40"/>
  <c r="N91" i="40"/>
  <c r="F91" i="40"/>
  <c r="F91" i="41"/>
  <c r="L89" i="41" l="1"/>
  <c r="H90" i="41"/>
  <c r="J90" i="41"/>
  <c r="I90" i="41"/>
  <c r="B93" i="41"/>
  <c r="C96" i="41"/>
  <c r="L89" i="40"/>
  <c r="C237" i="41"/>
  <c r="K89" i="41"/>
  <c r="H90" i="40"/>
  <c r="I90" i="40"/>
  <c r="J90" i="40"/>
  <c r="C95" i="40"/>
  <c r="B93" i="40"/>
  <c r="K89" i="40"/>
  <c r="F92" i="41"/>
  <c r="E92" i="41"/>
  <c r="N92" i="40"/>
  <c r="G92" i="40"/>
  <c r="N92" i="41"/>
  <c r="M92" i="41"/>
  <c r="F92" i="40"/>
  <c r="M92" i="40"/>
  <c r="E92" i="40"/>
  <c r="G92" i="41"/>
  <c r="K90" i="40" l="1"/>
  <c r="L90" i="41"/>
  <c r="H91" i="41"/>
  <c r="I91" i="41"/>
  <c r="J91" i="41"/>
  <c r="C238" i="41"/>
  <c r="C239" i="41" s="1"/>
  <c r="B94" i="41"/>
  <c r="C97" i="41"/>
  <c r="K90" i="41"/>
  <c r="I91" i="40"/>
  <c r="J91" i="40"/>
  <c r="H91" i="40"/>
  <c r="C96" i="40"/>
  <c r="B94" i="40"/>
  <c r="L90" i="40"/>
  <c r="N93" i="41"/>
  <c r="F93" i="41"/>
  <c r="G93" i="40"/>
  <c r="M93" i="41"/>
  <c r="G93" i="41"/>
  <c r="N93" i="40"/>
  <c r="F93" i="40"/>
  <c r="M93" i="40"/>
  <c r="E93" i="40"/>
  <c r="E93" i="41"/>
  <c r="C240" i="41" l="1"/>
  <c r="L91" i="41"/>
  <c r="K91" i="40"/>
  <c r="K91" i="41"/>
  <c r="I92" i="41"/>
  <c r="J92" i="41"/>
  <c r="H92" i="41"/>
  <c r="L91" i="40"/>
  <c r="C98" i="41"/>
  <c r="B95" i="41"/>
  <c r="I92" i="40"/>
  <c r="J92" i="40"/>
  <c r="H92" i="40"/>
  <c r="C97" i="40"/>
  <c r="B95" i="40"/>
  <c r="N94" i="41"/>
  <c r="N94" i="40"/>
  <c r="F94" i="41"/>
  <c r="M94" i="41"/>
  <c r="E94" i="41"/>
  <c r="F94" i="40"/>
  <c r="E94" i="40"/>
  <c r="M94" i="40"/>
  <c r="G94" i="40"/>
  <c r="G94" i="41"/>
  <c r="C241" i="41" l="1"/>
  <c r="K92" i="41"/>
  <c r="L92" i="40"/>
  <c r="H93" i="41"/>
  <c r="I93" i="41"/>
  <c r="J93" i="41"/>
  <c r="C99" i="41"/>
  <c r="K92" i="40"/>
  <c r="B96" i="41"/>
  <c r="L92" i="41"/>
  <c r="H93" i="40"/>
  <c r="J93" i="40"/>
  <c r="I93" i="40"/>
  <c r="C98" i="40"/>
  <c r="B96" i="40"/>
  <c r="M95" i="41"/>
  <c r="E95" i="41"/>
  <c r="F95" i="41"/>
  <c r="M95" i="40"/>
  <c r="N95" i="40"/>
  <c r="N95" i="41"/>
  <c r="F95" i="40"/>
  <c r="G95" i="40"/>
  <c r="E95" i="40"/>
  <c r="G95" i="41"/>
  <c r="C242" i="41" l="1"/>
  <c r="K93" i="40"/>
  <c r="L93" i="41"/>
  <c r="I94" i="41"/>
  <c r="H94" i="41"/>
  <c r="J94" i="41"/>
  <c r="L93" i="40"/>
  <c r="C100" i="41"/>
  <c r="K93" i="41"/>
  <c r="B97" i="41"/>
  <c r="I94" i="40"/>
  <c r="H94" i="40"/>
  <c r="J94" i="40"/>
  <c r="C99" i="40"/>
  <c r="B97" i="40"/>
  <c r="F96" i="41"/>
  <c r="M96" i="41"/>
  <c r="E96" i="41"/>
  <c r="N96" i="40"/>
  <c r="F96" i="40"/>
  <c r="N96" i="41"/>
  <c r="G96" i="41"/>
  <c r="M96" i="40"/>
  <c r="E96" i="40"/>
  <c r="G96" i="40"/>
  <c r="C243" i="41" l="1"/>
  <c r="L94" i="40"/>
  <c r="K94" i="41"/>
  <c r="J95" i="41"/>
  <c r="H95" i="41"/>
  <c r="I95" i="41"/>
  <c r="C101" i="41"/>
  <c r="B98" i="41"/>
  <c r="L94" i="41"/>
  <c r="I95" i="40"/>
  <c r="J95" i="40"/>
  <c r="H95" i="40"/>
  <c r="C100" i="40"/>
  <c r="B98" i="40"/>
  <c r="K94" i="40"/>
  <c r="G97" i="41"/>
  <c r="E97" i="40"/>
  <c r="F97" i="41"/>
  <c r="E97" i="41"/>
  <c r="N97" i="41"/>
  <c r="M97" i="41"/>
  <c r="F97" i="40"/>
  <c r="M97" i="40"/>
  <c r="G97" i="40"/>
  <c r="N97" i="40"/>
  <c r="C244" i="41" l="1"/>
  <c r="K95" i="41"/>
  <c r="K95" i="40"/>
  <c r="I96" i="41"/>
  <c r="J96" i="41"/>
  <c r="H96" i="41"/>
  <c r="C102" i="41"/>
  <c r="L95" i="41"/>
  <c r="B99" i="41"/>
  <c r="H96" i="40"/>
  <c r="I96" i="40"/>
  <c r="J96" i="40"/>
  <c r="C101" i="40"/>
  <c r="B99" i="40"/>
  <c r="L95" i="40"/>
  <c r="N98" i="41"/>
  <c r="E98" i="40"/>
  <c r="F98" i="41"/>
  <c r="N98" i="40"/>
  <c r="M98" i="40"/>
  <c r="M98" i="41"/>
  <c r="E98" i="41"/>
  <c r="G98" i="41"/>
  <c r="F98" i="40"/>
  <c r="G98" i="40"/>
  <c r="C245" i="41" l="1"/>
  <c r="L96" i="41"/>
  <c r="H97" i="41"/>
  <c r="I97" i="41"/>
  <c r="J97" i="41"/>
  <c r="K96" i="40"/>
  <c r="C103" i="41"/>
  <c r="B100" i="41"/>
  <c r="K96" i="41"/>
  <c r="H97" i="40"/>
  <c r="I97" i="40"/>
  <c r="J97" i="40"/>
  <c r="C102" i="40"/>
  <c r="B100" i="40"/>
  <c r="L96" i="40"/>
  <c r="N99" i="41"/>
  <c r="F99" i="40"/>
  <c r="F99" i="41"/>
  <c r="E99" i="41"/>
  <c r="M99" i="40"/>
  <c r="M99" i="41"/>
  <c r="G99" i="41"/>
  <c r="E99" i="40"/>
  <c r="G99" i="40"/>
  <c r="N99" i="40"/>
  <c r="C246" i="41" l="1"/>
  <c r="L97" i="41"/>
  <c r="K97" i="40"/>
  <c r="H98" i="41"/>
  <c r="I98" i="41"/>
  <c r="J98" i="41"/>
  <c r="K97" i="41"/>
  <c r="C104" i="41"/>
  <c r="B101" i="41"/>
  <c r="I98" i="40"/>
  <c r="J98" i="40"/>
  <c r="H98" i="40"/>
  <c r="B101" i="40"/>
  <c r="L97" i="40"/>
  <c r="C103" i="40"/>
  <c r="N100" i="41"/>
  <c r="E100" i="40"/>
  <c r="F100" i="41"/>
  <c r="F100" i="40"/>
  <c r="N100" i="40"/>
  <c r="M100" i="41"/>
  <c r="M100" i="40"/>
  <c r="E100" i="41"/>
  <c r="G100" i="41"/>
  <c r="G100" i="40"/>
  <c r="C247" i="41" l="1"/>
  <c r="K98" i="41"/>
  <c r="H99" i="41"/>
  <c r="I99" i="41"/>
  <c r="J99" i="41"/>
  <c r="C105" i="41"/>
  <c r="B102" i="41"/>
  <c r="K98" i="40"/>
  <c r="L98" i="41"/>
  <c r="H99" i="40"/>
  <c r="J99" i="40"/>
  <c r="I99" i="40"/>
  <c r="B102" i="40"/>
  <c r="C104" i="40"/>
  <c r="L98" i="40"/>
  <c r="N101" i="41"/>
  <c r="N101" i="40"/>
  <c r="E101" i="41"/>
  <c r="F101" i="40"/>
  <c r="F101" i="41"/>
  <c r="M101" i="41"/>
  <c r="E101" i="40"/>
  <c r="G101" i="40"/>
  <c r="G101" i="41"/>
  <c r="M101" i="40"/>
  <c r="C248" i="41" l="1"/>
  <c r="L99" i="41"/>
  <c r="K99" i="40"/>
  <c r="H100" i="41"/>
  <c r="I100" i="41"/>
  <c r="J100" i="41"/>
  <c r="C106" i="41"/>
  <c r="L99" i="40"/>
  <c r="B103" i="41"/>
  <c r="K99" i="41"/>
  <c r="J100" i="40"/>
  <c r="I100" i="40"/>
  <c r="H100" i="40"/>
  <c r="C105" i="40"/>
  <c r="B103" i="40"/>
  <c r="G102" i="41"/>
  <c r="E102" i="40"/>
  <c r="N102" i="41"/>
  <c r="M102" i="41"/>
  <c r="F102" i="40"/>
  <c r="E102" i="41"/>
  <c r="F102" i="41"/>
  <c r="N102" i="40"/>
  <c r="M102" i="40"/>
  <c r="G102" i="40"/>
  <c r="C249" i="41" l="1"/>
  <c r="K100" i="40"/>
  <c r="L100" i="41"/>
  <c r="H101" i="41"/>
  <c r="J101" i="41"/>
  <c r="I101" i="41"/>
  <c r="C107" i="41"/>
  <c r="K100" i="41"/>
  <c r="B104" i="41"/>
  <c r="H101" i="40"/>
  <c r="I101" i="40"/>
  <c r="J101" i="40"/>
  <c r="C106" i="40"/>
  <c r="B104" i="40"/>
  <c r="L100" i="40"/>
  <c r="G103" i="41"/>
  <c r="M103" i="40"/>
  <c r="M103" i="41"/>
  <c r="G103" i="40"/>
  <c r="F103" i="41"/>
  <c r="F103" i="40"/>
  <c r="E103" i="41"/>
  <c r="N103" i="41"/>
  <c r="N103" i="40"/>
  <c r="E103" i="40"/>
  <c r="C250" i="41" l="1"/>
  <c r="L101" i="40"/>
  <c r="K101" i="41"/>
  <c r="H102" i="41"/>
  <c r="J102" i="41"/>
  <c r="I102" i="41"/>
  <c r="C108" i="41"/>
  <c r="B105" i="41"/>
  <c r="L101" i="41"/>
  <c r="H102" i="40"/>
  <c r="I102" i="40"/>
  <c r="J102" i="40"/>
  <c r="C107" i="40"/>
  <c r="B105" i="40"/>
  <c r="K101" i="40"/>
  <c r="N104" i="41"/>
  <c r="F104" i="41"/>
  <c r="G104" i="41"/>
  <c r="M104" i="41"/>
  <c r="G104" i="40"/>
  <c r="F104" i="40"/>
  <c r="E104" i="41"/>
  <c r="N104" i="40"/>
  <c r="M104" i="40"/>
  <c r="E104" i="40"/>
  <c r="C251" i="41" l="1"/>
  <c r="K102" i="41"/>
  <c r="L102" i="40"/>
  <c r="I103" i="41"/>
  <c r="H103" i="41"/>
  <c r="J103" i="41"/>
  <c r="B106" i="41"/>
  <c r="C109" i="41"/>
  <c r="L102" i="41"/>
  <c r="J103" i="40"/>
  <c r="H103" i="40"/>
  <c r="I103" i="40"/>
  <c r="B106" i="40"/>
  <c r="C108" i="40"/>
  <c r="K102" i="40"/>
  <c r="M105" i="41"/>
  <c r="F105" i="40"/>
  <c r="E105" i="41"/>
  <c r="M105" i="40"/>
  <c r="N105" i="41"/>
  <c r="G105" i="40"/>
  <c r="F105" i="41"/>
  <c r="G105" i="41"/>
  <c r="E105" i="40"/>
  <c r="N105" i="40"/>
  <c r="K103" i="41" l="1"/>
  <c r="K103" i="40"/>
  <c r="H104" i="41"/>
  <c r="I104" i="41"/>
  <c r="J104" i="41"/>
  <c r="L103" i="41"/>
  <c r="C110" i="41"/>
  <c r="B107" i="41"/>
  <c r="I104" i="40"/>
  <c r="J104" i="40"/>
  <c r="H104" i="40"/>
  <c r="C109" i="40"/>
  <c r="B107" i="40"/>
  <c r="L103" i="40"/>
  <c r="M106" i="41"/>
  <c r="N106" i="40"/>
  <c r="F106" i="40"/>
  <c r="F106" i="41"/>
  <c r="G106" i="41"/>
  <c r="G106" i="40"/>
  <c r="E106" i="41"/>
  <c r="N106" i="41"/>
  <c r="M106" i="40"/>
  <c r="E106" i="40"/>
  <c r="L104" i="41" l="1"/>
  <c r="L104" i="40"/>
  <c r="H105" i="41"/>
  <c r="J105" i="41"/>
  <c r="I105" i="41"/>
  <c r="K104" i="41"/>
  <c r="B108" i="41"/>
  <c r="C111" i="41"/>
  <c r="H105" i="40"/>
  <c r="J105" i="40"/>
  <c r="I105" i="40"/>
  <c r="B108" i="40"/>
  <c r="C110" i="40"/>
  <c r="K104" i="40"/>
  <c r="N107" i="41"/>
  <c r="G107" i="40"/>
  <c r="F107" i="40"/>
  <c r="M107" i="41"/>
  <c r="F107" i="41"/>
  <c r="E107" i="40"/>
  <c r="E107" i="41"/>
  <c r="N107" i="40"/>
  <c r="G107" i="41"/>
  <c r="M107" i="40"/>
  <c r="K105" i="40" l="1"/>
  <c r="K105" i="41"/>
  <c r="I106" i="41"/>
  <c r="H106" i="41"/>
  <c r="J106" i="41"/>
  <c r="B109" i="41"/>
  <c r="C112" i="41"/>
  <c r="L105" i="41"/>
  <c r="H106" i="40"/>
  <c r="I106" i="40"/>
  <c r="J106" i="40"/>
  <c r="C111" i="40"/>
  <c r="B109" i="40"/>
  <c r="L105" i="40"/>
  <c r="N108" i="41"/>
  <c r="G108" i="41"/>
  <c r="M108" i="40"/>
  <c r="E108" i="41"/>
  <c r="M108" i="41"/>
  <c r="E108" i="40"/>
  <c r="F108" i="41"/>
  <c r="G108" i="40"/>
  <c r="N108" i="40"/>
  <c r="F108" i="40"/>
  <c r="K106" i="41" l="1"/>
  <c r="L106" i="40"/>
  <c r="J107" i="41"/>
  <c r="H107" i="41"/>
  <c r="I107" i="41"/>
  <c r="L106" i="41"/>
  <c r="B110" i="41"/>
  <c r="C113" i="41"/>
  <c r="I107" i="40"/>
  <c r="J107" i="40"/>
  <c r="H107" i="40"/>
  <c r="B110" i="40"/>
  <c r="K106" i="40"/>
  <c r="G109" i="41"/>
  <c r="F109" i="41"/>
  <c r="N109" i="40"/>
  <c r="M109" i="40"/>
  <c r="N109" i="41"/>
  <c r="E109" i="40"/>
  <c r="G109" i="40"/>
  <c r="F109" i="40"/>
  <c r="E109" i="41"/>
  <c r="M109" i="41"/>
  <c r="L107" i="41" l="1"/>
  <c r="L107" i="40"/>
  <c r="I108" i="41"/>
  <c r="J108" i="41"/>
  <c r="H108" i="41"/>
  <c r="B111" i="41"/>
  <c r="C114" i="41"/>
  <c r="K107" i="41"/>
  <c r="I108" i="40"/>
  <c r="J108" i="40"/>
  <c r="H108" i="40"/>
  <c r="B111" i="40"/>
  <c r="K107" i="40"/>
  <c r="F110" i="41"/>
  <c r="M110" i="41"/>
  <c r="E110" i="40"/>
  <c r="M110" i="40"/>
  <c r="N110" i="40"/>
  <c r="G110" i="40"/>
  <c r="E110" i="41"/>
  <c r="F110" i="40"/>
  <c r="N110" i="41"/>
  <c r="G110" i="41"/>
  <c r="L108" i="41" l="1"/>
  <c r="I109" i="41"/>
  <c r="J109" i="41"/>
  <c r="H109" i="41"/>
  <c r="B112" i="41"/>
  <c r="C115" i="41"/>
  <c r="K108" i="40"/>
  <c r="K108" i="41"/>
  <c r="I109" i="40"/>
  <c r="J109" i="40"/>
  <c r="H109" i="40"/>
  <c r="B112" i="40"/>
  <c r="L108" i="40"/>
  <c r="N111" i="41"/>
  <c r="M111" i="41"/>
  <c r="E111" i="41"/>
  <c r="F111" i="41"/>
  <c r="G111" i="40"/>
  <c r="G111" i="41"/>
  <c r="L109" i="41" l="1"/>
  <c r="I110" i="41"/>
  <c r="H110" i="41"/>
  <c r="J110" i="41"/>
  <c r="C116" i="41"/>
  <c r="K109" i="40"/>
  <c r="B113" i="41"/>
  <c r="K109" i="41"/>
  <c r="J110" i="40"/>
  <c r="L109" i="40"/>
  <c r="B113" i="40"/>
  <c r="G112" i="40"/>
  <c r="F112" i="41"/>
  <c r="M112" i="41"/>
  <c r="N112" i="41"/>
  <c r="E112" i="41"/>
  <c r="G112" i="41"/>
  <c r="K110" i="41" l="1"/>
  <c r="J111" i="41"/>
  <c r="H111" i="41"/>
  <c r="I111" i="41"/>
  <c r="L110" i="41"/>
  <c r="C117" i="41"/>
  <c r="B114" i="41"/>
  <c r="J111" i="40"/>
  <c r="B114" i="40"/>
  <c r="M113" i="41"/>
  <c r="N113" i="41"/>
  <c r="F113" i="41"/>
  <c r="E113" i="41"/>
  <c r="G113" i="41"/>
  <c r="G113" i="40"/>
  <c r="K111" i="41" l="1"/>
  <c r="J112" i="41"/>
  <c r="H112" i="41"/>
  <c r="I112" i="41"/>
  <c r="B115" i="41"/>
  <c r="L111" i="41"/>
  <c r="C118" i="41"/>
  <c r="J112" i="40"/>
  <c r="B115" i="40"/>
  <c r="O111" i="40"/>
  <c r="O112" i="40"/>
  <c r="O113" i="40"/>
  <c r="F114" i="41"/>
  <c r="N114" i="40"/>
  <c r="M114" i="40"/>
  <c r="G114" i="40"/>
  <c r="E114" i="41"/>
  <c r="M114" i="41"/>
  <c r="E114" i="40"/>
  <c r="F114" i="40"/>
  <c r="N114" i="41"/>
  <c r="G114" i="41"/>
  <c r="L112" i="41" l="1"/>
  <c r="I113" i="41"/>
  <c r="H113" i="41"/>
  <c r="J113" i="41"/>
  <c r="B116" i="41"/>
  <c r="C119" i="41"/>
  <c r="K112" i="41"/>
  <c r="J113" i="40"/>
  <c r="B116" i="40"/>
  <c r="N115" i="40"/>
  <c r="M112" i="40"/>
  <c r="F115" i="40"/>
  <c r="G115" i="40"/>
  <c r="E115" i="40"/>
  <c r="F111" i="40"/>
  <c r="M115" i="41"/>
  <c r="M113" i="40"/>
  <c r="E113" i="40"/>
  <c r="N111" i="40"/>
  <c r="G115" i="41"/>
  <c r="E112" i="40"/>
  <c r="F112" i="40"/>
  <c r="N112" i="40"/>
  <c r="E111" i="40"/>
  <c r="F115" i="41"/>
  <c r="N113" i="40"/>
  <c r="E115" i="41"/>
  <c r="F113" i="40"/>
  <c r="N115" i="41"/>
  <c r="M111" i="40"/>
  <c r="M115" i="40"/>
  <c r="K113" i="41" l="1"/>
  <c r="H114" i="41"/>
  <c r="I114" i="41"/>
  <c r="J114" i="41"/>
  <c r="B117" i="41"/>
  <c r="C120" i="41"/>
  <c r="L113" i="41"/>
  <c r="I114" i="40"/>
  <c r="I111" i="40"/>
  <c r="H112" i="40"/>
  <c r="H113" i="40"/>
  <c r="H110" i="40"/>
  <c r="I112" i="40"/>
  <c r="I113" i="40"/>
  <c r="J114" i="40"/>
  <c r="H111" i="40"/>
  <c r="I110" i="40"/>
  <c r="H114" i="40"/>
  <c r="B117" i="40"/>
  <c r="F116" i="40"/>
  <c r="N116" i="40"/>
  <c r="M116" i="40"/>
  <c r="F116" i="41"/>
  <c r="G116" i="40"/>
  <c r="M116" i="41"/>
  <c r="E116" i="40"/>
  <c r="N116" i="41"/>
  <c r="E116" i="41"/>
  <c r="G116" i="41"/>
  <c r="L113" i="40" l="1"/>
  <c r="L114" i="41"/>
  <c r="K114" i="40"/>
  <c r="J115" i="41"/>
  <c r="H115" i="41"/>
  <c r="I115" i="41"/>
  <c r="C121" i="41"/>
  <c r="K110" i="40"/>
  <c r="B118" i="41"/>
  <c r="K112" i="40"/>
  <c r="K111" i="40"/>
  <c r="K114" i="41"/>
  <c r="J115" i="40"/>
  <c r="I115" i="40"/>
  <c r="H115" i="40"/>
  <c r="L112" i="40"/>
  <c r="B118" i="40"/>
  <c r="K113" i="40"/>
  <c r="L110" i="40"/>
  <c r="L111" i="40"/>
  <c r="L114" i="40"/>
  <c r="F117" i="41"/>
  <c r="E117" i="41"/>
  <c r="G117" i="40"/>
  <c r="F117" i="40"/>
  <c r="G117" i="41"/>
  <c r="M117" i="40"/>
  <c r="E117" i="40"/>
  <c r="N117" i="40"/>
  <c r="N117" i="41"/>
  <c r="M117" i="41"/>
  <c r="L115" i="41" l="1"/>
  <c r="H116" i="41"/>
  <c r="I116" i="41"/>
  <c r="J116" i="41"/>
  <c r="K115" i="40"/>
  <c r="B119" i="41"/>
  <c r="K115" i="41"/>
  <c r="C122" i="41"/>
  <c r="H116" i="40"/>
  <c r="I116" i="40"/>
  <c r="J116" i="40"/>
  <c r="B119" i="40"/>
  <c r="L115" i="40"/>
  <c r="M118" i="41"/>
  <c r="N118" i="40"/>
  <c r="E118" i="41"/>
  <c r="G118" i="40"/>
  <c r="F118" i="40"/>
  <c r="G118" i="41"/>
  <c r="E118" i="40"/>
  <c r="F118" i="41"/>
  <c r="M118" i="40"/>
  <c r="N118" i="41"/>
  <c r="L116" i="41" l="1"/>
  <c r="L116" i="40"/>
  <c r="H117" i="41"/>
  <c r="J117" i="41"/>
  <c r="I117" i="41"/>
  <c r="B120" i="41"/>
  <c r="C123" i="41"/>
  <c r="K116" i="41"/>
  <c r="I117" i="40"/>
  <c r="J117" i="40"/>
  <c r="H117" i="40"/>
  <c r="B120" i="40"/>
  <c r="K116" i="40"/>
  <c r="M119" i="41"/>
  <c r="N119" i="41"/>
  <c r="G119" i="40"/>
  <c r="E119" i="41"/>
  <c r="F119" i="41"/>
  <c r="E119" i="40"/>
  <c r="N119" i="40"/>
  <c r="F119" i="40"/>
  <c r="M119" i="40"/>
  <c r="G119" i="41"/>
  <c r="K117" i="41" l="1"/>
  <c r="L117" i="40"/>
  <c r="J118" i="41"/>
  <c r="I118" i="41"/>
  <c r="H118" i="41"/>
  <c r="C124" i="41"/>
  <c r="B121" i="41"/>
  <c r="L117" i="41"/>
  <c r="I118" i="40"/>
  <c r="J118" i="40"/>
  <c r="H118" i="40"/>
  <c r="B121" i="40"/>
  <c r="K117" i="40"/>
  <c r="E120" i="41"/>
  <c r="M120" i="41"/>
  <c r="F120" i="41"/>
  <c r="G120" i="40"/>
  <c r="M120" i="40"/>
  <c r="N120" i="40"/>
  <c r="G120" i="41"/>
  <c r="N120" i="41"/>
  <c r="F120" i="40"/>
  <c r="E120" i="40"/>
  <c r="L118" i="40" l="1"/>
  <c r="L118" i="41"/>
  <c r="H119" i="41"/>
  <c r="J119" i="41"/>
  <c r="I119" i="41"/>
  <c r="C125" i="41"/>
  <c r="K118" i="41"/>
  <c r="B122" i="41"/>
  <c r="H119" i="40"/>
  <c r="I119" i="40"/>
  <c r="J119" i="40"/>
  <c r="B122" i="40"/>
  <c r="K118" i="40"/>
  <c r="N121" i="41"/>
  <c r="M121" i="41"/>
  <c r="F121" i="40"/>
  <c r="N121" i="40"/>
  <c r="E121" i="40"/>
  <c r="G121" i="41"/>
  <c r="F121" i="41"/>
  <c r="M121" i="40"/>
  <c r="E121" i="41"/>
  <c r="G121" i="40"/>
  <c r="L119" i="41" l="1"/>
  <c r="J120" i="41"/>
  <c r="H120" i="41"/>
  <c r="I120" i="41"/>
  <c r="B123" i="41"/>
  <c r="L119" i="40"/>
  <c r="C126" i="41"/>
  <c r="K119" i="41"/>
  <c r="J120" i="40"/>
  <c r="H120" i="40"/>
  <c r="I120" i="40"/>
  <c r="B123" i="40"/>
  <c r="K119" i="40"/>
  <c r="F122" i="41"/>
  <c r="N122" i="40"/>
  <c r="M122" i="41"/>
  <c r="M122" i="40"/>
  <c r="G122" i="40"/>
  <c r="F122" i="40"/>
  <c r="G122" i="41"/>
  <c r="E122" i="40"/>
  <c r="E122" i="41"/>
  <c r="N122" i="41"/>
  <c r="L120" i="41" l="1"/>
  <c r="I121" i="41"/>
  <c r="J121" i="41"/>
  <c r="H121" i="41"/>
  <c r="B124" i="41"/>
  <c r="K120" i="40"/>
  <c r="C127" i="41"/>
  <c r="K120" i="41"/>
  <c r="Q122" i="40"/>
  <c r="I121" i="40"/>
  <c r="J121" i="40"/>
  <c r="P122" i="40"/>
  <c r="H121" i="40"/>
  <c r="B124" i="40"/>
  <c r="L120" i="40"/>
  <c r="G123" i="41"/>
  <c r="E123" i="40"/>
  <c r="F123" i="41"/>
  <c r="M123" i="41"/>
  <c r="E123" i="41"/>
  <c r="N123" i="41"/>
  <c r="G123" i="40"/>
  <c r="F123" i="40"/>
  <c r="N123" i="40"/>
  <c r="M123" i="40"/>
  <c r="K121" i="41" l="1"/>
  <c r="H122" i="41"/>
  <c r="J122" i="41"/>
  <c r="I122" i="41"/>
  <c r="B125" i="41"/>
  <c r="L121" i="40"/>
  <c r="C128" i="41"/>
  <c r="L121" i="41"/>
  <c r="P123" i="40"/>
  <c r="H122" i="40"/>
  <c r="I122" i="40"/>
  <c r="Q123" i="40"/>
  <c r="J122" i="40"/>
  <c r="B125" i="40"/>
  <c r="K121" i="40"/>
  <c r="R122" i="40"/>
  <c r="G124" i="41"/>
  <c r="G124" i="40"/>
  <c r="N124" i="41"/>
  <c r="E124" i="40"/>
  <c r="M124" i="41"/>
  <c r="N124" i="40"/>
  <c r="F124" i="40"/>
  <c r="M124" i="40"/>
  <c r="F124" i="41"/>
  <c r="E124" i="41"/>
  <c r="S124" i="40" l="1"/>
  <c r="K122" i="41"/>
  <c r="L122" i="40"/>
  <c r="H123" i="41"/>
  <c r="I123" i="41"/>
  <c r="J123" i="41"/>
  <c r="C129" i="41"/>
  <c r="B126" i="41"/>
  <c r="L122" i="41"/>
  <c r="H123" i="40"/>
  <c r="P124" i="40"/>
  <c r="J123" i="40"/>
  <c r="Q124" i="40"/>
  <c r="I123" i="40"/>
  <c r="B126" i="40"/>
  <c r="K122" i="40"/>
  <c r="R123" i="40"/>
  <c r="E125" i="40"/>
  <c r="F125" i="41"/>
  <c r="M125" i="41"/>
  <c r="G125" i="40"/>
  <c r="N125" i="40"/>
  <c r="G125" i="41"/>
  <c r="M125" i="40"/>
  <c r="N125" i="41"/>
  <c r="E125" i="41"/>
  <c r="F125" i="40"/>
  <c r="S125" i="40" l="1"/>
  <c r="L123" i="41"/>
  <c r="R124" i="40"/>
  <c r="H124" i="41"/>
  <c r="I124" i="41"/>
  <c r="J124" i="41"/>
  <c r="B127" i="41"/>
  <c r="K123" i="40"/>
  <c r="C130" i="41"/>
  <c r="K123" i="41"/>
  <c r="J124" i="40"/>
  <c r="P125" i="40"/>
  <c r="H124" i="40"/>
  <c r="Q125" i="40"/>
  <c r="I124" i="40"/>
  <c r="B127" i="40"/>
  <c r="L123" i="40"/>
  <c r="G126" i="40"/>
  <c r="E126" i="40"/>
  <c r="M126" i="40"/>
  <c r="G126" i="41"/>
  <c r="N126" i="40"/>
  <c r="N126" i="41"/>
  <c r="F126" i="40"/>
  <c r="F126" i="41"/>
  <c r="M126" i="41"/>
  <c r="E126" i="41"/>
  <c r="S126" i="40" l="1"/>
  <c r="L124" i="40"/>
  <c r="L124" i="41"/>
  <c r="H125" i="41"/>
  <c r="I125" i="41"/>
  <c r="J125" i="41"/>
  <c r="K124" i="41"/>
  <c r="B128" i="41"/>
  <c r="C131" i="41"/>
  <c r="Q126" i="40"/>
  <c r="I125" i="40"/>
  <c r="J125" i="40"/>
  <c r="P126" i="40"/>
  <c r="H125" i="40"/>
  <c r="B128" i="40"/>
  <c r="K124" i="40"/>
  <c r="R125" i="40"/>
  <c r="M127" i="40"/>
  <c r="M127" i="41"/>
  <c r="E127" i="41"/>
  <c r="N127" i="41"/>
  <c r="N127" i="40"/>
  <c r="G127" i="41"/>
  <c r="E127" i="40"/>
  <c r="F127" i="41"/>
  <c r="G127" i="40"/>
  <c r="F127" i="40"/>
  <c r="S127" i="40" l="1"/>
  <c r="L125" i="41"/>
  <c r="H126" i="41"/>
  <c r="I126" i="41"/>
  <c r="J126" i="41"/>
  <c r="K125" i="40"/>
  <c r="B129" i="41"/>
  <c r="C132" i="41"/>
  <c r="K125" i="41"/>
  <c r="J126" i="40"/>
  <c r="P127" i="40"/>
  <c r="H126" i="40"/>
  <c r="Q127" i="40"/>
  <c r="I126" i="40"/>
  <c r="R126" i="40"/>
  <c r="B129" i="40"/>
  <c r="L125" i="40"/>
  <c r="N128" i="40"/>
  <c r="G128" i="41"/>
  <c r="N128" i="41"/>
  <c r="E128" i="40"/>
  <c r="M128" i="41"/>
  <c r="F128" i="40"/>
  <c r="F128" i="41"/>
  <c r="E128" i="41"/>
  <c r="M128" i="40"/>
  <c r="G128" i="40"/>
  <c r="S128" i="40" l="1"/>
  <c r="L126" i="41"/>
  <c r="L126" i="40"/>
  <c r="I127" i="41"/>
  <c r="J127" i="41"/>
  <c r="H127" i="41"/>
  <c r="K126" i="41"/>
  <c r="B130" i="41"/>
  <c r="C133" i="41"/>
  <c r="R127" i="40"/>
  <c r="Q128" i="40"/>
  <c r="I127" i="40"/>
  <c r="J127" i="40"/>
  <c r="H127" i="40"/>
  <c r="P128" i="40"/>
  <c r="B130" i="40"/>
  <c r="K126" i="40"/>
  <c r="N129" i="40"/>
  <c r="M129" i="41"/>
  <c r="N129" i="41"/>
  <c r="F129" i="41"/>
  <c r="F129" i="40"/>
  <c r="M129" i="40"/>
  <c r="E129" i="40"/>
  <c r="E129" i="41"/>
  <c r="G129" i="40"/>
  <c r="G129" i="41"/>
  <c r="S129" i="40" l="1"/>
  <c r="L127" i="41"/>
  <c r="R128" i="40"/>
  <c r="K127" i="41"/>
  <c r="I128" i="41"/>
  <c r="J128" i="41"/>
  <c r="H128" i="41"/>
  <c r="C134" i="41"/>
  <c r="B131" i="41"/>
  <c r="L127" i="40"/>
  <c r="J128" i="40"/>
  <c r="P129" i="40"/>
  <c r="H128" i="40"/>
  <c r="Q129" i="40"/>
  <c r="I128" i="40"/>
  <c r="B131" i="40"/>
  <c r="K127" i="40"/>
  <c r="M130" i="40"/>
  <c r="N130" i="41"/>
  <c r="N130" i="40"/>
  <c r="G130" i="41"/>
  <c r="G130" i="40"/>
  <c r="E130" i="41"/>
  <c r="E130" i="40"/>
  <c r="M130" i="41"/>
  <c r="F130" i="41"/>
  <c r="F130" i="40"/>
  <c r="S130" i="40" l="1"/>
  <c r="L128" i="40"/>
  <c r="K128" i="41"/>
  <c r="L128" i="41"/>
  <c r="I129" i="41"/>
  <c r="H129" i="41"/>
  <c r="J129" i="41"/>
  <c r="C135" i="41"/>
  <c r="B132" i="41"/>
  <c r="P130" i="40"/>
  <c r="H129" i="40"/>
  <c r="J129" i="40"/>
  <c r="Q130" i="40"/>
  <c r="I129" i="40"/>
  <c r="B132" i="40"/>
  <c r="K128" i="40"/>
  <c r="R129" i="40"/>
  <c r="G131" i="40"/>
  <c r="N131" i="40"/>
  <c r="M131" i="41"/>
  <c r="M131" i="40"/>
  <c r="E131" i="41"/>
  <c r="N131" i="41"/>
  <c r="G131" i="41"/>
  <c r="F131" i="41"/>
  <c r="F131" i="40"/>
  <c r="E131" i="40"/>
  <c r="S131" i="40" l="1"/>
  <c r="L129" i="41"/>
  <c r="K129" i="41"/>
  <c r="I130" i="41"/>
  <c r="J130" i="41"/>
  <c r="H130" i="41"/>
  <c r="L129" i="40"/>
  <c r="C136" i="41"/>
  <c r="B133" i="41"/>
  <c r="J130" i="40"/>
  <c r="P131" i="40"/>
  <c r="H130" i="40"/>
  <c r="Q131" i="40"/>
  <c r="I130" i="40"/>
  <c r="B133" i="40"/>
  <c r="K129" i="40"/>
  <c r="R130" i="40"/>
  <c r="E132" i="40"/>
  <c r="F132" i="41"/>
  <c r="E132" i="41"/>
  <c r="N132" i="40"/>
  <c r="N132" i="41"/>
  <c r="G132" i="41"/>
  <c r="F132" i="40"/>
  <c r="M132" i="40"/>
  <c r="G132" i="40"/>
  <c r="M132" i="41"/>
  <c r="S132" i="40" l="1"/>
  <c r="L130" i="41"/>
  <c r="L130" i="40"/>
  <c r="I131" i="41"/>
  <c r="J131" i="41"/>
  <c r="H131" i="41"/>
  <c r="C137" i="41"/>
  <c r="B134" i="41"/>
  <c r="K130" i="41"/>
  <c r="Q132" i="40"/>
  <c r="I131" i="40"/>
  <c r="P132" i="40"/>
  <c r="H131" i="40"/>
  <c r="J131" i="40"/>
  <c r="B134" i="40"/>
  <c r="K130" i="40"/>
  <c r="R131" i="40"/>
  <c r="F133" i="40"/>
  <c r="M133" i="40"/>
  <c r="E133" i="41"/>
  <c r="N133" i="40"/>
  <c r="G133" i="41"/>
  <c r="G133" i="40"/>
  <c r="F133" i="41"/>
  <c r="E133" i="40"/>
  <c r="N133" i="41"/>
  <c r="M133" i="41"/>
  <c r="K131" i="41" l="1"/>
  <c r="R132" i="40"/>
  <c r="L131" i="41"/>
  <c r="J132" i="41"/>
  <c r="I132" i="41"/>
  <c r="H132" i="41"/>
  <c r="L131" i="40"/>
  <c r="B135" i="41"/>
  <c r="C138" i="41"/>
  <c r="P133" i="40"/>
  <c r="H132" i="40"/>
  <c r="I132" i="40"/>
  <c r="Q133" i="40"/>
  <c r="J132" i="40"/>
  <c r="B135" i="40"/>
  <c r="K131" i="40"/>
  <c r="F134" i="41"/>
  <c r="M134" i="40"/>
  <c r="M134" i="41"/>
  <c r="G134" i="40"/>
  <c r="N134" i="41"/>
  <c r="E134" i="41"/>
  <c r="G134" i="41"/>
  <c r="E134" i="40"/>
  <c r="F134" i="40"/>
  <c r="N134" i="40"/>
  <c r="R133" i="40" l="1"/>
  <c r="L132" i="41"/>
  <c r="J133" i="41"/>
  <c r="H133" i="41"/>
  <c r="I133" i="41"/>
  <c r="B136" i="41"/>
  <c r="L132" i="40"/>
  <c r="C139" i="41"/>
  <c r="K132" i="41"/>
  <c r="J133" i="40"/>
  <c r="I133" i="40"/>
  <c r="Q134" i="40"/>
  <c r="H133" i="40"/>
  <c r="P134" i="40"/>
  <c r="K132" i="40"/>
  <c r="B136" i="40"/>
  <c r="F135" i="41"/>
  <c r="M135" i="40"/>
  <c r="N135" i="41"/>
  <c r="E135" i="40"/>
  <c r="E135" i="41"/>
  <c r="G135" i="41"/>
  <c r="N135" i="40"/>
  <c r="F135" i="40"/>
  <c r="M135" i="41"/>
  <c r="G135" i="40"/>
  <c r="K133" i="41" l="1"/>
  <c r="L133" i="40"/>
  <c r="R134" i="40"/>
  <c r="J134" i="41"/>
  <c r="H134" i="41"/>
  <c r="I134" i="41"/>
  <c r="B137" i="41"/>
  <c r="C140" i="41"/>
  <c r="L133" i="41"/>
  <c r="H134" i="40"/>
  <c r="P135" i="40"/>
  <c r="Q135" i="40"/>
  <c r="I134" i="40"/>
  <c r="J134" i="40"/>
  <c r="B137" i="40"/>
  <c r="K133" i="40"/>
  <c r="G136" i="41"/>
  <c r="M136" i="40"/>
  <c r="M136" i="41"/>
  <c r="G136" i="40"/>
  <c r="F136" i="40"/>
  <c r="N136" i="41"/>
  <c r="F136" i="41"/>
  <c r="E136" i="41"/>
  <c r="N136" i="40"/>
  <c r="E136" i="40"/>
  <c r="K134" i="41" l="1"/>
  <c r="R135" i="40"/>
  <c r="K134" i="40"/>
  <c r="H135" i="41"/>
  <c r="I135" i="41"/>
  <c r="J135" i="41"/>
  <c r="C141" i="41"/>
  <c r="B138" i="41"/>
  <c r="L134" i="41"/>
  <c r="J135" i="40"/>
  <c r="P136" i="40"/>
  <c r="H135" i="40"/>
  <c r="Q136" i="40"/>
  <c r="I135" i="40"/>
  <c r="B138" i="40"/>
  <c r="L134" i="40"/>
  <c r="G137" i="41"/>
  <c r="M137" i="40"/>
  <c r="N137" i="41"/>
  <c r="F137" i="40"/>
  <c r="E137" i="40"/>
  <c r="F137" i="41"/>
  <c r="M137" i="41"/>
  <c r="E137" i="41"/>
  <c r="N137" i="40"/>
  <c r="G137" i="40"/>
  <c r="K135" i="40" l="1"/>
  <c r="K135" i="41"/>
  <c r="H136" i="41"/>
  <c r="I136" i="41"/>
  <c r="J136" i="41"/>
  <c r="B139" i="41"/>
  <c r="L135" i="41"/>
  <c r="C142" i="41"/>
  <c r="Q137" i="40"/>
  <c r="I136" i="40"/>
  <c r="P137" i="40"/>
  <c r="H136" i="40"/>
  <c r="J136" i="40"/>
  <c r="B139" i="40"/>
  <c r="L135" i="40"/>
  <c r="R136" i="40"/>
  <c r="E138" i="41"/>
  <c r="F138" i="40"/>
  <c r="F138" i="41"/>
  <c r="M138" i="40"/>
  <c r="G138" i="41"/>
  <c r="G138" i="40"/>
  <c r="M138" i="41"/>
  <c r="N138" i="41"/>
  <c r="N138" i="40"/>
  <c r="E138" i="40"/>
  <c r="K136" i="40" l="1"/>
  <c r="R137" i="40"/>
  <c r="L136" i="41"/>
  <c r="I137" i="41"/>
  <c r="J137" i="41"/>
  <c r="H137" i="41"/>
  <c r="C143" i="41"/>
  <c r="B140" i="41"/>
  <c r="K136" i="41"/>
  <c r="J137" i="40"/>
  <c r="Q138" i="40"/>
  <c r="I137" i="40"/>
  <c r="P138" i="40"/>
  <c r="H137" i="40"/>
  <c r="B140" i="40"/>
  <c r="L136" i="40"/>
  <c r="M139" i="41"/>
  <c r="E139" i="40"/>
  <c r="F139" i="41"/>
  <c r="G139" i="40"/>
  <c r="M139" i="40"/>
  <c r="E139" i="41"/>
  <c r="N139" i="40"/>
  <c r="G139" i="41"/>
  <c r="N139" i="41"/>
  <c r="F139" i="40"/>
  <c r="K137" i="40" l="1"/>
  <c r="L137" i="41"/>
  <c r="I138" i="41"/>
  <c r="J138" i="41"/>
  <c r="H138" i="41"/>
  <c r="C144" i="41"/>
  <c r="K137" i="41"/>
  <c r="B141" i="41"/>
  <c r="H138" i="40"/>
  <c r="I138" i="40"/>
  <c r="J138" i="40"/>
  <c r="B141" i="40"/>
  <c r="R138" i="40"/>
  <c r="L137" i="40"/>
  <c r="F140" i="41"/>
  <c r="M140" i="41"/>
  <c r="G140" i="41"/>
  <c r="M140" i="40"/>
  <c r="G140" i="40"/>
  <c r="E140" i="41"/>
  <c r="N140" i="40"/>
  <c r="E140" i="40"/>
  <c r="F140" i="40"/>
  <c r="N140" i="41"/>
  <c r="L138" i="41" l="1"/>
  <c r="H139" i="41"/>
  <c r="I139" i="41"/>
  <c r="J139" i="41"/>
  <c r="C145" i="41"/>
  <c r="B142" i="41"/>
  <c r="K138" i="41"/>
  <c r="L138" i="40"/>
  <c r="I139" i="40"/>
  <c r="J139" i="40"/>
  <c r="H139" i="40"/>
  <c r="K138" i="40"/>
  <c r="B142" i="40"/>
  <c r="E141" i="41"/>
  <c r="N141" i="40"/>
  <c r="M141" i="40"/>
  <c r="F141" i="40"/>
  <c r="G141" i="40"/>
  <c r="F141" i="41"/>
  <c r="E141" i="40"/>
  <c r="G141" i="41"/>
  <c r="N141" i="41"/>
  <c r="M141" i="41"/>
  <c r="K139" i="40" l="1"/>
  <c r="K139" i="41"/>
  <c r="H140" i="41"/>
  <c r="J140" i="41"/>
  <c r="I140" i="41"/>
  <c r="L139" i="40"/>
  <c r="B143" i="41"/>
  <c r="C146" i="41"/>
  <c r="L139" i="41"/>
  <c r="I140" i="40"/>
  <c r="H140" i="40"/>
  <c r="J140" i="40"/>
  <c r="B143" i="40"/>
  <c r="N142" i="41"/>
  <c r="M142" i="41"/>
  <c r="E142" i="41"/>
  <c r="G142" i="41"/>
  <c r="F142" i="41"/>
  <c r="N142" i="40"/>
  <c r="M142" i="40"/>
  <c r="E142" i="40"/>
  <c r="G142" i="40"/>
  <c r="F142" i="40"/>
  <c r="K140" i="40" l="1"/>
  <c r="K140" i="41"/>
  <c r="I141" i="41"/>
  <c r="J141" i="41"/>
  <c r="H141" i="41"/>
  <c r="C147" i="41"/>
  <c r="B144" i="41"/>
  <c r="L140" i="41"/>
  <c r="I141" i="40"/>
  <c r="J141" i="40"/>
  <c r="H141" i="40"/>
  <c r="L140" i="40"/>
  <c r="B144" i="40"/>
  <c r="N143" i="41"/>
  <c r="F143" i="41"/>
  <c r="N143" i="40"/>
  <c r="F143" i="40"/>
  <c r="G143" i="40"/>
  <c r="M143" i="41"/>
  <c r="E143" i="40"/>
  <c r="E143" i="41"/>
  <c r="M143" i="40"/>
  <c r="G143" i="41"/>
  <c r="K141" i="41" l="1"/>
  <c r="K141" i="40"/>
  <c r="I142" i="41"/>
  <c r="J142" i="41"/>
  <c r="H142" i="41"/>
  <c r="B145" i="41"/>
  <c r="L141" i="41"/>
  <c r="H142" i="40"/>
  <c r="J142" i="40"/>
  <c r="I142" i="40"/>
  <c r="L141" i="40"/>
  <c r="B145" i="40"/>
  <c r="N144" i="40"/>
  <c r="F144" i="40"/>
  <c r="E144" i="40"/>
  <c r="N144" i="41"/>
  <c r="G144" i="40"/>
  <c r="G144" i="41"/>
  <c r="F144" i="41"/>
  <c r="M144" i="40"/>
  <c r="M144" i="41"/>
  <c r="E144" i="41"/>
  <c r="K142" i="41" l="1"/>
  <c r="H143" i="41"/>
  <c r="I143" i="41"/>
  <c r="J143" i="41"/>
  <c r="K142" i="40"/>
  <c r="B146" i="41"/>
  <c r="L142" i="41"/>
  <c r="H143" i="40"/>
  <c r="J143" i="40"/>
  <c r="I143" i="40"/>
  <c r="B146" i="40"/>
  <c r="L142" i="40"/>
  <c r="F145" i="40"/>
  <c r="E145" i="40"/>
  <c r="N145" i="40"/>
  <c r="M145" i="41"/>
  <c r="E145" i="41"/>
  <c r="G145" i="40"/>
  <c r="G145" i="41"/>
  <c r="F145" i="41"/>
  <c r="M145" i="40"/>
  <c r="N145" i="41"/>
  <c r="K143" i="40" l="1"/>
  <c r="L143" i="41"/>
  <c r="H144" i="41"/>
  <c r="I144" i="41"/>
  <c r="J144" i="41"/>
  <c r="B147" i="41"/>
  <c r="K143" i="41"/>
  <c r="J144" i="40"/>
  <c r="H144" i="40"/>
  <c r="I144" i="40"/>
  <c r="B147" i="40"/>
  <c r="L143" i="40"/>
  <c r="E146" i="41"/>
  <c r="G146" i="40"/>
  <c r="F146" i="41"/>
  <c r="M146" i="40"/>
  <c r="N146" i="40"/>
  <c r="M146" i="41"/>
  <c r="E146" i="40"/>
  <c r="G146" i="41"/>
  <c r="N146" i="41"/>
  <c r="F146" i="40"/>
  <c r="L144" i="41" l="1"/>
  <c r="L144" i="40"/>
  <c r="H145" i="41"/>
  <c r="I145" i="41"/>
  <c r="J145" i="41"/>
  <c r="B148" i="41"/>
  <c r="K144" i="41"/>
  <c r="I145" i="40"/>
  <c r="J145" i="40"/>
  <c r="H145" i="40"/>
  <c r="B148" i="40"/>
  <c r="K144" i="40"/>
  <c r="E147" i="40"/>
  <c r="G147" i="40"/>
  <c r="N147" i="40"/>
  <c r="M147" i="40"/>
  <c r="F147" i="40"/>
  <c r="G147" i="41"/>
  <c r="K145" i="40" l="1"/>
  <c r="K145" i="41"/>
  <c r="J146" i="41"/>
  <c r="B149" i="41"/>
  <c r="L145" i="41"/>
  <c r="J146" i="40"/>
  <c r="H146" i="40"/>
  <c r="I146" i="40"/>
  <c r="B149" i="40"/>
  <c r="L145" i="40"/>
  <c r="F148" i="40"/>
  <c r="G148" i="41"/>
  <c r="E148" i="40"/>
  <c r="M148" i="40"/>
  <c r="G148" i="40"/>
  <c r="N148" i="40"/>
  <c r="L146" i="40" l="1"/>
  <c r="J147" i="41"/>
  <c r="B150" i="41"/>
  <c r="O149" i="41" s="1"/>
  <c r="H147" i="40"/>
  <c r="J147" i="40"/>
  <c r="I147" i="40"/>
  <c r="B150" i="40"/>
  <c r="K146" i="40"/>
  <c r="G149" i="41"/>
  <c r="M149" i="40"/>
  <c r="N149" i="40"/>
  <c r="E149" i="40"/>
  <c r="F149" i="40"/>
  <c r="G149" i="40"/>
  <c r="L147" i="40" l="1"/>
  <c r="J148" i="41"/>
  <c r="B151" i="41"/>
  <c r="O147" i="41"/>
  <c r="O148" i="41"/>
  <c r="J148" i="40"/>
  <c r="H148" i="40"/>
  <c r="I148" i="40"/>
  <c r="K147" i="40"/>
  <c r="B151" i="40"/>
  <c r="F150" i="40"/>
  <c r="M150" i="40"/>
  <c r="G150" i="40"/>
  <c r="E150" i="41"/>
  <c r="E150" i="40"/>
  <c r="G150" i="41"/>
  <c r="M150" i="41"/>
  <c r="N150" i="40"/>
  <c r="N150" i="41"/>
  <c r="F150" i="41"/>
  <c r="K148" i="40" l="1"/>
  <c r="J149" i="41"/>
  <c r="B152" i="41"/>
  <c r="J149" i="40"/>
  <c r="H149" i="40"/>
  <c r="I149" i="40"/>
  <c r="B152" i="40"/>
  <c r="L148" i="40"/>
  <c r="E149" i="41"/>
  <c r="N148" i="41"/>
  <c r="G151" i="41"/>
  <c r="E151" i="41"/>
  <c r="G151" i="40"/>
  <c r="E147" i="41"/>
  <c r="M151" i="40"/>
  <c r="M148" i="41"/>
  <c r="F151" i="40"/>
  <c r="F147" i="41"/>
  <c r="F148" i="41"/>
  <c r="N151" i="41"/>
  <c r="N149" i="41"/>
  <c r="N151" i="40"/>
  <c r="E148" i="41"/>
  <c r="F151" i="41"/>
  <c r="M151" i="41"/>
  <c r="N147" i="41"/>
  <c r="E151" i="40"/>
  <c r="F149" i="41"/>
  <c r="M149" i="41"/>
  <c r="M147" i="41"/>
  <c r="L149" i="40" l="1"/>
  <c r="I146" i="41"/>
  <c r="H147" i="41"/>
  <c r="I147" i="41"/>
  <c r="H150" i="41"/>
  <c r="I148" i="41"/>
  <c r="I149" i="41"/>
  <c r="I150" i="41"/>
  <c r="H146" i="41"/>
  <c r="J150" i="41"/>
  <c r="H148" i="41"/>
  <c r="H149" i="41"/>
  <c r="B153" i="41"/>
  <c r="H150" i="40"/>
  <c r="I150" i="40"/>
  <c r="J150" i="40"/>
  <c r="B153" i="40"/>
  <c r="K149" i="40"/>
  <c r="F152" i="41"/>
  <c r="N152" i="40"/>
  <c r="F152" i="40"/>
  <c r="M152" i="41"/>
  <c r="E152" i="40"/>
  <c r="G152" i="41"/>
  <c r="M152" i="40"/>
  <c r="E152" i="41"/>
  <c r="N152" i="41"/>
  <c r="G152" i="40"/>
  <c r="L147" i="41" l="1"/>
  <c r="K146" i="41"/>
  <c r="L150" i="40"/>
  <c r="K149" i="41"/>
  <c r="K148" i="41"/>
  <c r="K150" i="41"/>
  <c r="H151" i="41"/>
  <c r="J151" i="41"/>
  <c r="I151" i="41"/>
  <c r="B154" i="41"/>
  <c r="L150" i="41"/>
  <c r="L149" i="41"/>
  <c r="K147" i="41"/>
  <c r="L148" i="41"/>
  <c r="L146" i="41"/>
  <c r="I151" i="40"/>
  <c r="J151" i="40"/>
  <c r="H151" i="40"/>
  <c r="K150" i="40"/>
  <c r="B154" i="40"/>
  <c r="M153" i="41"/>
  <c r="M153" i="40"/>
  <c r="F153" i="41"/>
  <c r="N153" i="40"/>
  <c r="F153" i="40"/>
  <c r="G153" i="41"/>
  <c r="E153" i="40"/>
  <c r="N153" i="41"/>
  <c r="G153" i="40"/>
  <c r="E153" i="41"/>
  <c r="L151" i="41" l="1"/>
  <c r="I152" i="41"/>
  <c r="H152" i="41"/>
  <c r="J152" i="41"/>
  <c r="B155" i="41"/>
  <c r="L151" i="40"/>
  <c r="K151" i="41"/>
  <c r="J152" i="40"/>
  <c r="H152" i="40"/>
  <c r="I152" i="40"/>
  <c r="B155" i="40"/>
  <c r="K151" i="40"/>
  <c r="F154" i="41"/>
  <c r="F154" i="40"/>
  <c r="M154" i="41"/>
  <c r="E154" i="40"/>
  <c r="M154" i="40"/>
  <c r="G154" i="40"/>
  <c r="E154" i="41"/>
  <c r="N154" i="41"/>
  <c r="N154" i="40"/>
  <c r="G154" i="41"/>
  <c r="K152" i="41" l="1"/>
  <c r="L152" i="40"/>
  <c r="I153" i="41"/>
  <c r="J153" i="41"/>
  <c r="H153" i="41"/>
  <c r="B156" i="41"/>
  <c r="L152" i="41"/>
  <c r="J153" i="40"/>
  <c r="I153" i="40"/>
  <c r="H153" i="40"/>
  <c r="B156" i="40"/>
  <c r="K152" i="40"/>
  <c r="F155" i="41"/>
  <c r="N155" i="40"/>
  <c r="N155" i="41"/>
  <c r="M155" i="40"/>
  <c r="F155" i="40"/>
  <c r="G155" i="41"/>
  <c r="E155" i="41"/>
  <c r="E155" i="40"/>
  <c r="M155" i="41"/>
  <c r="G155" i="40"/>
  <c r="L153" i="41" l="1"/>
  <c r="I154" i="41"/>
  <c r="H154" i="41"/>
  <c r="J154" i="41"/>
  <c r="L153" i="40"/>
  <c r="B157" i="41"/>
  <c r="K153" i="41"/>
  <c r="J154" i="40"/>
  <c r="H154" i="40"/>
  <c r="I154" i="40"/>
  <c r="B157" i="40"/>
  <c r="K153" i="40"/>
  <c r="M156" i="41"/>
  <c r="N156" i="40"/>
  <c r="F156" i="40"/>
  <c r="M156" i="40"/>
  <c r="G156" i="41"/>
  <c r="G156" i="40"/>
  <c r="F156" i="41"/>
  <c r="E156" i="41"/>
  <c r="E156" i="40"/>
  <c r="N156" i="41"/>
  <c r="K154" i="41" l="1"/>
  <c r="I155" i="41"/>
  <c r="J155" i="41"/>
  <c r="H155" i="41"/>
  <c r="K154" i="40"/>
  <c r="B158" i="41"/>
  <c r="L154" i="41"/>
  <c r="H155" i="40"/>
  <c r="J155" i="40"/>
  <c r="I155" i="40"/>
  <c r="B158" i="40"/>
  <c r="L154" i="40"/>
  <c r="N157" i="41"/>
  <c r="G157" i="40"/>
  <c r="F157" i="41"/>
  <c r="M157" i="41"/>
  <c r="F157" i="40"/>
  <c r="N157" i="40"/>
  <c r="M157" i="40"/>
  <c r="E157" i="40"/>
  <c r="G157" i="41"/>
  <c r="E157" i="41"/>
  <c r="K155" i="41" l="1"/>
  <c r="H156" i="41"/>
  <c r="J156" i="41"/>
  <c r="I156" i="41"/>
  <c r="B159" i="41"/>
  <c r="K155" i="40"/>
  <c r="L155" i="41"/>
  <c r="H156" i="40"/>
  <c r="J156" i="40"/>
  <c r="I156" i="40"/>
  <c r="B159" i="40"/>
  <c r="L155" i="40"/>
  <c r="G158" i="41"/>
  <c r="F158" i="40"/>
  <c r="E158" i="40"/>
  <c r="M158" i="41"/>
  <c r="N158" i="41"/>
  <c r="F158" i="41"/>
  <c r="G158" i="40"/>
  <c r="N158" i="40"/>
  <c r="M158" i="40"/>
  <c r="E158" i="41"/>
  <c r="L156" i="41" l="1"/>
  <c r="J157" i="41"/>
  <c r="H157" i="41"/>
  <c r="I157" i="41"/>
  <c r="K156" i="40"/>
  <c r="B160" i="41"/>
  <c r="K156" i="41"/>
  <c r="H157" i="40"/>
  <c r="J157" i="40"/>
  <c r="I157" i="40"/>
  <c r="B160" i="40"/>
  <c r="L156" i="40"/>
  <c r="F159" i="41"/>
  <c r="E159" i="40"/>
  <c r="G159" i="41"/>
  <c r="M159" i="41"/>
  <c r="E159" i="41"/>
  <c r="F159" i="40"/>
  <c r="N159" i="41"/>
  <c r="N159" i="40"/>
  <c r="M159" i="40"/>
  <c r="G159" i="40"/>
  <c r="L157" i="41" l="1"/>
  <c r="L157" i="40"/>
  <c r="I158" i="41"/>
  <c r="H158" i="41"/>
  <c r="J158" i="41"/>
  <c r="B161" i="41"/>
  <c r="K157" i="41"/>
  <c r="J158" i="40"/>
  <c r="H158" i="40"/>
  <c r="I158" i="40"/>
  <c r="K157" i="40"/>
  <c r="B161" i="40"/>
  <c r="M160" i="41"/>
  <c r="E160" i="40"/>
  <c r="E160" i="41"/>
  <c r="G160" i="41"/>
  <c r="F160" i="41"/>
  <c r="N160" i="40"/>
  <c r="G160" i="40"/>
  <c r="F160" i="40"/>
  <c r="M160" i="40"/>
  <c r="N160" i="41"/>
  <c r="L158" i="41" l="1"/>
  <c r="I159" i="41"/>
  <c r="J159" i="41"/>
  <c r="H159" i="41"/>
  <c r="K158" i="40"/>
  <c r="B162" i="41"/>
  <c r="K158" i="41"/>
  <c r="I159" i="40"/>
  <c r="J159" i="40"/>
  <c r="H159" i="40"/>
  <c r="B162" i="40"/>
  <c r="L158" i="40"/>
  <c r="N161" i="41"/>
  <c r="N161" i="40"/>
  <c r="G161" i="40"/>
  <c r="E161" i="40"/>
  <c r="M161" i="40"/>
  <c r="G161" i="41"/>
  <c r="F161" i="41"/>
  <c r="M161" i="41"/>
  <c r="F161" i="40"/>
  <c r="E161" i="41"/>
  <c r="K159" i="41" l="1"/>
  <c r="J160" i="41"/>
  <c r="H160" i="41"/>
  <c r="I160" i="41"/>
  <c r="B163" i="41"/>
  <c r="L159" i="40"/>
  <c r="L159" i="41"/>
  <c r="H160" i="40"/>
  <c r="J160" i="40"/>
  <c r="I160" i="40"/>
  <c r="B163" i="40"/>
  <c r="K159" i="40"/>
  <c r="F162" i="41"/>
  <c r="E162" i="40"/>
  <c r="F162" i="40"/>
  <c r="G162" i="41"/>
  <c r="N162" i="41"/>
  <c r="M162" i="41"/>
  <c r="G162" i="40"/>
  <c r="N162" i="40"/>
  <c r="M162" i="40"/>
  <c r="E162" i="41"/>
  <c r="L160" i="41" l="1"/>
  <c r="L160" i="40"/>
  <c r="I161" i="41"/>
  <c r="H161" i="41"/>
  <c r="J161" i="41"/>
  <c r="B164" i="41"/>
  <c r="K160" i="41"/>
  <c r="I161" i="40"/>
  <c r="J161" i="40"/>
  <c r="H161" i="40"/>
  <c r="B164" i="40"/>
  <c r="K160" i="40"/>
  <c r="E163" i="41"/>
  <c r="G163" i="41"/>
  <c r="F163" i="40"/>
  <c r="N163" i="40"/>
  <c r="E163" i="40"/>
  <c r="G163" i="40"/>
  <c r="M163" i="41"/>
  <c r="N163" i="41"/>
  <c r="M163" i="40"/>
  <c r="F163" i="41"/>
  <c r="L161" i="40" l="1"/>
  <c r="K161" i="41"/>
  <c r="H162" i="41"/>
  <c r="I162" i="41"/>
  <c r="J162" i="41"/>
  <c r="L161" i="41"/>
  <c r="K161" i="40"/>
  <c r="B165" i="41"/>
  <c r="J162" i="40"/>
  <c r="H162" i="40"/>
  <c r="I162" i="40"/>
  <c r="B165" i="40"/>
  <c r="F164" i="40"/>
  <c r="N164" i="40"/>
  <c r="G164" i="40"/>
  <c r="G164" i="41"/>
  <c r="N164" i="41"/>
  <c r="E164" i="41"/>
  <c r="E164" i="40"/>
  <c r="F164" i="41"/>
  <c r="M164" i="40"/>
  <c r="M164" i="41"/>
  <c r="L162" i="41" l="1"/>
  <c r="H163" i="41"/>
  <c r="J163" i="41"/>
  <c r="I163" i="41"/>
  <c r="B166" i="41"/>
  <c r="K162" i="40"/>
  <c r="K162" i="41"/>
  <c r="H163" i="40"/>
  <c r="J163" i="40"/>
  <c r="I163" i="40"/>
  <c r="B166" i="40"/>
  <c r="L162" i="40"/>
  <c r="G165" i="40"/>
  <c r="M165" i="40"/>
  <c r="N165" i="40"/>
  <c r="F165" i="40"/>
  <c r="M165" i="41"/>
  <c r="E165" i="41"/>
  <c r="N165" i="41"/>
  <c r="E165" i="40"/>
  <c r="G165" i="41"/>
  <c r="F165" i="41"/>
  <c r="K163" i="41" l="1"/>
  <c r="I164" i="41"/>
  <c r="J164" i="41"/>
  <c r="H164" i="41"/>
  <c r="K163" i="40"/>
  <c r="B167" i="41"/>
  <c r="L163" i="41"/>
  <c r="H164" i="40"/>
  <c r="I164" i="40"/>
  <c r="J164" i="40"/>
  <c r="B167" i="40"/>
  <c r="L163" i="40"/>
  <c r="G166" i="40"/>
  <c r="F166" i="41"/>
  <c r="E166" i="40"/>
  <c r="F166" i="40"/>
  <c r="G166" i="41"/>
  <c r="N166" i="40"/>
  <c r="M166" i="41"/>
  <c r="M166" i="40"/>
  <c r="E166" i="41"/>
  <c r="N166" i="41"/>
  <c r="L164" i="40" l="1"/>
  <c r="K164" i="41"/>
  <c r="J165" i="41"/>
  <c r="H165" i="41"/>
  <c r="I165" i="41"/>
  <c r="B168" i="41"/>
  <c r="L164" i="41"/>
  <c r="H165" i="40"/>
  <c r="I165" i="40"/>
  <c r="J165" i="40"/>
  <c r="B168" i="40"/>
  <c r="K164" i="40"/>
  <c r="N167" i="41"/>
  <c r="G167" i="40"/>
  <c r="M167" i="41"/>
  <c r="N167" i="40"/>
  <c r="G168" i="40"/>
  <c r="F167" i="41"/>
  <c r="F167" i="40"/>
  <c r="E167" i="40"/>
  <c r="E167" i="41"/>
  <c r="M167" i="40"/>
  <c r="G167" i="41"/>
  <c r="L165" i="41" l="1"/>
  <c r="I166" i="41"/>
  <c r="J166" i="41"/>
  <c r="H166" i="41"/>
  <c r="L165" i="40"/>
  <c r="B169" i="41"/>
  <c r="K165" i="41"/>
  <c r="H166" i="40"/>
  <c r="I166" i="40"/>
  <c r="J166" i="40"/>
  <c r="B169" i="40"/>
  <c r="K165" i="40"/>
  <c r="N168" i="41"/>
  <c r="E168" i="41"/>
  <c r="F168" i="41"/>
  <c r="G169" i="40"/>
  <c r="G168" i="41"/>
  <c r="M168" i="41"/>
  <c r="J168" i="40" l="1"/>
  <c r="L166" i="41"/>
  <c r="L166" i="40"/>
  <c r="I167" i="41"/>
  <c r="J167" i="41"/>
  <c r="H167" i="41"/>
  <c r="B170" i="41"/>
  <c r="K166" i="41"/>
  <c r="J167" i="40"/>
  <c r="K166" i="40"/>
  <c r="B170" i="40"/>
  <c r="F169" i="41"/>
  <c r="E169" i="41"/>
  <c r="G169" i="41"/>
  <c r="G170" i="40"/>
  <c r="M169" i="41"/>
  <c r="N169" i="41"/>
  <c r="J169" i="40" l="1"/>
  <c r="K167" i="41"/>
  <c r="I168" i="41"/>
  <c r="J168" i="41"/>
  <c r="H168" i="41"/>
  <c r="B171" i="41"/>
  <c r="L167" i="41"/>
  <c r="B171" i="40"/>
  <c r="O170" i="40" s="1"/>
  <c r="F170" i="41"/>
  <c r="G170" i="41"/>
  <c r="N170" i="41"/>
  <c r="M170" i="41"/>
  <c r="E170" i="41"/>
  <c r="O168" i="40" l="1"/>
  <c r="O169" i="40"/>
  <c r="K168" i="41"/>
  <c r="J169" i="41"/>
  <c r="H169" i="41"/>
  <c r="I169" i="41"/>
  <c r="B172" i="41"/>
  <c r="L168" i="41"/>
  <c r="B172" i="40"/>
  <c r="N171" i="40"/>
  <c r="M171" i="40"/>
  <c r="G171" i="40"/>
  <c r="M171" i="41"/>
  <c r="F171" i="40"/>
  <c r="E171" i="41"/>
  <c r="G171" i="41"/>
  <c r="E171" i="40"/>
  <c r="N171" i="41"/>
  <c r="F171" i="41"/>
  <c r="J170" i="40" l="1"/>
  <c r="K169" i="41"/>
  <c r="I170" i="41"/>
  <c r="J170" i="41"/>
  <c r="H170" i="41"/>
  <c r="B173" i="41"/>
  <c r="L169" i="41"/>
  <c r="B173" i="40"/>
  <c r="E169" i="40"/>
  <c r="N169" i="40"/>
  <c r="F172" i="41"/>
  <c r="M169" i="40"/>
  <c r="N168" i="40"/>
  <c r="N172" i="40"/>
  <c r="F169" i="40"/>
  <c r="F172" i="40"/>
  <c r="E172" i="40"/>
  <c r="F168" i="40"/>
  <c r="M168" i="40"/>
  <c r="M172" i="40"/>
  <c r="E172" i="41"/>
  <c r="E168" i="40"/>
  <c r="E170" i="40"/>
  <c r="M170" i="40"/>
  <c r="M172" i="41"/>
  <c r="F170" i="40"/>
  <c r="G172" i="41"/>
  <c r="G172" i="40"/>
  <c r="N170" i="40"/>
  <c r="N172" i="41"/>
  <c r="H169" i="40" l="1"/>
  <c r="H170" i="40"/>
  <c r="I168" i="40"/>
  <c r="I167" i="40"/>
  <c r="I169" i="40"/>
  <c r="I170" i="40"/>
  <c r="H167" i="40"/>
  <c r="H168" i="40"/>
  <c r="K170" i="41"/>
  <c r="I171" i="41"/>
  <c r="H171" i="41"/>
  <c r="J171" i="41"/>
  <c r="B174" i="41"/>
  <c r="L170" i="41"/>
  <c r="J171" i="40"/>
  <c r="H171" i="40"/>
  <c r="I171" i="40"/>
  <c r="B174" i="40"/>
  <c r="E173" i="40"/>
  <c r="M173" i="41"/>
  <c r="N173" i="40"/>
  <c r="G173" i="40"/>
  <c r="M173" i="40"/>
  <c r="E173" i="41"/>
  <c r="F173" i="40"/>
  <c r="G173" i="41"/>
  <c r="N173" i="41"/>
  <c r="F173" i="41"/>
  <c r="K168" i="40" l="1"/>
  <c r="K170" i="40"/>
  <c r="K167" i="40"/>
  <c r="L170" i="40"/>
  <c r="L169" i="40"/>
  <c r="L167" i="40"/>
  <c r="L168" i="40"/>
  <c r="K169" i="40"/>
  <c r="K171" i="41"/>
  <c r="L171" i="41"/>
  <c r="I172" i="41"/>
  <c r="J172" i="41"/>
  <c r="H172" i="41"/>
  <c r="K171" i="40"/>
  <c r="B175" i="41"/>
  <c r="J172" i="40"/>
  <c r="H172" i="40"/>
  <c r="I172" i="40"/>
  <c r="B175" i="40"/>
  <c r="L171" i="40"/>
  <c r="N174" i="41"/>
  <c r="M174" i="40"/>
  <c r="F174" i="40"/>
  <c r="E174" i="40"/>
  <c r="M174" i="41"/>
  <c r="G174" i="40"/>
  <c r="F174" i="41"/>
  <c r="E174" i="41"/>
  <c r="N174" i="40"/>
  <c r="G174" i="41"/>
  <c r="K172" i="41" l="1"/>
  <c r="J173" i="41"/>
  <c r="H173" i="41"/>
  <c r="I173" i="41"/>
  <c r="L172" i="41"/>
  <c r="B176" i="41"/>
  <c r="K172" i="40"/>
  <c r="I173" i="40"/>
  <c r="J173" i="40"/>
  <c r="H173" i="40"/>
  <c r="B176" i="40"/>
  <c r="L172" i="40"/>
  <c r="M175" i="41"/>
  <c r="G175" i="40"/>
  <c r="E175" i="40"/>
  <c r="M175" i="40"/>
  <c r="E175" i="41"/>
  <c r="F175" i="40"/>
  <c r="F175" i="41"/>
  <c r="N175" i="40"/>
  <c r="G175" i="41"/>
  <c r="N175" i="41"/>
  <c r="L173" i="41" l="1"/>
  <c r="K173" i="40"/>
  <c r="J174" i="41"/>
  <c r="I174" i="41"/>
  <c r="H174" i="41"/>
  <c r="K173" i="41"/>
  <c r="B177" i="41"/>
  <c r="L173" i="40"/>
  <c r="I174" i="40"/>
  <c r="H174" i="40"/>
  <c r="J174" i="40"/>
  <c r="B177" i="40"/>
  <c r="E176" i="41"/>
  <c r="F176" i="40"/>
  <c r="M176" i="40"/>
  <c r="G176" i="41"/>
  <c r="E176" i="40"/>
  <c r="F176" i="41"/>
  <c r="G176" i="40"/>
  <c r="N176" i="41"/>
  <c r="N176" i="40"/>
  <c r="M176" i="41"/>
  <c r="L174" i="41" l="1"/>
  <c r="K174" i="40"/>
  <c r="H175" i="41"/>
  <c r="I175" i="41"/>
  <c r="J175" i="41"/>
  <c r="B178" i="41"/>
  <c r="K174" i="41"/>
  <c r="J175" i="40"/>
  <c r="H175" i="40"/>
  <c r="I175" i="40"/>
  <c r="L174" i="40"/>
  <c r="B178" i="40"/>
  <c r="N177" i="40"/>
  <c r="F177" i="40"/>
  <c r="E177" i="40"/>
  <c r="E177" i="41"/>
  <c r="M177" i="40"/>
  <c r="M177" i="41"/>
  <c r="F177" i="41"/>
  <c r="G177" i="40"/>
  <c r="G177" i="41"/>
  <c r="N177" i="41"/>
  <c r="K175" i="41" l="1"/>
  <c r="J176" i="41"/>
  <c r="I176" i="41"/>
  <c r="H176" i="41"/>
  <c r="K175" i="40"/>
  <c r="B179" i="41"/>
  <c r="L175" i="41"/>
  <c r="J176" i="40"/>
  <c r="H176" i="40"/>
  <c r="I176" i="40"/>
  <c r="B179" i="40"/>
  <c r="L175" i="40"/>
  <c r="F178" i="41"/>
  <c r="E178" i="40"/>
  <c r="G178" i="40"/>
  <c r="M178" i="40"/>
  <c r="G178" i="41"/>
  <c r="N178" i="40"/>
  <c r="F178" i="40"/>
  <c r="M178" i="41"/>
  <c r="N178" i="41"/>
  <c r="E178" i="41"/>
  <c r="L176" i="41" l="1"/>
  <c r="L176" i="40"/>
  <c r="I177" i="41"/>
  <c r="J177" i="41"/>
  <c r="H177" i="41"/>
  <c r="B180" i="41"/>
  <c r="K176" i="41"/>
  <c r="I177" i="40"/>
  <c r="J177" i="40"/>
  <c r="H177" i="40"/>
  <c r="K176" i="40"/>
  <c r="B180" i="40"/>
  <c r="E179" i="41"/>
  <c r="G179" i="40"/>
  <c r="G179" i="41"/>
  <c r="M179" i="40"/>
  <c r="N179" i="40"/>
  <c r="N179" i="41"/>
  <c r="G180" i="40"/>
  <c r="F179" i="40"/>
  <c r="N180" i="40"/>
  <c r="F179" i="41"/>
  <c r="M180" i="40"/>
  <c r="F180" i="40"/>
  <c r="M179" i="41"/>
  <c r="E180" i="40"/>
  <c r="E179" i="40"/>
  <c r="L177" i="40" l="1"/>
  <c r="K177" i="41"/>
  <c r="I178" i="41"/>
  <c r="J178" i="41"/>
  <c r="H178" i="41"/>
  <c r="B181" i="41"/>
  <c r="L177" i="41"/>
  <c r="J178" i="40"/>
  <c r="I178" i="40"/>
  <c r="H178" i="40"/>
  <c r="B181" i="40"/>
  <c r="K177" i="40"/>
  <c r="E180" i="41"/>
  <c r="G180" i="41"/>
  <c r="G181" i="40"/>
  <c r="F181" i="40"/>
  <c r="N180" i="41"/>
  <c r="E181" i="40"/>
  <c r="F180" i="41"/>
  <c r="N181" i="40"/>
  <c r="M180" i="41"/>
  <c r="M181" i="40"/>
  <c r="H180" i="40" l="1"/>
  <c r="I180" i="40"/>
  <c r="J180" i="40"/>
  <c r="K178" i="41"/>
  <c r="I179" i="41"/>
  <c r="J179" i="41"/>
  <c r="H179" i="41"/>
  <c r="K178" i="40"/>
  <c r="B182" i="41"/>
  <c r="L178" i="41"/>
  <c r="J179" i="40"/>
  <c r="B182" i="40"/>
  <c r="L178" i="40"/>
  <c r="E182" i="40"/>
  <c r="M181" i="41"/>
  <c r="N181" i="41"/>
  <c r="G182" i="40"/>
  <c r="E181" i="41"/>
  <c r="M182" i="40"/>
  <c r="N182" i="40"/>
  <c r="G181" i="41"/>
  <c r="F182" i="40"/>
  <c r="F181" i="41"/>
  <c r="K180" i="40" l="1"/>
  <c r="H181" i="40"/>
  <c r="J181" i="40"/>
  <c r="I181" i="40"/>
  <c r="L180" i="40"/>
  <c r="L179" i="41"/>
  <c r="K179" i="41"/>
  <c r="I180" i="41"/>
  <c r="J180" i="41"/>
  <c r="H180" i="41"/>
  <c r="B183" i="41"/>
  <c r="B183" i="40"/>
  <c r="F182" i="41"/>
  <c r="E182" i="41"/>
  <c r="N183" i="40"/>
  <c r="E183" i="40"/>
  <c r="N182" i="41"/>
  <c r="M182" i="41"/>
  <c r="M183" i="40"/>
  <c r="G183" i="40"/>
  <c r="G182" i="41"/>
  <c r="F183" i="40"/>
  <c r="L181" i="40" l="1"/>
  <c r="I182" i="40"/>
  <c r="J182" i="40"/>
  <c r="H182" i="40"/>
  <c r="K181" i="40"/>
  <c r="K180" i="41"/>
  <c r="J181" i="41"/>
  <c r="H181" i="41"/>
  <c r="I181" i="41"/>
  <c r="B184" i="41"/>
  <c r="L180" i="41"/>
  <c r="B184" i="40"/>
  <c r="E183" i="41"/>
  <c r="F183" i="41"/>
  <c r="G183" i="41"/>
  <c r="M183" i="41"/>
  <c r="N183" i="41"/>
  <c r="K182" i="40" l="1"/>
  <c r="L182" i="40"/>
  <c r="L181" i="41"/>
  <c r="I182" i="41"/>
  <c r="J182" i="41"/>
  <c r="H182" i="41"/>
  <c r="B185" i="41"/>
  <c r="K181" i="41"/>
  <c r="B185" i="40"/>
  <c r="M184" i="40"/>
  <c r="N184" i="41"/>
  <c r="E184" i="40"/>
  <c r="F184" i="41"/>
  <c r="G184" i="40"/>
  <c r="N184" i="40"/>
  <c r="M184" i="41"/>
  <c r="E184" i="41"/>
  <c r="G184" i="41"/>
  <c r="F184" i="40"/>
  <c r="J183" i="40" l="1"/>
  <c r="H183" i="40"/>
  <c r="I183" i="40"/>
  <c r="K182" i="41"/>
  <c r="J183" i="41"/>
  <c r="H183" i="41"/>
  <c r="I183" i="41"/>
  <c r="B186" i="41"/>
  <c r="L182" i="41"/>
  <c r="I179" i="40"/>
  <c r="H179" i="40"/>
  <c r="B186" i="40"/>
  <c r="M185" i="40"/>
  <c r="G185" i="40"/>
  <c r="E185" i="41"/>
  <c r="F185" i="41"/>
  <c r="N185" i="41"/>
  <c r="N185" i="40"/>
  <c r="E185" i="40"/>
  <c r="G185" i="41"/>
  <c r="F185" i="40"/>
  <c r="M185" i="41"/>
  <c r="L183" i="40" l="1"/>
  <c r="K183" i="40"/>
  <c r="K183" i="41"/>
  <c r="L179" i="40"/>
  <c r="K179" i="40"/>
  <c r="L183" i="41"/>
  <c r="I184" i="41"/>
  <c r="J184" i="41"/>
  <c r="H184" i="41"/>
  <c r="B187" i="41"/>
  <c r="I184" i="40"/>
  <c r="H184" i="40"/>
  <c r="J184" i="40"/>
  <c r="B187" i="40"/>
  <c r="F186" i="41"/>
  <c r="N186" i="41"/>
  <c r="G186" i="40"/>
  <c r="E186" i="41"/>
  <c r="F186" i="40"/>
  <c r="E186" i="40"/>
  <c r="G186" i="41"/>
  <c r="N186" i="40"/>
  <c r="M186" i="41"/>
  <c r="M186" i="40"/>
  <c r="K184" i="40" l="1"/>
  <c r="K184" i="41"/>
  <c r="I185" i="41"/>
  <c r="J185" i="41"/>
  <c r="H185" i="41"/>
  <c r="B188" i="41"/>
  <c r="L184" i="41"/>
  <c r="I185" i="40"/>
  <c r="J185" i="40"/>
  <c r="H185" i="40"/>
  <c r="L184" i="40"/>
  <c r="B188" i="40"/>
  <c r="E187" i="41"/>
  <c r="E187" i="40"/>
  <c r="F187" i="41"/>
  <c r="M187" i="40"/>
  <c r="F187" i="40"/>
  <c r="G187" i="40"/>
  <c r="G187" i="41"/>
  <c r="N187" i="41"/>
  <c r="N187" i="40"/>
  <c r="M187" i="41"/>
  <c r="L185" i="41" l="1"/>
  <c r="H186" i="41"/>
  <c r="I186" i="41"/>
  <c r="J186" i="41"/>
  <c r="B189" i="41"/>
  <c r="L185" i="40"/>
  <c r="K185" i="41"/>
  <c r="I186" i="40"/>
  <c r="J186" i="40"/>
  <c r="H186" i="40"/>
  <c r="B189" i="40"/>
  <c r="K185" i="40"/>
  <c r="N188" i="40"/>
  <c r="G188" i="40"/>
  <c r="E188" i="41"/>
  <c r="E188" i="40"/>
  <c r="N188" i="41"/>
  <c r="M188" i="40"/>
  <c r="M188" i="41"/>
  <c r="F188" i="40"/>
  <c r="G188" i="41"/>
  <c r="F188" i="41"/>
  <c r="L186" i="41" l="1"/>
  <c r="I187" i="41"/>
  <c r="J187" i="41"/>
  <c r="H187" i="41"/>
  <c r="L186" i="40"/>
  <c r="B190" i="41"/>
  <c r="K186" i="41"/>
  <c r="I187" i="40"/>
  <c r="H187" i="40"/>
  <c r="J187" i="40"/>
  <c r="B190" i="40"/>
  <c r="K186" i="40"/>
  <c r="N189" i="40"/>
  <c r="E189" i="40"/>
  <c r="N189" i="41"/>
  <c r="F189" i="40"/>
  <c r="F189" i="41"/>
  <c r="G189" i="40"/>
  <c r="E189" i="41"/>
  <c r="M189" i="40"/>
  <c r="G189" i="41"/>
  <c r="M189" i="41"/>
  <c r="L187" i="41" l="1"/>
  <c r="K187" i="40"/>
  <c r="K187" i="41"/>
  <c r="J188" i="41"/>
  <c r="H188" i="41"/>
  <c r="I188" i="41"/>
  <c r="B191" i="41"/>
  <c r="J188" i="40"/>
  <c r="H188" i="40"/>
  <c r="I188" i="40"/>
  <c r="L187" i="40"/>
  <c r="B191" i="40"/>
  <c r="N190" i="40"/>
  <c r="E190" i="41"/>
  <c r="G190" i="40"/>
  <c r="F190" i="41"/>
  <c r="F190" i="40"/>
  <c r="M190" i="40"/>
  <c r="M190" i="41"/>
  <c r="G190" i="41"/>
  <c r="E190" i="40"/>
  <c r="N190" i="41"/>
  <c r="L188" i="41" l="1"/>
  <c r="I189" i="41"/>
  <c r="J189" i="41"/>
  <c r="H189" i="41"/>
  <c r="L188" i="40"/>
  <c r="B192" i="41"/>
  <c r="K188" i="41"/>
  <c r="H189" i="40"/>
  <c r="I189" i="40"/>
  <c r="J189" i="40"/>
  <c r="K188" i="40"/>
  <c r="B192" i="40"/>
  <c r="G191" i="41"/>
  <c r="N191" i="40"/>
  <c r="G191" i="40"/>
  <c r="N191" i="41"/>
  <c r="F191" i="41"/>
  <c r="E191" i="40"/>
  <c r="M191" i="40"/>
  <c r="M191" i="41"/>
  <c r="E191" i="41"/>
  <c r="F191" i="40"/>
  <c r="K189" i="41" l="1"/>
  <c r="L189" i="40"/>
  <c r="J190" i="41"/>
  <c r="H190" i="41"/>
  <c r="I190" i="41"/>
  <c r="B193" i="41"/>
  <c r="L189" i="41"/>
  <c r="I190" i="40"/>
  <c r="H190" i="40"/>
  <c r="J190" i="40"/>
  <c r="B193" i="40"/>
  <c r="K189" i="40"/>
  <c r="E192" i="40"/>
  <c r="F192" i="40"/>
  <c r="G192" i="41"/>
  <c r="E192" i="41"/>
  <c r="M192" i="41"/>
  <c r="M192" i="40"/>
  <c r="G192" i="40"/>
  <c r="N192" i="41"/>
  <c r="N192" i="40"/>
  <c r="F192" i="41"/>
  <c r="L190" i="40" l="1"/>
  <c r="L190" i="41"/>
  <c r="H191" i="41"/>
  <c r="I191" i="41"/>
  <c r="J191" i="41"/>
  <c r="K190" i="41"/>
  <c r="B194" i="41"/>
  <c r="J191" i="40"/>
  <c r="I191" i="40"/>
  <c r="H191" i="40"/>
  <c r="B194" i="40"/>
  <c r="K190" i="40"/>
  <c r="F193" i="40"/>
  <c r="M193" i="40"/>
  <c r="G193" i="40"/>
  <c r="E193" i="41"/>
  <c r="G193" i="41"/>
  <c r="E193" i="40"/>
  <c r="N193" i="41"/>
  <c r="M193" i="41"/>
  <c r="N193" i="40"/>
  <c r="F193" i="41"/>
  <c r="L191" i="40" l="1"/>
  <c r="L191" i="41"/>
  <c r="H192" i="41"/>
  <c r="I192" i="41"/>
  <c r="J192" i="41"/>
  <c r="B195" i="41"/>
  <c r="K191" i="41"/>
  <c r="J192" i="40"/>
  <c r="H192" i="40"/>
  <c r="I192" i="40"/>
  <c r="B195" i="40"/>
  <c r="K191" i="40"/>
  <c r="G194" i="40"/>
  <c r="E194" i="40"/>
  <c r="E194" i="41"/>
  <c r="F194" i="40"/>
  <c r="N194" i="40"/>
  <c r="G194" i="41"/>
  <c r="N194" i="41"/>
  <c r="M194" i="40"/>
  <c r="M194" i="41"/>
  <c r="F194" i="41"/>
  <c r="L192" i="41" l="1"/>
  <c r="I193" i="41"/>
  <c r="J193" i="41"/>
  <c r="H193" i="41"/>
  <c r="L192" i="40"/>
  <c r="B196" i="41"/>
  <c r="K192" i="41"/>
  <c r="I193" i="40"/>
  <c r="H193" i="40"/>
  <c r="J193" i="40"/>
  <c r="K192" i="40"/>
  <c r="B196" i="40"/>
  <c r="G195" i="41"/>
  <c r="E195" i="40"/>
  <c r="M195" i="40"/>
  <c r="N195" i="40"/>
  <c r="F195" i="40"/>
  <c r="M195" i="41"/>
  <c r="F195" i="41"/>
  <c r="G195" i="40"/>
  <c r="N195" i="41"/>
  <c r="E195" i="41"/>
  <c r="L193" i="41" l="1"/>
  <c r="K193" i="40"/>
  <c r="J194" i="41"/>
  <c r="H194" i="41"/>
  <c r="I194" i="41"/>
  <c r="B197" i="41"/>
  <c r="K193" i="41"/>
  <c r="I194" i="40"/>
  <c r="J194" i="40"/>
  <c r="H194" i="40"/>
  <c r="L193" i="40"/>
  <c r="B197" i="40"/>
  <c r="E196" i="40"/>
  <c r="M196" i="40"/>
  <c r="N196" i="41"/>
  <c r="F196" i="41"/>
  <c r="M196" i="41"/>
  <c r="E196" i="41"/>
  <c r="N196" i="40"/>
  <c r="F196" i="40"/>
  <c r="G196" i="40"/>
  <c r="G196" i="41"/>
  <c r="K194" i="41" l="1"/>
  <c r="K194" i="40"/>
  <c r="H195" i="41"/>
  <c r="J195" i="41"/>
  <c r="I195" i="41"/>
  <c r="B198" i="41"/>
  <c r="L194" i="41"/>
  <c r="J195" i="40"/>
  <c r="I195" i="40"/>
  <c r="H195" i="40"/>
  <c r="B198" i="40"/>
  <c r="L194" i="40"/>
  <c r="E197" i="41"/>
  <c r="N197" i="40"/>
  <c r="M197" i="41"/>
  <c r="G197" i="40"/>
  <c r="F197" i="41"/>
  <c r="F197" i="40"/>
  <c r="E197" i="40"/>
  <c r="G197" i="41"/>
  <c r="N197" i="41"/>
  <c r="M197" i="40"/>
  <c r="K195" i="41" l="1"/>
  <c r="K195" i="40"/>
  <c r="H196" i="41"/>
  <c r="I196" i="41"/>
  <c r="J196" i="41"/>
  <c r="B199" i="41"/>
  <c r="L195" i="41"/>
  <c r="H196" i="40"/>
  <c r="I196" i="40"/>
  <c r="J196" i="40"/>
  <c r="B199" i="40"/>
  <c r="L195" i="40"/>
  <c r="E198" i="41"/>
  <c r="E198" i="40"/>
  <c r="F198" i="40"/>
  <c r="G198" i="40"/>
  <c r="N198" i="40"/>
  <c r="F198" i="41"/>
  <c r="M198" i="40"/>
  <c r="N198" i="41"/>
  <c r="G198" i="41"/>
  <c r="M198" i="41"/>
  <c r="L196" i="41" l="1"/>
  <c r="H197" i="41"/>
  <c r="J197" i="41"/>
  <c r="I197" i="41"/>
  <c r="L196" i="40"/>
  <c r="B200" i="41"/>
  <c r="K196" i="41"/>
  <c r="J197" i="40"/>
  <c r="I197" i="40"/>
  <c r="H197" i="40"/>
  <c r="K196" i="40"/>
  <c r="B200" i="40"/>
  <c r="E199" i="40"/>
  <c r="E199" i="41"/>
  <c r="M199" i="40"/>
  <c r="G199" i="40"/>
  <c r="N199" i="40"/>
  <c r="M199" i="41"/>
  <c r="G199" i="41"/>
  <c r="N199" i="41"/>
  <c r="F199" i="40"/>
  <c r="F199" i="41"/>
  <c r="K197" i="40" l="1"/>
  <c r="K197" i="41"/>
  <c r="H198" i="41"/>
  <c r="I198" i="41"/>
  <c r="J198" i="41"/>
  <c r="B201" i="41"/>
  <c r="L197" i="41"/>
  <c r="I198" i="40"/>
  <c r="J198" i="40"/>
  <c r="H198" i="40"/>
  <c r="L197" i="40"/>
  <c r="B201" i="40"/>
  <c r="F200" i="40"/>
  <c r="E200" i="40"/>
  <c r="G200" i="40"/>
  <c r="G200" i="41"/>
  <c r="M200" i="41"/>
  <c r="N200" i="40"/>
  <c r="N200" i="41"/>
  <c r="M200" i="40"/>
  <c r="F200" i="41"/>
  <c r="E200" i="41"/>
  <c r="L198" i="40" l="1"/>
  <c r="L198" i="41"/>
  <c r="H199" i="41"/>
  <c r="I199" i="41"/>
  <c r="J199" i="41"/>
  <c r="K198" i="41"/>
  <c r="B202" i="41"/>
  <c r="J199" i="40"/>
  <c r="H199" i="40"/>
  <c r="I199" i="40"/>
  <c r="B202" i="40"/>
  <c r="K198" i="40"/>
  <c r="F201" i="41"/>
  <c r="M201" i="40"/>
  <c r="F201" i="40"/>
  <c r="E201" i="40"/>
  <c r="G201" i="40"/>
  <c r="M201" i="41"/>
  <c r="E201" i="41"/>
  <c r="N201" i="40"/>
  <c r="G201" i="41"/>
  <c r="N201" i="41"/>
  <c r="K199" i="41" l="1"/>
  <c r="I200" i="41"/>
  <c r="J200" i="41"/>
  <c r="H200" i="41"/>
  <c r="B203" i="41"/>
  <c r="K199" i="40"/>
  <c r="L199" i="41"/>
  <c r="H200" i="40"/>
  <c r="I200" i="40"/>
  <c r="J200" i="40"/>
  <c r="B203" i="40"/>
  <c r="L199" i="40"/>
  <c r="M202" i="40"/>
  <c r="E202" i="40"/>
  <c r="N202" i="40"/>
  <c r="F202" i="41"/>
  <c r="M202" i="41"/>
  <c r="F202" i="40"/>
  <c r="N202" i="41"/>
  <c r="G202" i="40"/>
  <c r="E202" i="41"/>
  <c r="G202" i="41"/>
  <c r="K200" i="41" l="1"/>
  <c r="L200" i="40"/>
  <c r="L200" i="41"/>
  <c r="I201" i="41"/>
  <c r="J201" i="41"/>
  <c r="H201" i="41"/>
  <c r="B204" i="41"/>
  <c r="J201" i="40"/>
  <c r="I201" i="40"/>
  <c r="H201" i="40"/>
  <c r="K200" i="40"/>
  <c r="B204" i="40"/>
  <c r="F203" i="41"/>
  <c r="N203" i="40"/>
  <c r="G203" i="41"/>
  <c r="M203" i="40"/>
  <c r="F203" i="40"/>
  <c r="E203" i="41"/>
  <c r="E203" i="40"/>
  <c r="G203" i="40"/>
  <c r="M203" i="41"/>
  <c r="N203" i="41"/>
  <c r="L201" i="41" l="1"/>
  <c r="K201" i="41"/>
  <c r="K201" i="40"/>
  <c r="I202" i="41"/>
  <c r="H202" i="41"/>
  <c r="J202" i="41"/>
  <c r="B205" i="41"/>
  <c r="I202" i="40"/>
  <c r="J202" i="40"/>
  <c r="H202" i="40"/>
  <c r="B205" i="40"/>
  <c r="L201" i="40"/>
  <c r="E204" i="41"/>
  <c r="E204" i="40"/>
  <c r="G204" i="40"/>
  <c r="F204" i="41"/>
  <c r="M204" i="40"/>
  <c r="N204" i="40"/>
  <c r="M204" i="41"/>
  <c r="G204" i="41"/>
  <c r="F204" i="40"/>
  <c r="N204" i="41"/>
  <c r="K202" i="41" l="1"/>
  <c r="L202" i="40"/>
  <c r="H203" i="41"/>
  <c r="I203" i="41"/>
  <c r="J203" i="41"/>
  <c r="L202" i="41"/>
  <c r="B206" i="41"/>
  <c r="I203" i="40"/>
  <c r="J203" i="40"/>
  <c r="H203" i="40"/>
  <c r="B206" i="40"/>
  <c r="K202" i="40"/>
  <c r="N205" i="40"/>
  <c r="F205" i="40"/>
  <c r="M205" i="41"/>
  <c r="M205" i="40"/>
  <c r="G205" i="41"/>
  <c r="F205" i="41"/>
  <c r="E205" i="41"/>
  <c r="E205" i="40"/>
  <c r="N205" i="41"/>
  <c r="G205" i="40"/>
  <c r="L203" i="41" l="1"/>
  <c r="L203" i="40"/>
  <c r="H204" i="41"/>
  <c r="I204" i="41"/>
  <c r="J204" i="41"/>
  <c r="K203" i="41"/>
  <c r="B207" i="41"/>
  <c r="J204" i="40"/>
  <c r="H204" i="40"/>
  <c r="I204" i="40"/>
  <c r="B207" i="40"/>
  <c r="K203" i="40"/>
  <c r="N206" i="40"/>
  <c r="E206" i="40"/>
  <c r="M206" i="40"/>
  <c r="F206" i="40"/>
  <c r="F206" i="41"/>
  <c r="M206" i="41"/>
  <c r="E206" i="41"/>
  <c r="G206" i="40"/>
  <c r="G206" i="41"/>
  <c r="N206" i="41"/>
  <c r="L204" i="40" l="1"/>
  <c r="L204" i="41"/>
  <c r="I205" i="41"/>
  <c r="J205" i="41"/>
  <c r="H205" i="41"/>
  <c r="B208" i="41"/>
  <c r="K204" i="41"/>
  <c r="J205" i="40"/>
  <c r="I205" i="40"/>
  <c r="H205" i="40"/>
  <c r="B208" i="40"/>
  <c r="K204" i="40"/>
  <c r="N207" i="40"/>
  <c r="E207" i="40"/>
  <c r="G207" i="40"/>
  <c r="F207" i="41"/>
  <c r="F207" i="40"/>
  <c r="E207" i="41"/>
  <c r="N207" i="41"/>
  <c r="M207" i="41"/>
  <c r="M207" i="40"/>
  <c r="G207" i="41"/>
  <c r="L205" i="41" l="1"/>
  <c r="J206" i="41"/>
  <c r="I206" i="41"/>
  <c r="H206" i="41"/>
  <c r="L205" i="40"/>
  <c r="B209" i="41"/>
  <c r="K205" i="41"/>
  <c r="J206" i="40"/>
  <c r="I206" i="40"/>
  <c r="H206" i="40"/>
  <c r="B209" i="40"/>
  <c r="K205" i="40"/>
  <c r="E208" i="41"/>
  <c r="G208" i="40"/>
  <c r="N208" i="40"/>
  <c r="M208" i="40"/>
  <c r="M208" i="41"/>
  <c r="E208" i="40"/>
  <c r="F208" i="41"/>
  <c r="G208" i="41"/>
  <c r="F208" i="40"/>
  <c r="N208" i="41"/>
  <c r="K206" i="40" l="1"/>
  <c r="L206" i="41"/>
  <c r="H207" i="41"/>
  <c r="I207" i="41"/>
  <c r="J207" i="41"/>
  <c r="B210" i="41"/>
  <c r="K206" i="41"/>
  <c r="I207" i="40"/>
  <c r="J207" i="40"/>
  <c r="H207" i="40"/>
  <c r="L206" i="40"/>
  <c r="B210" i="40"/>
  <c r="F209" i="41"/>
  <c r="N209" i="40"/>
  <c r="F209" i="40"/>
  <c r="E209" i="40"/>
  <c r="M209" i="40"/>
  <c r="M209" i="41"/>
  <c r="E209" i="41"/>
  <c r="G209" i="40"/>
  <c r="N209" i="41"/>
  <c r="G209" i="41"/>
  <c r="K207" i="41" l="1"/>
  <c r="I208" i="41"/>
  <c r="J208" i="41"/>
  <c r="H208" i="41"/>
  <c r="B211" i="41"/>
  <c r="L207" i="40"/>
  <c r="L207" i="41"/>
  <c r="J208" i="40"/>
  <c r="H208" i="40"/>
  <c r="I208" i="40"/>
  <c r="B211" i="40"/>
  <c r="K207" i="40"/>
  <c r="M210" i="41"/>
  <c r="F210" i="40"/>
  <c r="N210" i="40"/>
  <c r="N210" i="41"/>
  <c r="E210" i="40"/>
  <c r="F210" i="41"/>
  <c r="G210" i="40"/>
  <c r="M210" i="40"/>
  <c r="E210" i="41"/>
  <c r="G210" i="41"/>
  <c r="L208" i="41" l="1"/>
  <c r="I209" i="41"/>
  <c r="J209" i="41"/>
  <c r="H209" i="41"/>
  <c r="L208" i="40"/>
  <c r="B212" i="41"/>
  <c r="K208" i="41"/>
  <c r="H209" i="40"/>
  <c r="J209" i="40"/>
  <c r="I209" i="40"/>
  <c r="K208" i="40"/>
  <c r="B212" i="40"/>
  <c r="G211" i="41"/>
  <c r="N211" i="40"/>
  <c r="G211" i="40"/>
  <c r="M211" i="41"/>
  <c r="F211" i="41"/>
  <c r="E211" i="40"/>
  <c r="F211" i="40"/>
  <c r="E211" i="41"/>
  <c r="M211" i="40"/>
  <c r="N211" i="41"/>
  <c r="K209" i="41" l="1"/>
  <c r="J210" i="41"/>
  <c r="I210" i="41"/>
  <c r="H210" i="41"/>
  <c r="B213" i="41"/>
  <c r="K209" i="40"/>
  <c r="L209" i="41"/>
  <c r="I210" i="40"/>
  <c r="H210" i="40"/>
  <c r="J210" i="40"/>
  <c r="B213" i="40"/>
  <c r="L209" i="40"/>
  <c r="E212" i="41"/>
  <c r="F212" i="40"/>
  <c r="M212" i="41"/>
  <c r="E212" i="40"/>
  <c r="G212" i="40"/>
  <c r="F212" i="41"/>
  <c r="N212" i="40"/>
  <c r="G212" i="41"/>
  <c r="N212" i="41"/>
  <c r="M212" i="40"/>
  <c r="K210" i="41" l="1"/>
  <c r="H211" i="41"/>
  <c r="I211" i="41"/>
  <c r="J211" i="41"/>
  <c r="L210" i="40"/>
  <c r="B214" i="41"/>
  <c r="L210" i="41"/>
  <c r="I211" i="40"/>
  <c r="J211" i="40"/>
  <c r="H211" i="40"/>
  <c r="B214" i="40"/>
  <c r="K210" i="40"/>
  <c r="N213" i="41"/>
  <c r="G213" i="40"/>
  <c r="F213" i="40"/>
  <c r="N213" i="40"/>
  <c r="M213" i="40"/>
  <c r="M213" i="41"/>
  <c r="F213" i="41"/>
  <c r="E213" i="41"/>
  <c r="E213" i="40"/>
  <c r="G213" i="41"/>
  <c r="K211" i="41" l="1"/>
  <c r="J212" i="41"/>
  <c r="I212" i="41"/>
  <c r="H212" i="41"/>
  <c r="B215" i="41"/>
  <c r="L211" i="40"/>
  <c r="L211" i="41"/>
  <c r="H212" i="40"/>
  <c r="J212" i="40"/>
  <c r="I212" i="40"/>
  <c r="B215" i="40"/>
  <c r="K211" i="40"/>
  <c r="F214" i="41"/>
  <c r="M214" i="40"/>
  <c r="G214" i="40"/>
  <c r="F214" i="40"/>
  <c r="N214" i="41"/>
  <c r="N214" i="40"/>
  <c r="E214" i="40"/>
  <c r="M214" i="41"/>
  <c r="E214" i="41"/>
  <c r="G214" i="41"/>
  <c r="L212" i="41" l="1"/>
  <c r="I213" i="41"/>
  <c r="J213" i="41"/>
  <c r="H213" i="41"/>
  <c r="K212" i="40"/>
  <c r="B216" i="41"/>
  <c r="K212" i="41"/>
  <c r="H213" i="40"/>
  <c r="J213" i="40"/>
  <c r="I213" i="40"/>
  <c r="B216" i="40"/>
  <c r="L212" i="40"/>
  <c r="G215" i="40"/>
  <c r="E215" i="40"/>
  <c r="M215" i="41"/>
  <c r="G215" i="41"/>
  <c r="N215" i="40"/>
  <c r="F215" i="40"/>
  <c r="E215" i="41"/>
  <c r="N215" i="41"/>
  <c r="F215" i="41"/>
  <c r="M215" i="40"/>
  <c r="L213" i="41" l="1"/>
  <c r="J214" i="41"/>
  <c r="H214" i="41"/>
  <c r="I214" i="41"/>
  <c r="K213" i="40"/>
  <c r="B217" i="41"/>
  <c r="K213" i="41"/>
  <c r="I214" i="40"/>
  <c r="H214" i="40"/>
  <c r="J214" i="40"/>
  <c r="B217" i="40"/>
  <c r="L213" i="40"/>
  <c r="M216" i="41"/>
  <c r="F216" i="40"/>
  <c r="G216" i="40"/>
  <c r="M216" i="40"/>
  <c r="E216" i="41"/>
  <c r="N216" i="40"/>
  <c r="N216" i="41"/>
  <c r="E216" i="40"/>
  <c r="G216" i="41"/>
  <c r="F216" i="41"/>
  <c r="K214" i="41" l="1"/>
  <c r="K214" i="40"/>
  <c r="I215" i="41"/>
  <c r="J215" i="41"/>
  <c r="H215" i="41"/>
  <c r="B218" i="41"/>
  <c r="L214" i="41"/>
  <c r="H215" i="40"/>
  <c r="J215" i="40"/>
  <c r="I215" i="40"/>
  <c r="L214" i="40"/>
  <c r="B218" i="40"/>
  <c r="M217" i="40"/>
  <c r="E217" i="40"/>
  <c r="E217" i="41"/>
  <c r="M217" i="41"/>
  <c r="F217" i="40"/>
  <c r="N217" i="41"/>
  <c r="N217" i="40"/>
  <c r="G217" i="41"/>
  <c r="G217" i="40"/>
  <c r="F217" i="41"/>
  <c r="L215" i="41" l="1"/>
  <c r="I216" i="41"/>
  <c r="J216" i="41"/>
  <c r="H216" i="41"/>
  <c r="B219" i="41"/>
  <c r="K215" i="40"/>
  <c r="K215" i="41"/>
  <c r="J216" i="40"/>
  <c r="I216" i="40"/>
  <c r="H216" i="40"/>
  <c r="B219" i="40"/>
  <c r="L215" i="40"/>
  <c r="M218" i="41"/>
  <c r="G218" i="40"/>
  <c r="N218" i="40"/>
  <c r="F218" i="41"/>
  <c r="E218" i="41"/>
  <c r="F218" i="40"/>
  <c r="N218" i="41"/>
  <c r="M218" i="40"/>
  <c r="G218" i="41"/>
  <c r="E218" i="40"/>
  <c r="L216" i="41" l="1"/>
  <c r="I217" i="41"/>
  <c r="J217" i="41"/>
  <c r="H217" i="41"/>
  <c r="L216" i="40"/>
  <c r="B220" i="41"/>
  <c r="K216" i="41"/>
  <c r="H217" i="40"/>
  <c r="I217" i="40"/>
  <c r="J217" i="40"/>
  <c r="B220" i="40"/>
  <c r="K216" i="40"/>
  <c r="G219" i="41"/>
  <c r="M219" i="41"/>
  <c r="N219" i="40"/>
  <c r="M219" i="40"/>
  <c r="G219" i="40"/>
  <c r="N219" i="41"/>
  <c r="E219" i="41"/>
  <c r="F219" i="40"/>
  <c r="F219" i="41"/>
  <c r="E219" i="40"/>
  <c r="L217" i="41" l="1"/>
  <c r="L217" i="40"/>
  <c r="J218" i="41"/>
  <c r="H218" i="41"/>
  <c r="I218" i="41"/>
  <c r="B221" i="41"/>
  <c r="K217" i="41"/>
  <c r="H218" i="40"/>
  <c r="I218" i="40"/>
  <c r="J218" i="40"/>
  <c r="K217" i="40"/>
  <c r="B221" i="40"/>
  <c r="F220" i="40"/>
  <c r="G220" i="40"/>
  <c r="E220" i="40"/>
  <c r="E220" i="41"/>
  <c r="M220" i="40"/>
  <c r="M220" i="41"/>
  <c r="N220" i="41"/>
  <c r="G220" i="41"/>
  <c r="N220" i="40"/>
  <c r="F220" i="41"/>
  <c r="K218" i="41" l="1"/>
  <c r="L218" i="40"/>
  <c r="H219" i="41"/>
  <c r="I219" i="41"/>
  <c r="J219" i="41"/>
  <c r="B222" i="41"/>
  <c r="L218" i="41"/>
  <c r="H219" i="40"/>
  <c r="J219" i="40"/>
  <c r="I219" i="40"/>
  <c r="K218" i="40"/>
  <c r="B222" i="40"/>
  <c r="E221" i="41"/>
  <c r="N221" i="40"/>
  <c r="N221" i="41"/>
  <c r="E221" i="40"/>
  <c r="F221" i="40"/>
  <c r="G221" i="41"/>
  <c r="M221" i="40"/>
  <c r="G221" i="40"/>
  <c r="F221" i="41"/>
  <c r="M221" i="41"/>
  <c r="L219" i="41" l="1"/>
  <c r="H220" i="41"/>
  <c r="I220" i="41"/>
  <c r="J220" i="41"/>
  <c r="K219" i="41"/>
  <c r="B223" i="41"/>
  <c r="K219" i="40"/>
  <c r="J220" i="40"/>
  <c r="I220" i="40"/>
  <c r="H220" i="40"/>
  <c r="B223" i="40"/>
  <c r="L219" i="40"/>
  <c r="N222" i="41"/>
  <c r="G222" i="40"/>
  <c r="E222" i="41"/>
  <c r="M222" i="41"/>
  <c r="E222" i="40"/>
  <c r="N222" i="40"/>
  <c r="F222" i="40"/>
  <c r="M222" i="40"/>
  <c r="F222" i="41"/>
  <c r="G222" i="41"/>
  <c r="L220" i="41" l="1"/>
  <c r="J221" i="41"/>
  <c r="I221" i="41"/>
  <c r="H221" i="41"/>
  <c r="L220" i="40"/>
  <c r="B224" i="41"/>
  <c r="K220" i="41"/>
  <c r="H221" i="40"/>
  <c r="I221" i="40"/>
  <c r="J221" i="40"/>
  <c r="B224" i="40"/>
  <c r="K220" i="40"/>
  <c r="E223" i="41"/>
  <c r="F223" i="40"/>
  <c r="E223" i="40"/>
  <c r="N223" i="40"/>
  <c r="M223" i="41"/>
  <c r="M223" i="40"/>
  <c r="G223" i="40"/>
  <c r="F223" i="41"/>
  <c r="G223" i="41"/>
  <c r="N223" i="41"/>
  <c r="L221" i="41" l="1"/>
  <c r="H222" i="41"/>
  <c r="J222" i="41"/>
  <c r="I222" i="41"/>
  <c r="L221" i="40"/>
  <c r="B225" i="41"/>
  <c r="K221" i="41"/>
  <c r="H222" i="40"/>
  <c r="I222" i="40"/>
  <c r="J222" i="40"/>
  <c r="B225" i="40"/>
  <c r="K221" i="40"/>
  <c r="N224" i="41"/>
  <c r="G224" i="40"/>
  <c r="F224" i="40"/>
  <c r="M224" i="41"/>
  <c r="G224" i="41"/>
  <c r="N224" i="40"/>
  <c r="M224" i="40"/>
  <c r="E224" i="40"/>
  <c r="F224" i="41"/>
  <c r="E224" i="41"/>
  <c r="L222" i="41" l="1"/>
  <c r="J223" i="41"/>
  <c r="H223" i="41"/>
  <c r="I223" i="41"/>
  <c r="L222" i="40"/>
  <c r="B226" i="41"/>
  <c r="K222" i="41"/>
  <c r="I223" i="40"/>
  <c r="J223" i="40"/>
  <c r="H223" i="40"/>
  <c r="B226" i="40"/>
  <c r="K222" i="40"/>
  <c r="N225" i="41"/>
  <c r="E225" i="40"/>
  <c r="F225" i="41"/>
  <c r="M225" i="41"/>
  <c r="E225" i="41"/>
  <c r="G225" i="41"/>
  <c r="G225" i="40"/>
  <c r="M225" i="40"/>
  <c r="F225" i="40"/>
  <c r="N225" i="40"/>
  <c r="L223" i="41" l="1"/>
  <c r="K223" i="40"/>
  <c r="J224" i="41"/>
  <c r="H224" i="41"/>
  <c r="I224" i="41"/>
  <c r="B227" i="41"/>
  <c r="K223" i="41"/>
  <c r="I224" i="40"/>
  <c r="H224" i="40"/>
  <c r="J224" i="40"/>
  <c r="L223" i="40"/>
  <c r="B227" i="40"/>
  <c r="F226" i="41"/>
  <c r="G226" i="40"/>
  <c r="F226" i="40"/>
  <c r="M226" i="40"/>
  <c r="G226" i="41"/>
  <c r="N226" i="41"/>
  <c r="E226" i="40"/>
  <c r="N226" i="40"/>
  <c r="M226" i="41"/>
  <c r="E226" i="41"/>
  <c r="K224" i="41" l="1"/>
  <c r="K224" i="40"/>
  <c r="I225" i="41"/>
  <c r="J225" i="41"/>
  <c r="H225" i="41"/>
  <c r="B228" i="41"/>
  <c r="L224" i="41"/>
  <c r="I225" i="40"/>
  <c r="H225" i="40"/>
  <c r="J225" i="40"/>
  <c r="L224" i="40"/>
  <c r="B228" i="40"/>
  <c r="G227" i="41"/>
  <c r="F227" i="40"/>
  <c r="E227" i="40"/>
  <c r="F227" i="41"/>
  <c r="M227" i="40"/>
  <c r="G227" i="40"/>
  <c r="N227" i="41"/>
  <c r="N227" i="40"/>
  <c r="M227" i="41"/>
  <c r="E227" i="41"/>
  <c r="L225" i="41" l="1"/>
  <c r="J226" i="41"/>
  <c r="H226" i="41"/>
  <c r="I226" i="41"/>
  <c r="B229" i="41"/>
  <c r="L225" i="40"/>
  <c r="K225" i="41"/>
  <c r="H226" i="40"/>
  <c r="I226" i="40"/>
  <c r="J226" i="40"/>
  <c r="B229" i="40"/>
  <c r="K225" i="40"/>
  <c r="M228" i="41"/>
  <c r="F228" i="40"/>
  <c r="E228" i="40"/>
  <c r="F228" i="41"/>
  <c r="G228" i="40"/>
  <c r="N228" i="40"/>
  <c r="G228" i="41"/>
  <c r="N228" i="41"/>
  <c r="M228" i="40"/>
  <c r="E228" i="41"/>
  <c r="L226" i="40" l="1"/>
  <c r="L226" i="41"/>
  <c r="I227" i="41"/>
  <c r="H227" i="41"/>
  <c r="J227" i="41"/>
  <c r="K226" i="41"/>
  <c r="B230" i="41"/>
  <c r="J227" i="40"/>
  <c r="H227" i="40"/>
  <c r="I227" i="40"/>
  <c r="K226" i="40"/>
  <c r="B230" i="40"/>
  <c r="M229" i="41"/>
  <c r="E229" i="40"/>
  <c r="F229" i="41"/>
  <c r="N229" i="40"/>
  <c r="G229" i="41"/>
  <c r="G229" i="40"/>
  <c r="M229" i="40"/>
  <c r="E229" i="41"/>
  <c r="F229" i="40"/>
  <c r="N229" i="41"/>
  <c r="K227" i="41" l="1"/>
  <c r="J228" i="41"/>
  <c r="I228" i="41"/>
  <c r="H228" i="41"/>
  <c r="B231" i="41"/>
  <c r="K227" i="40"/>
  <c r="L227" i="41"/>
  <c r="I228" i="40"/>
  <c r="H228" i="40"/>
  <c r="J228" i="40"/>
  <c r="B231" i="40"/>
  <c r="L227" i="40"/>
  <c r="E230" i="41"/>
  <c r="F230" i="40"/>
  <c r="M230" i="40"/>
  <c r="E230" i="40"/>
  <c r="N230" i="41"/>
  <c r="F230" i="41"/>
  <c r="G230" i="40"/>
  <c r="N230" i="40"/>
  <c r="M230" i="41"/>
  <c r="G230" i="41"/>
  <c r="L228" i="41" l="1"/>
  <c r="K228" i="40"/>
  <c r="H229" i="41"/>
  <c r="I229" i="41"/>
  <c r="J229" i="41"/>
  <c r="B232" i="41"/>
  <c r="K228" i="41"/>
  <c r="H229" i="40"/>
  <c r="I229" i="40"/>
  <c r="J229" i="40"/>
  <c r="L228" i="40"/>
  <c r="B232" i="40"/>
  <c r="M231" i="41"/>
  <c r="N231" i="41"/>
  <c r="F231" i="41"/>
  <c r="E231" i="41"/>
  <c r="G231" i="41"/>
  <c r="E231" i="40"/>
  <c r="N231" i="40"/>
  <c r="F231" i="40"/>
  <c r="M231" i="40"/>
  <c r="G231" i="40"/>
  <c r="L229" i="40" l="1"/>
  <c r="K229" i="41"/>
  <c r="J230" i="41"/>
  <c r="H230" i="41"/>
  <c r="I230" i="41"/>
  <c r="B233" i="41"/>
  <c r="L229" i="41"/>
  <c r="J230" i="40"/>
  <c r="I230" i="40"/>
  <c r="H230" i="40"/>
  <c r="K229" i="40"/>
  <c r="B233" i="40"/>
  <c r="F232" i="41"/>
  <c r="F232" i="40"/>
  <c r="N232" i="41"/>
  <c r="M232" i="41"/>
  <c r="M232" i="40"/>
  <c r="N232" i="40"/>
  <c r="E232" i="40"/>
  <c r="G232" i="40"/>
  <c r="G232" i="41"/>
  <c r="E232" i="41"/>
  <c r="L230" i="41" l="1"/>
  <c r="K230" i="40"/>
  <c r="I231" i="41"/>
  <c r="H231" i="41"/>
  <c r="J231" i="41"/>
  <c r="B234" i="41"/>
  <c r="K230" i="41"/>
  <c r="J231" i="40"/>
  <c r="H231" i="40"/>
  <c r="I231" i="40"/>
  <c r="B234" i="40"/>
  <c r="L230" i="40"/>
  <c r="F233" i="41"/>
  <c r="G233" i="40"/>
  <c r="M233" i="41"/>
  <c r="F233" i="40"/>
  <c r="G233" i="41"/>
  <c r="E233" i="41"/>
  <c r="N233" i="40"/>
  <c r="M233" i="40"/>
  <c r="E233" i="40"/>
  <c r="N233" i="41"/>
  <c r="K231" i="41" l="1"/>
  <c r="I232" i="41"/>
  <c r="J232" i="41"/>
  <c r="H232" i="41"/>
  <c r="L231" i="40"/>
  <c r="B235" i="41"/>
  <c r="L231" i="41"/>
  <c r="I232" i="40"/>
  <c r="H232" i="40"/>
  <c r="J232" i="40"/>
  <c r="K231" i="40"/>
  <c r="B235" i="40"/>
  <c r="F234" i="41"/>
  <c r="E234" i="40"/>
  <c r="G234" i="40"/>
  <c r="N234" i="40"/>
  <c r="F234" i="40"/>
  <c r="E234" i="41"/>
  <c r="M234" i="40"/>
  <c r="M234" i="41"/>
  <c r="G234" i="41"/>
  <c r="N234" i="41"/>
  <c r="K232" i="41" l="1"/>
  <c r="K232" i="40"/>
  <c r="I233" i="41"/>
  <c r="J233" i="41"/>
  <c r="H233" i="41"/>
  <c r="B236" i="41"/>
  <c r="L232" i="41"/>
  <c r="I233" i="40"/>
  <c r="J233" i="40"/>
  <c r="H233" i="40"/>
  <c r="L232" i="40"/>
  <c r="B236" i="40"/>
  <c r="M235" i="41"/>
  <c r="F235" i="40"/>
  <c r="G235" i="41"/>
  <c r="E235" i="40"/>
  <c r="E235" i="41"/>
  <c r="F235" i="41"/>
  <c r="N235" i="40"/>
  <c r="G235" i="40"/>
  <c r="N235" i="41"/>
  <c r="M235" i="40"/>
  <c r="K233" i="41" l="1"/>
  <c r="I234" i="41"/>
  <c r="H234" i="41"/>
  <c r="J234" i="41"/>
  <c r="L233" i="41"/>
  <c r="K233" i="40"/>
  <c r="B237" i="41"/>
  <c r="H234" i="40"/>
  <c r="I234" i="40"/>
  <c r="J234" i="40"/>
  <c r="L233" i="40"/>
  <c r="B237" i="40"/>
  <c r="F236" i="41"/>
  <c r="F236" i="40"/>
  <c r="N236" i="40"/>
  <c r="E236" i="40"/>
  <c r="E236" i="41"/>
  <c r="G236" i="41"/>
  <c r="N236" i="41"/>
  <c r="M236" i="41"/>
  <c r="M236" i="40"/>
  <c r="G236" i="40"/>
  <c r="K234" i="41" l="1"/>
  <c r="L234" i="40"/>
  <c r="I235" i="41"/>
  <c r="J235" i="41"/>
  <c r="H235" i="41"/>
  <c r="L234" i="41"/>
  <c r="B238" i="41"/>
  <c r="B239" i="41" s="1"/>
  <c r="J235" i="40"/>
  <c r="H235" i="40"/>
  <c r="I235" i="40"/>
  <c r="K234" i="40"/>
  <c r="B238" i="40"/>
  <c r="N239" i="41"/>
  <c r="G237" i="40"/>
  <c r="M237" i="41"/>
  <c r="N237" i="41"/>
  <c r="F239" i="41"/>
  <c r="G239" i="41"/>
  <c r="M239" i="41"/>
  <c r="N237" i="40"/>
  <c r="G237" i="41"/>
  <c r="M237" i="40"/>
  <c r="E237" i="41"/>
  <c r="E239" i="41"/>
  <c r="F237" i="41"/>
  <c r="E237" i="40"/>
  <c r="F237" i="40"/>
  <c r="B240" i="41" l="1"/>
  <c r="L235" i="40"/>
  <c r="L235" i="41"/>
  <c r="I236" i="41"/>
  <c r="H236" i="41"/>
  <c r="J236" i="41"/>
  <c r="K235" i="41"/>
  <c r="J236" i="40"/>
  <c r="I236" i="40"/>
  <c r="H236" i="40"/>
  <c r="B239" i="40"/>
  <c r="K235" i="40"/>
  <c r="G240" i="41"/>
  <c r="N238" i="40"/>
  <c r="G238" i="41"/>
  <c r="F238" i="40"/>
  <c r="M240" i="41"/>
  <c r="N238" i="41"/>
  <c r="E238" i="40"/>
  <c r="F238" i="41"/>
  <c r="E240" i="41"/>
  <c r="M238" i="41"/>
  <c r="F240" i="41"/>
  <c r="E238" i="41"/>
  <c r="N240" i="41"/>
  <c r="M238" i="40"/>
  <c r="G238" i="40"/>
  <c r="J239" i="41" l="1"/>
  <c r="I239" i="41"/>
  <c r="H239" i="41"/>
  <c r="B241" i="41"/>
  <c r="K236" i="41"/>
  <c r="H237" i="41"/>
  <c r="I237" i="41"/>
  <c r="J237" i="41"/>
  <c r="L236" i="41"/>
  <c r="L236" i="40"/>
  <c r="H237" i="40"/>
  <c r="I237" i="40"/>
  <c r="J237" i="40"/>
  <c r="B240" i="40"/>
  <c r="K236" i="40"/>
  <c r="N241" i="41"/>
  <c r="G239" i="40"/>
  <c r="M241" i="41"/>
  <c r="F241" i="41"/>
  <c r="G241" i="41"/>
  <c r="E241" i="41"/>
  <c r="F239" i="40"/>
  <c r="M239" i="40"/>
  <c r="E239" i="40"/>
  <c r="N239" i="40"/>
  <c r="L239" i="41" l="1"/>
  <c r="H240" i="41"/>
  <c r="J240" i="41"/>
  <c r="I240" i="41"/>
  <c r="B242" i="41"/>
  <c r="K239" i="41"/>
  <c r="K237" i="40"/>
  <c r="K237" i="41"/>
  <c r="I238" i="41"/>
  <c r="J238" i="41"/>
  <c r="H238" i="41"/>
  <c r="L237" i="41"/>
  <c r="J238" i="40"/>
  <c r="H238" i="40"/>
  <c r="I238" i="40"/>
  <c r="B241" i="40"/>
  <c r="L237" i="40"/>
  <c r="N240" i="40"/>
  <c r="E242" i="41"/>
  <c r="F242" i="41"/>
  <c r="M240" i="40"/>
  <c r="N242" i="41"/>
  <c r="G240" i="40"/>
  <c r="E240" i="40"/>
  <c r="G242" i="41"/>
  <c r="F240" i="40"/>
  <c r="M242" i="41"/>
  <c r="K240" i="41" l="1"/>
  <c r="I241" i="41"/>
  <c r="H241" i="41"/>
  <c r="J241" i="41"/>
  <c r="B243" i="41"/>
  <c r="L240" i="41"/>
  <c r="L238" i="40"/>
  <c r="K238" i="41"/>
  <c r="L238" i="41"/>
  <c r="I239" i="40"/>
  <c r="J239" i="40"/>
  <c r="H239" i="40"/>
  <c r="B242" i="40"/>
  <c r="K238" i="40"/>
  <c r="F243" i="41"/>
  <c r="G243" i="41"/>
  <c r="M243" i="41"/>
  <c r="M241" i="40"/>
  <c r="E241" i="40"/>
  <c r="N243" i="41"/>
  <c r="E243" i="41"/>
  <c r="G241" i="40"/>
  <c r="N241" i="40"/>
  <c r="F241" i="40"/>
  <c r="K241" i="41" l="1"/>
  <c r="H242" i="41"/>
  <c r="I242" i="41"/>
  <c r="J242" i="41"/>
  <c r="L241" i="41"/>
  <c r="B244" i="41"/>
  <c r="K239" i="40"/>
  <c r="I240" i="40"/>
  <c r="H240" i="40"/>
  <c r="J240" i="40"/>
  <c r="B243" i="40"/>
  <c r="L239" i="40"/>
  <c r="N244" i="41"/>
  <c r="G242" i="40"/>
  <c r="E242" i="40"/>
  <c r="F242" i="40"/>
  <c r="N242" i="40"/>
  <c r="G244" i="41"/>
  <c r="E244" i="41"/>
  <c r="M242" i="40"/>
  <c r="F244" i="41"/>
  <c r="M244" i="41"/>
  <c r="L242" i="41" l="1"/>
  <c r="I243" i="41"/>
  <c r="H243" i="41"/>
  <c r="J243" i="41"/>
  <c r="K242" i="41"/>
  <c r="B245" i="41"/>
  <c r="K240" i="40"/>
  <c r="I241" i="40"/>
  <c r="H241" i="40"/>
  <c r="J241" i="40"/>
  <c r="B244" i="40"/>
  <c r="L240" i="40"/>
  <c r="F245" i="41"/>
  <c r="N243" i="40"/>
  <c r="M243" i="40"/>
  <c r="G243" i="40"/>
  <c r="E243" i="40"/>
  <c r="G245" i="41"/>
  <c r="E245" i="41"/>
  <c r="N245" i="41"/>
  <c r="M245" i="41"/>
  <c r="F243" i="40"/>
  <c r="K243" i="41" l="1"/>
  <c r="I244" i="41"/>
  <c r="H244" i="41"/>
  <c r="J244" i="41"/>
  <c r="B246" i="41"/>
  <c r="L243" i="41"/>
  <c r="K241" i="40"/>
  <c r="I242" i="40"/>
  <c r="J242" i="40"/>
  <c r="H242" i="40"/>
  <c r="L241" i="40"/>
  <c r="B245" i="40"/>
  <c r="E246" i="41"/>
  <c r="N244" i="40"/>
  <c r="G244" i="40"/>
  <c r="M246" i="41"/>
  <c r="F244" i="40"/>
  <c r="G246" i="41"/>
  <c r="N246" i="41"/>
  <c r="M244" i="40"/>
  <c r="E244" i="40"/>
  <c r="F246" i="41"/>
  <c r="K244" i="41" l="1"/>
  <c r="H245" i="41"/>
  <c r="I245" i="41"/>
  <c r="J245" i="41"/>
  <c r="L244" i="41"/>
  <c r="B247" i="41"/>
  <c r="L242" i="40"/>
  <c r="I243" i="40"/>
  <c r="J243" i="40"/>
  <c r="H243" i="40"/>
  <c r="B246" i="40"/>
  <c r="K242" i="40"/>
  <c r="N247" i="41"/>
  <c r="F247" i="41"/>
  <c r="F245" i="40"/>
  <c r="M245" i="40"/>
  <c r="E245" i="40"/>
  <c r="E247" i="41"/>
  <c r="N245" i="40"/>
  <c r="G247" i="41"/>
  <c r="G245" i="40"/>
  <c r="M247" i="41"/>
  <c r="L245" i="41" l="1"/>
  <c r="I246" i="41"/>
  <c r="H246" i="41"/>
  <c r="J246" i="41"/>
  <c r="B248" i="41"/>
  <c r="K245" i="41"/>
  <c r="L243" i="40"/>
  <c r="H244" i="40"/>
  <c r="J244" i="40"/>
  <c r="I244" i="40"/>
  <c r="B247" i="40"/>
  <c r="K243" i="40"/>
  <c r="G248" i="41"/>
  <c r="F246" i="40"/>
  <c r="M246" i="40"/>
  <c r="E248" i="41"/>
  <c r="F248" i="41"/>
  <c r="E246" i="40"/>
  <c r="G246" i="40"/>
  <c r="N248" i="41"/>
  <c r="N246" i="40"/>
  <c r="M248" i="41"/>
  <c r="K246" i="41" l="1"/>
  <c r="J247" i="41"/>
  <c r="I247" i="41"/>
  <c r="H247" i="41"/>
  <c r="B249" i="41"/>
  <c r="L246" i="41"/>
  <c r="K244" i="40"/>
  <c r="J245" i="40"/>
  <c r="H245" i="40"/>
  <c r="I245" i="40"/>
  <c r="B248" i="40"/>
  <c r="L244" i="40"/>
  <c r="N249" i="41"/>
  <c r="N247" i="40"/>
  <c r="E249" i="41"/>
  <c r="E247" i="40"/>
  <c r="M247" i="40"/>
  <c r="G247" i="40"/>
  <c r="F247" i="40"/>
  <c r="G249" i="41"/>
  <c r="M249" i="41"/>
  <c r="F249" i="41"/>
  <c r="K247" i="41" l="1"/>
  <c r="J248" i="41"/>
  <c r="H248" i="41"/>
  <c r="I248" i="41"/>
  <c r="B250" i="41"/>
  <c r="L247" i="41"/>
  <c r="L245" i="40"/>
  <c r="I246" i="40"/>
  <c r="J246" i="40"/>
  <c r="H246" i="40"/>
  <c r="K245" i="40"/>
  <c r="B249" i="40"/>
  <c r="F250" i="41"/>
  <c r="M248" i="40"/>
  <c r="G248" i="40"/>
  <c r="F248" i="40"/>
  <c r="M250" i="41"/>
  <c r="E248" i="40"/>
  <c r="G250" i="41"/>
  <c r="E250" i="41"/>
  <c r="N248" i="40"/>
  <c r="N250" i="41"/>
  <c r="L248" i="41" l="1"/>
  <c r="I249" i="41"/>
  <c r="H249" i="41"/>
  <c r="J249" i="41"/>
  <c r="B251" i="41"/>
  <c r="K248" i="41"/>
  <c r="K246" i="40"/>
  <c r="I247" i="40"/>
  <c r="J247" i="40"/>
  <c r="H247" i="40"/>
  <c r="L246" i="40"/>
  <c r="B250" i="40"/>
  <c r="F249" i="40"/>
  <c r="G249" i="40"/>
  <c r="M249" i="40"/>
  <c r="N251" i="41"/>
  <c r="N249" i="40"/>
  <c r="M251" i="41"/>
  <c r="F251" i="41"/>
  <c r="E251" i="41"/>
  <c r="G251" i="41"/>
  <c r="E249" i="40"/>
  <c r="K249" i="41" l="1"/>
  <c r="H250" i="41"/>
  <c r="J250" i="41"/>
  <c r="I250" i="41"/>
  <c r="L249" i="41"/>
  <c r="L247" i="40"/>
  <c r="H248" i="40"/>
  <c r="J248" i="40"/>
  <c r="I248" i="40"/>
  <c r="B251" i="40"/>
  <c r="K247" i="40"/>
  <c r="F250" i="40"/>
  <c r="M250" i="40"/>
  <c r="E250" i="40"/>
  <c r="G250" i="40"/>
  <c r="N250" i="40"/>
  <c r="K250" i="41" l="1"/>
  <c r="L250" i="41"/>
  <c r="L248" i="40"/>
  <c r="J249" i="40"/>
  <c r="H249" i="40"/>
  <c r="I249" i="40"/>
  <c r="B252" i="40"/>
  <c r="K248" i="40"/>
  <c r="E251" i="40"/>
  <c r="G251" i="40"/>
  <c r="M251" i="40"/>
  <c r="F251" i="40"/>
  <c r="N251" i="40"/>
  <c r="L249" i="40" l="1"/>
  <c r="I250" i="40"/>
  <c r="J250" i="40"/>
  <c r="H250" i="40"/>
  <c r="B253" i="40"/>
  <c r="K249" i="40"/>
  <c r="H251" i="41"/>
  <c r="I251" i="41"/>
  <c r="J251" i="41"/>
  <c r="M252" i="40"/>
  <c r="N252" i="40"/>
  <c r="G252" i="40"/>
  <c r="F252" i="40"/>
  <c r="E252" i="40"/>
  <c r="K251" i="41" l="1"/>
  <c r="L251" i="41"/>
  <c r="L250" i="40"/>
  <c r="K250" i="40"/>
  <c r="J251" i="40"/>
  <c r="H251" i="40"/>
  <c r="I251" i="40"/>
  <c r="B254" i="40"/>
  <c r="G253" i="40"/>
  <c r="E253" i="40"/>
  <c r="F253" i="40"/>
  <c r="N253" i="40"/>
  <c r="M253" i="40"/>
  <c r="K251" i="40" l="1"/>
  <c r="I252" i="40"/>
  <c r="H252" i="40"/>
  <c r="J252" i="40"/>
  <c r="B255" i="40"/>
  <c r="L251" i="40"/>
  <c r="M254" i="40"/>
  <c r="N254" i="40"/>
  <c r="G254" i="40"/>
  <c r="F254" i="40"/>
  <c r="E254" i="40"/>
  <c r="K252" i="40" l="1"/>
  <c r="H253" i="40"/>
  <c r="I253" i="40"/>
  <c r="J253" i="40"/>
  <c r="L252" i="40"/>
  <c r="B256" i="40"/>
  <c r="N255" i="40"/>
  <c r="F255" i="40"/>
  <c r="G255" i="40"/>
  <c r="M255" i="40"/>
  <c r="E255" i="40"/>
  <c r="L253" i="40" l="1"/>
  <c r="J254" i="40"/>
  <c r="I254" i="40"/>
  <c r="H254" i="40"/>
  <c r="K253" i="40"/>
  <c r="B257" i="40"/>
  <c r="E256" i="40"/>
  <c r="G256" i="40"/>
  <c r="M256" i="40"/>
  <c r="F256" i="40"/>
  <c r="N256" i="40"/>
  <c r="L254" i="40" l="1"/>
  <c r="I255" i="40"/>
  <c r="J255" i="40"/>
  <c r="H255" i="40"/>
  <c r="B258" i="40"/>
  <c r="K254" i="40"/>
  <c r="M257" i="40"/>
  <c r="F257" i="40"/>
  <c r="N257" i="40"/>
  <c r="E257" i="40"/>
  <c r="G257" i="40"/>
  <c r="L255" i="40" l="1"/>
  <c r="I256" i="40"/>
  <c r="J256" i="40"/>
  <c r="H256" i="40"/>
  <c r="B259" i="40"/>
  <c r="K255" i="40"/>
  <c r="F258" i="40"/>
  <c r="E258" i="40"/>
  <c r="N258" i="40"/>
  <c r="M258" i="40"/>
  <c r="G258" i="40"/>
  <c r="L256" i="40" l="1"/>
  <c r="H257" i="40"/>
  <c r="I257" i="40"/>
  <c r="J257" i="40"/>
  <c r="B260" i="40"/>
  <c r="K256" i="40"/>
  <c r="E259" i="40"/>
  <c r="N259" i="40"/>
  <c r="G259" i="40"/>
  <c r="F259" i="40"/>
  <c r="M259" i="40"/>
  <c r="L257" i="40" l="1"/>
  <c r="H258" i="40"/>
  <c r="I258" i="40"/>
  <c r="J258" i="40"/>
  <c r="K257" i="40"/>
  <c r="B261" i="40"/>
  <c r="F260" i="40"/>
  <c r="M260" i="40"/>
  <c r="E260" i="40"/>
  <c r="N260" i="40"/>
  <c r="G260" i="40"/>
  <c r="L258" i="40" l="1"/>
  <c r="H259" i="40"/>
  <c r="I259" i="40"/>
  <c r="J259" i="40"/>
  <c r="K258" i="40"/>
  <c r="B262" i="40"/>
  <c r="E261" i="40"/>
  <c r="N261" i="40"/>
  <c r="G261" i="40"/>
  <c r="M261" i="40"/>
  <c r="F261" i="40"/>
  <c r="L259" i="40" l="1"/>
  <c r="I260" i="40"/>
  <c r="H260" i="40"/>
  <c r="J260" i="40"/>
  <c r="K259" i="40"/>
  <c r="B263" i="40"/>
  <c r="F262" i="40"/>
  <c r="M262" i="40"/>
  <c r="E262" i="40"/>
  <c r="G262" i="40"/>
  <c r="N262" i="40"/>
  <c r="K260" i="40" l="1"/>
  <c r="H261" i="40"/>
  <c r="I261" i="40"/>
  <c r="J261" i="40"/>
  <c r="L260" i="40"/>
  <c r="F263" i="40"/>
  <c r="G263" i="40"/>
  <c r="E263" i="40"/>
  <c r="N263" i="40"/>
  <c r="M263" i="40"/>
  <c r="L261" i="40" l="1"/>
  <c r="H262" i="40"/>
  <c r="I262" i="40"/>
  <c r="J262" i="40"/>
  <c r="J263" i="40" s="1"/>
  <c r="K261" i="40"/>
  <c r="I263" i="40" l="1"/>
  <c r="L262" i="40"/>
  <c r="H263" i="40"/>
  <c r="K262" i="40"/>
  <c r="L263" i="40" l="1"/>
  <c r="K263" i="40"/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G5" i="39"/>
  <c r="F5" i="39"/>
  <c r="E5" i="39"/>
  <c r="N4" i="39"/>
  <c r="M4" i="39"/>
  <c r="G4" i="39"/>
  <c r="F4" i="39"/>
  <c r="E4" i="39"/>
  <c r="N3" i="39"/>
  <c r="M3" i="39"/>
  <c r="G3" i="39"/>
  <c r="J3" i="39" s="1"/>
  <c r="F3" i="39"/>
  <c r="E3" i="39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D7" i="38"/>
  <c r="D8" i="38" s="1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M5" i="38"/>
  <c r="G5" i="38"/>
  <c r="F5" i="38"/>
  <c r="E5" i="38"/>
  <c r="N4" i="38"/>
  <c r="M4" i="38"/>
  <c r="G4" i="38"/>
  <c r="F4" i="38"/>
  <c r="E4" i="38"/>
  <c r="N3" i="38"/>
  <c r="M3" i="38"/>
  <c r="G3" i="38"/>
  <c r="F3" i="38"/>
  <c r="E3" i="38"/>
  <c r="N2" i="38"/>
  <c r="M2" i="38"/>
  <c r="G2" i="38"/>
  <c r="F2" i="38"/>
  <c r="E2" i="38"/>
  <c r="I3" i="38" l="1"/>
  <c r="J4" i="38"/>
  <c r="B7" i="38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J4" i="39"/>
  <c r="H3" i="39"/>
  <c r="O4" i="39"/>
  <c r="P3" i="38"/>
  <c r="P4" i="38"/>
  <c r="O2" i="39"/>
  <c r="I4" i="38"/>
  <c r="H2" i="39"/>
  <c r="O3" i="39"/>
  <c r="J2" i="38"/>
  <c r="H4" i="39"/>
  <c r="B8" i="39"/>
  <c r="J3" i="38"/>
  <c r="O3" i="38"/>
  <c r="P2" i="39"/>
  <c r="I4" i="39"/>
  <c r="P2" i="38"/>
  <c r="H2" i="38"/>
  <c r="H3" i="38"/>
  <c r="I2" i="38"/>
  <c r="I3" i="39"/>
  <c r="L3" i="39" s="1"/>
  <c r="I2" i="39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O4" i="38"/>
  <c r="C9" i="38"/>
  <c r="C55" i="38"/>
  <c r="O2" i="38"/>
  <c r="C121" i="38"/>
  <c r="E7" i="39"/>
  <c r="N8" i="38"/>
  <c r="F8" i="38"/>
  <c r="N7" i="39"/>
  <c r="G8" i="38"/>
  <c r="G7" i="39"/>
  <c r="M8" i="38"/>
  <c r="F7" i="39"/>
  <c r="G7" i="38"/>
  <c r="N7" i="38"/>
  <c r="M7" i="39"/>
  <c r="F8" i="39"/>
  <c r="G8" i="39"/>
  <c r="E8" i="38"/>
  <c r="F7" i="38"/>
  <c r="M7" i="38"/>
  <c r="E8" i="39"/>
  <c r="K3" i="38" l="1"/>
  <c r="K3" i="39"/>
  <c r="L3" i="38"/>
  <c r="K2" i="38"/>
  <c r="L2" i="39"/>
  <c r="L4" i="39"/>
  <c r="K2" i="39"/>
  <c r="L2" i="38"/>
  <c r="K4" i="39"/>
  <c r="P10" i="39" s="1"/>
  <c r="J7" i="39"/>
  <c r="I7" i="39"/>
  <c r="H7" i="39"/>
  <c r="C111" i="39"/>
  <c r="C11" i="39"/>
  <c r="C56" i="39"/>
  <c r="B9" i="39"/>
  <c r="J7" i="38"/>
  <c r="I7" i="38"/>
  <c r="C122" i="38"/>
  <c r="C10" i="38"/>
  <c r="B51" i="38"/>
  <c r="C56" i="38"/>
  <c r="K4" i="38"/>
  <c r="L4" i="38"/>
  <c r="M8" i="39"/>
  <c r="N9" i="38"/>
  <c r="E9" i="38"/>
  <c r="N8" i="39"/>
  <c r="E7" i="38"/>
  <c r="G9" i="38"/>
  <c r="M9" i="38"/>
  <c r="F9" i="38"/>
  <c r="H7" i="38" l="1"/>
  <c r="K7" i="39"/>
  <c r="L7" i="39"/>
  <c r="B10" i="39"/>
  <c r="C57" i="39"/>
  <c r="C112" i="39"/>
  <c r="C12" i="39"/>
  <c r="K7" i="38"/>
  <c r="H8" i="38"/>
  <c r="I8" i="38"/>
  <c r="J8" i="38"/>
  <c r="C57" i="38"/>
  <c r="C123" i="38"/>
  <c r="L7" i="38"/>
  <c r="C11" i="38"/>
  <c r="B52" i="38"/>
  <c r="G9" i="39"/>
  <c r="N10" i="38"/>
  <c r="E10" i="38"/>
  <c r="G10" i="38"/>
  <c r="E9" i="39"/>
  <c r="F9" i="39"/>
  <c r="G51" i="38"/>
  <c r="M9" i="39"/>
  <c r="N9" i="39"/>
  <c r="F10" i="38"/>
  <c r="M10" i="38"/>
  <c r="L8" i="38" l="1"/>
  <c r="I8" i="39"/>
  <c r="J8" i="39"/>
  <c r="H8" i="39"/>
  <c r="C13" i="39"/>
  <c r="C58" i="39"/>
  <c r="C113" i="39"/>
  <c r="B11" i="39"/>
  <c r="J9" i="38"/>
  <c r="I9" i="38"/>
  <c r="H9" i="38"/>
  <c r="C124" i="38"/>
  <c r="C12" i="38"/>
  <c r="B53" i="38"/>
  <c r="C58" i="38"/>
  <c r="K8" i="38"/>
  <c r="F10" i="39"/>
  <c r="N10" i="39"/>
  <c r="G11" i="38"/>
  <c r="F11" i="38"/>
  <c r="G10" i="39"/>
  <c r="N11" i="38"/>
  <c r="G52" i="38"/>
  <c r="M11" i="38"/>
  <c r="E11" i="38"/>
  <c r="M10" i="39"/>
  <c r="E10" i="39"/>
  <c r="K8" i="39" l="1"/>
  <c r="K9" i="38"/>
  <c r="H9" i="39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E12" i="38"/>
  <c r="F12" i="38"/>
  <c r="F53" i="38"/>
  <c r="N12" i="38"/>
  <c r="F11" i="39"/>
  <c r="G12" i="38"/>
  <c r="E11" i="39"/>
  <c r="N53" i="38"/>
  <c r="G53" i="38"/>
  <c r="E53" i="38"/>
  <c r="M11" i="39"/>
  <c r="N11" i="39"/>
  <c r="M12" i="38"/>
  <c r="M53" i="38"/>
  <c r="G11" i="39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F12" i="39"/>
  <c r="G13" i="38"/>
  <c r="G54" i="38"/>
  <c r="N54" i="38"/>
  <c r="G12" i="39"/>
  <c r="E13" i="38"/>
  <c r="M54" i="38"/>
  <c r="N12" i="39"/>
  <c r="E54" i="38"/>
  <c r="F13" i="38"/>
  <c r="F54" i="38"/>
  <c r="E12" i="39"/>
  <c r="M13" i="38"/>
  <c r="N13" i="38"/>
  <c r="M12" i="39"/>
  <c r="K10" i="39" l="1"/>
  <c r="H11" i="39"/>
  <c r="J11" i="39"/>
  <c r="I11" i="39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G14" i="38"/>
  <c r="F55" i="38"/>
  <c r="E13" i="39"/>
  <c r="N55" i="38"/>
  <c r="E55" i="38"/>
  <c r="N14" i="38"/>
  <c r="M55" i="38"/>
  <c r="N13" i="39"/>
  <c r="G55" i="38"/>
  <c r="E14" i="38"/>
  <c r="M13" i="39"/>
  <c r="F14" i="38"/>
  <c r="G13" i="39"/>
  <c r="M14" i="38"/>
  <c r="F13" i="39"/>
  <c r="L11" i="39" l="1"/>
  <c r="L53" i="38"/>
  <c r="H12" i="39"/>
  <c r="J12" i="39"/>
  <c r="I12" i="39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G15" i="38"/>
  <c r="F14" i="39"/>
  <c r="F15" i="38"/>
  <c r="E15" i="38"/>
  <c r="M14" i="39"/>
  <c r="N56" i="38"/>
  <c r="F56" i="38"/>
  <c r="E14" i="39"/>
  <c r="N15" i="38"/>
  <c r="G14" i="39"/>
  <c r="M15" i="38"/>
  <c r="E56" i="38"/>
  <c r="G56" i="38"/>
  <c r="M56" i="38"/>
  <c r="N14" i="39"/>
  <c r="L12" i="39" l="1"/>
  <c r="L54" i="38"/>
  <c r="I13" i="39"/>
  <c r="H13" i="39"/>
  <c r="J13" i="39"/>
  <c r="C118" i="39"/>
  <c r="C63" i="39"/>
  <c r="C18" i="39"/>
  <c r="K13" i="38"/>
  <c r="B16" i="39"/>
  <c r="K12" i="39"/>
  <c r="I55" i="38"/>
  <c r="H55" i="38"/>
  <c r="I14" i="38"/>
  <c r="J14" i="38"/>
  <c r="H14" i="38"/>
  <c r="J55" i="38"/>
  <c r="C17" i="38"/>
  <c r="L13" i="38"/>
  <c r="K54" i="38"/>
  <c r="C63" i="38"/>
  <c r="C129" i="38"/>
  <c r="B58" i="38"/>
  <c r="E57" i="38"/>
  <c r="F57" i="38"/>
  <c r="M57" i="38"/>
  <c r="E15" i="39"/>
  <c r="G57" i="38"/>
  <c r="M15" i="39"/>
  <c r="N57" i="38"/>
  <c r="F16" i="38"/>
  <c r="M16" i="38"/>
  <c r="N15" i="39"/>
  <c r="N16" i="38"/>
  <c r="F15" i="39"/>
  <c r="G16" i="38"/>
  <c r="G15" i="39"/>
  <c r="E16" i="38"/>
  <c r="K55" i="38" l="1"/>
  <c r="K13" i="39"/>
  <c r="H14" i="39"/>
  <c r="I14" i="39"/>
  <c r="J14" i="39"/>
  <c r="B17" i="39"/>
  <c r="C19" i="39"/>
  <c r="C119" i="39"/>
  <c r="C64" i="39"/>
  <c r="K14" i="38"/>
  <c r="L13" i="39"/>
  <c r="J15" i="38"/>
  <c r="I56" i="38"/>
  <c r="H56" i="38"/>
  <c r="H15" i="38"/>
  <c r="J56" i="38"/>
  <c r="I15" i="38"/>
  <c r="C64" i="38"/>
  <c r="C130" i="38"/>
  <c r="L14" i="38"/>
  <c r="B59" i="38"/>
  <c r="C18" i="38"/>
  <c r="L55" i="38"/>
  <c r="M16" i="39"/>
  <c r="F58" i="38"/>
  <c r="M17" i="38"/>
  <c r="F16" i="39"/>
  <c r="G58" i="38"/>
  <c r="N58" i="38"/>
  <c r="E16" i="39"/>
  <c r="E58" i="38"/>
  <c r="N17" i="38"/>
  <c r="M58" i="38"/>
  <c r="G17" i="38"/>
  <c r="N16" i="39"/>
  <c r="F17" i="38"/>
  <c r="E17" i="38"/>
  <c r="G16" i="39"/>
  <c r="L14" i="39" l="1"/>
  <c r="K56" i="38"/>
  <c r="L15" i="38"/>
  <c r="H15" i="39"/>
  <c r="J15" i="39"/>
  <c r="I15" i="39"/>
  <c r="C120" i="39"/>
  <c r="B18" i="39"/>
  <c r="C20" i="39"/>
  <c r="C65" i="39"/>
  <c r="K14" i="39"/>
  <c r="J57" i="38"/>
  <c r="I57" i="38"/>
  <c r="H57" i="38"/>
  <c r="J16" i="38"/>
  <c r="H16" i="38"/>
  <c r="I16" i="38"/>
  <c r="B60" i="38"/>
  <c r="K15" i="38"/>
  <c r="C65" i="38"/>
  <c r="C131" i="38"/>
  <c r="C19" i="38"/>
  <c r="L56" i="38"/>
  <c r="F18" i="38"/>
  <c r="N18" i="38"/>
  <c r="N17" i="39"/>
  <c r="G18" i="38"/>
  <c r="F59" i="38"/>
  <c r="G59" i="38"/>
  <c r="M18" i="38"/>
  <c r="F17" i="39"/>
  <c r="E18" i="38"/>
  <c r="E17" i="39"/>
  <c r="N59" i="38"/>
  <c r="M59" i="38"/>
  <c r="E59" i="38"/>
  <c r="G17" i="39"/>
  <c r="M17" i="39"/>
  <c r="L15" i="39" l="1"/>
  <c r="K57" i="38"/>
  <c r="I16" i="39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E60" i="38"/>
  <c r="F60" i="38"/>
  <c r="E19" i="38"/>
  <c r="N18" i="39"/>
  <c r="G18" i="39"/>
  <c r="F19" i="38"/>
  <c r="M18" i="39"/>
  <c r="F18" i="39"/>
  <c r="E18" i="39"/>
  <c r="M60" i="38"/>
  <c r="G60" i="38"/>
  <c r="G19" i="38"/>
  <c r="N19" i="38"/>
  <c r="M19" i="38"/>
  <c r="N60" i="38"/>
  <c r="K58" i="38" l="1"/>
  <c r="K16" i="39"/>
  <c r="H17" i="39"/>
  <c r="I17" i="39"/>
  <c r="J17" i="39"/>
  <c r="B20" i="39"/>
  <c r="C67" i="39"/>
  <c r="C22" i="39"/>
  <c r="C122" i="39"/>
  <c r="K17" i="38"/>
  <c r="L16" i="39"/>
  <c r="I59" i="38"/>
  <c r="I18" i="38"/>
  <c r="H59" i="38"/>
  <c r="J18" i="38"/>
  <c r="J59" i="38"/>
  <c r="H18" i="38"/>
  <c r="C133" i="38"/>
  <c r="C21" i="38"/>
  <c r="L17" i="38"/>
  <c r="B62" i="38"/>
  <c r="L58" i="38"/>
  <c r="C67" i="38"/>
  <c r="M61" i="38"/>
  <c r="E20" i="38"/>
  <c r="M20" i="38"/>
  <c r="G61" i="38"/>
  <c r="N61" i="38"/>
  <c r="F61" i="38"/>
  <c r="N19" i="39"/>
  <c r="G20" i="38"/>
  <c r="E19" i="39"/>
  <c r="N20" i="38"/>
  <c r="M19" i="39"/>
  <c r="F20" i="38"/>
  <c r="E61" i="38"/>
  <c r="G19" i="39"/>
  <c r="F19" i="39"/>
  <c r="L17" i="39" l="1"/>
  <c r="K59" i="38"/>
  <c r="H18" i="39"/>
  <c r="I18" i="39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M62" i="38"/>
  <c r="E20" i="39"/>
  <c r="G62" i="38"/>
  <c r="N20" i="39"/>
  <c r="E21" i="38"/>
  <c r="E62" i="38"/>
  <c r="M21" i="38"/>
  <c r="F20" i="39"/>
  <c r="N62" i="38"/>
  <c r="N21" i="38"/>
  <c r="M20" i="39"/>
  <c r="G21" i="38"/>
  <c r="F21" i="38"/>
  <c r="F62" i="38"/>
  <c r="G20" i="39"/>
  <c r="L18" i="39" l="1"/>
  <c r="K19" i="38"/>
  <c r="J19" i="39"/>
  <c r="H19" i="39"/>
  <c r="I19" i="39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E63" i="38"/>
  <c r="M22" i="38"/>
  <c r="G21" i="39"/>
  <c r="N63" i="38"/>
  <c r="F22" i="38"/>
  <c r="F63" i="38"/>
  <c r="M63" i="38"/>
  <c r="N22" i="38"/>
  <c r="G22" i="38"/>
  <c r="E21" i="39"/>
  <c r="F21" i="39"/>
  <c r="M21" i="39"/>
  <c r="G63" i="38"/>
  <c r="N21" i="39"/>
  <c r="E22" i="38"/>
  <c r="L19" i="39" l="1"/>
  <c r="J20" i="39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I62" i="38"/>
  <c r="C24" i="38"/>
  <c r="C70" i="38"/>
  <c r="L20" i="38"/>
  <c r="C136" i="38"/>
  <c r="B65" i="38"/>
  <c r="L61" i="38"/>
  <c r="N23" i="38"/>
  <c r="G23" i="38"/>
  <c r="M22" i="39"/>
  <c r="E22" i="39"/>
  <c r="G22" i="39"/>
  <c r="M23" i="38"/>
  <c r="N64" i="38"/>
  <c r="M64" i="38"/>
  <c r="F22" i="39"/>
  <c r="N22" i="39"/>
  <c r="F64" i="38"/>
  <c r="F23" i="38"/>
  <c r="E23" i="38"/>
  <c r="G64" i="38"/>
  <c r="E64" i="38"/>
  <c r="L21" i="38" l="1"/>
  <c r="L20" i="39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F24" i="38"/>
  <c r="N24" i="38"/>
  <c r="E65" i="38"/>
  <c r="N65" i="38"/>
  <c r="E23" i="39"/>
  <c r="N23" i="39"/>
  <c r="M24" i="38"/>
  <c r="G24" i="38"/>
  <c r="M23" i="39"/>
  <c r="E24" i="38"/>
  <c r="M65" i="38"/>
  <c r="F65" i="38"/>
  <c r="F23" i="39"/>
  <c r="G65" i="38"/>
  <c r="G23" i="39"/>
  <c r="K21" i="39" l="1"/>
  <c r="L63" i="38"/>
  <c r="K22" i="38"/>
  <c r="H22" i="39"/>
  <c r="J22" i="39"/>
  <c r="I22" i="39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M25" i="38"/>
  <c r="E25" i="38"/>
  <c r="M66" i="38"/>
  <c r="E24" i="39"/>
  <c r="G25" i="38"/>
  <c r="N66" i="38"/>
  <c r="F24" i="39"/>
  <c r="E66" i="38"/>
  <c r="M24" i="39"/>
  <c r="F66" i="38"/>
  <c r="N24" i="39"/>
  <c r="G24" i="39"/>
  <c r="F25" i="38"/>
  <c r="G66" i="38"/>
  <c r="N25" i="38"/>
  <c r="L22" i="39" l="1"/>
  <c r="I23" i="39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E67" i="38"/>
  <c r="G67" i="38"/>
  <c r="E26" i="38"/>
  <c r="M67" i="38"/>
  <c r="N25" i="39"/>
  <c r="M25" i="39"/>
  <c r="F67" i="38"/>
  <c r="G25" i="39"/>
  <c r="F25" i="39"/>
  <c r="M26" i="38"/>
  <c r="F26" i="38"/>
  <c r="G26" i="38"/>
  <c r="E25" i="39"/>
  <c r="N67" i="38"/>
  <c r="N26" i="38"/>
  <c r="K23" i="39" l="1"/>
  <c r="K65" i="38"/>
  <c r="H24" i="39"/>
  <c r="J24" i="39"/>
  <c r="I24" i="39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N27" i="38"/>
  <c r="F68" i="38"/>
  <c r="N68" i="38"/>
  <c r="E26" i="39"/>
  <c r="G68" i="38"/>
  <c r="M27" i="38"/>
  <c r="E68" i="38"/>
  <c r="M26" i="39"/>
  <c r="G27" i="38"/>
  <c r="F27" i="38"/>
  <c r="M68" i="38"/>
  <c r="G26" i="39"/>
  <c r="E27" i="38"/>
  <c r="F26" i="39"/>
  <c r="N26" i="39"/>
  <c r="L24" i="39" l="1"/>
  <c r="H25" i="39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B70" i="38"/>
  <c r="C75" i="38"/>
  <c r="C29" i="38"/>
  <c r="L66" i="38"/>
  <c r="C141" i="38"/>
  <c r="L25" i="38"/>
  <c r="N69" i="38"/>
  <c r="F27" i="39"/>
  <c r="M27" i="39"/>
  <c r="N27" i="39"/>
  <c r="G28" i="38"/>
  <c r="G27" i="39"/>
  <c r="M69" i="38"/>
  <c r="E69" i="38"/>
  <c r="E27" i="39"/>
  <c r="E28" i="38"/>
  <c r="G69" i="38"/>
  <c r="F69" i="38"/>
  <c r="M28" i="38"/>
  <c r="F28" i="38"/>
  <c r="N28" i="38"/>
  <c r="L26" i="38" l="1"/>
  <c r="L67" i="38"/>
  <c r="L25" i="39"/>
  <c r="H26" i="39"/>
  <c r="J26" i="39"/>
  <c r="I26" i="39"/>
  <c r="B29" i="39"/>
  <c r="C76" i="39"/>
  <c r="K67" i="38"/>
  <c r="C31" i="39"/>
  <c r="C131" i="39"/>
  <c r="K25" i="39"/>
  <c r="H27" i="38"/>
  <c r="J27" i="38"/>
  <c r="I27" i="38"/>
  <c r="H68" i="38"/>
  <c r="I68" i="38"/>
  <c r="J68" i="38"/>
  <c r="B71" i="38"/>
  <c r="C76" i="38"/>
  <c r="C30" i="38"/>
  <c r="K26" i="38"/>
  <c r="C142" i="38"/>
  <c r="M28" i="39"/>
  <c r="N70" i="38"/>
  <c r="G28" i="39"/>
  <c r="M70" i="38"/>
  <c r="N29" i="38"/>
  <c r="E29" i="38"/>
  <c r="F28" i="39"/>
  <c r="N28" i="39"/>
  <c r="E70" i="38"/>
  <c r="G29" i="38"/>
  <c r="F70" i="38"/>
  <c r="E28" i="39"/>
  <c r="G70" i="38"/>
  <c r="M29" i="38"/>
  <c r="F29" i="38"/>
  <c r="L26" i="39" l="1"/>
  <c r="L68" i="38"/>
  <c r="L27" i="38"/>
  <c r="J27" i="39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G71" i="38"/>
  <c r="N30" i="38"/>
  <c r="F71" i="38"/>
  <c r="N29" i="39"/>
  <c r="M71" i="38"/>
  <c r="M30" i="38"/>
  <c r="E29" i="39"/>
  <c r="G30" i="38"/>
  <c r="F29" i="39"/>
  <c r="F30" i="38"/>
  <c r="M29" i="39"/>
  <c r="N71" i="38"/>
  <c r="E30" i="38"/>
  <c r="E71" i="38"/>
  <c r="G29" i="39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H29" i="38"/>
  <c r="C78" i="38"/>
  <c r="B73" i="38"/>
  <c r="K69" i="38"/>
  <c r="C144" i="38"/>
  <c r="C32" i="38"/>
  <c r="L28" i="38"/>
  <c r="F31" i="38"/>
  <c r="G30" i="39"/>
  <c r="M31" i="38"/>
  <c r="N72" i="38"/>
  <c r="E30" i="39"/>
  <c r="G31" i="38"/>
  <c r="N31" i="38"/>
  <c r="E31" i="38"/>
  <c r="F72" i="38"/>
  <c r="M72" i="38"/>
  <c r="F30" i="39"/>
  <c r="M30" i="39"/>
  <c r="G72" i="38"/>
  <c r="N30" i="39"/>
  <c r="E72" i="38"/>
  <c r="L70" i="38" l="1"/>
  <c r="L28" i="39"/>
  <c r="J29" i="39"/>
  <c r="I29" i="39"/>
  <c r="H29" i="39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G73" i="38"/>
  <c r="M31" i="39"/>
  <c r="G31" i="39"/>
  <c r="G32" i="38"/>
  <c r="F31" i="39"/>
  <c r="M32" i="38"/>
  <c r="E73" i="38"/>
  <c r="N32" i="38"/>
  <c r="F32" i="38"/>
  <c r="E31" i="39"/>
  <c r="N31" i="39"/>
  <c r="M73" i="38"/>
  <c r="E32" i="38"/>
  <c r="N73" i="38"/>
  <c r="F73" i="38"/>
  <c r="K29" i="39" l="1"/>
  <c r="J30" i="39"/>
  <c r="H30" i="39"/>
  <c r="I30" i="39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L71" i="38"/>
  <c r="C34" i="38"/>
  <c r="C80" i="38"/>
  <c r="B75" i="38"/>
  <c r="C146" i="38"/>
  <c r="L30" i="38"/>
  <c r="F33" i="38"/>
  <c r="F32" i="39"/>
  <c r="M32" i="39"/>
  <c r="G33" i="38"/>
  <c r="E33" i="38"/>
  <c r="M74" i="38"/>
  <c r="G74" i="38"/>
  <c r="N33" i="38"/>
  <c r="E74" i="38"/>
  <c r="G32" i="39"/>
  <c r="N74" i="38"/>
  <c r="M33" i="38"/>
  <c r="N32" i="39"/>
  <c r="E32" i="39"/>
  <c r="F74" i="38"/>
  <c r="K31" i="38" l="1"/>
  <c r="L30" i="39"/>
  <c r="J31" i="39"/>
  <c r="H31" i="39"/>
  <c r="I31" i="39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N75" i="38"/>
  <c r="G75" i="38"/>
  <c r="M34" i="38"/>
  <c r="M75" i="38"/>
  <c r="E34" i="38"/>
  <c r="G34" i="38"/>
  <c r="E75" i="38"/>
  <c r="M33" i="39"/>
  <c r="G33" i="39"/>
  <c r="E33" i="39"/>
  <c r="N34" i="38"/>
  <c r="N33" i="39"/>
  <c r="F34" i="38"/>
  <c r="F33" i="39"/>
  <c r="F75" i="38"/>
  <c r="L31" i="39" l="1"/>
  <c r="H32" i="39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B77" i="38"/>
  <c r="L73" i="38"/>
  <c r="C36" i="38"/>
  <c r="K32" i="38"/>
  <c r="C82" i="38"/>
  <c r="C148" i="38"/>
  <c r="N76" i="38"/>
  <c r="F35" i="38"/>
  <c r="E76" i="38"/>
  <c r="M35" i="38"/>
  <c r="N35" i="38"/>
  <c r="M34" i="39"/>
  <c r="N34" i="39"/>
  <c r="G34" i="39"/>
  <c r="E35" i="38"/>
  <c r="F76" i="38"/>
  <c r="M76" i="38"/>
  <c r="G76" i="38"/>
  <c r="G35" i="38"/>
  <c r="F34" i="39"/>
  <c r="E34" i="39"/>
  <c r="L74" i="38" l="1"/>
  <c r="L32" i="39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B78" i="38"/>
  <c r="K74" i="38"/>
  <c r="C149" i="38"/>
  <c r="C37" i="38"/>
  <c r="C83" i="38"/>
  <c r="L33" i="38"/>
  <c r="M77" i="38"/>
  <c r="F77" i="38"/>
  <c r="G77" i="38"/>
  <c r="M36" i="38"/>
  <c r="E77" i="38"/>
  <c r="E36" i="38"/>
  <c r="N36" i="38"/>
  <c r="N77" i="38"/>
  <c r="M35" i="39"/>
  <c r="G35" i="39"/>
  <c r="G36" i="38"/>
  <c r="F35" i="39"/>
  <c r="E35" i="39"/>
  <c r="N35" i="39"/>
  <c r="F36" i="38"/>
  <c r="K75" i="38" l="1"/>
  <c r="K33" i="39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M78" i="38"/>
  <c r="E36" i="39"/>
  <c r="M36" i="39"/>
  <c r="G37" i="38"/>
  <c r="F37" i="38"/>
  <c r="F36" i="39"/>
  <c r="N37" i="38"/>
  <c r="N78" i="38"/>
  <c r="G36" i="39"/>
  <c r="E78" i="38"/>
  <c r="N36" i="39"/>
  <c r="F78" i="38"/>
  <c r="E37" i="38"/>
  <c r="M37" i="38"/>
  <c r="G78" i="38"/>
  <c r="L34" i="39" l="1"/>
  <c r="I35" i="39"/>
  <c r="H35" i="39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I77" i="38"/>
  <c r="C39" i="38"/>
  <c r="B80" i="38"/>
  <c r="C85" i="38"/>
  <c r="C151" i="38"/>
  <c r="L76" i="38"/>
  <c r="L35" i="38"/>
  <c r="N38" i="38"/>
  <c r="N79" i="38"/>
  <c r="N37" i="39"/>
  <c r="G37" i="39"/>
  <c r="E79" i="38"/>
  <c r="E37" i="39"/>
  <c r="G79" i="38"/>
  <c r="M79" i="38"/>
  <c r="M38" i="38"/>
  <c r="M37" i="39"/>
  <c r="F79" i="38"/>
  <c r="E38" i="38"/>
  <c r="G38" i="38"/>
  <c r="F37" i="39"/>
  <c r="F38" i="38"/>
  <c r="L36" i="38" l="1"/>
  <c r="K35" i="39"/>
  <c r="I36" i="39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M39" i="38"/>
  <c r="F39" i="38"/>
  <c r="G80" i="38"/>
  <c r="E38" i="39"/>
  <c r="N80" i="38"/>
  <c r="E39" i="38"/>
  <c r="G38" i="39"/>
  <c r="N38" i="39"/>
  <c r="N39" i="38"/>
  <c r="M38" i="39"/>
  <c r="G39" i="38"/>
  <c r="E80" i="38"/>
  <c r="F80" i="38"/>
  <c r="M80" i="38"/>
  <c r="F38" i="39"/>
  <c r="K36" i="39" l="1"/>
  <c r="I37" i="39"/>
  <c r="J37" i="39"/>
  <c r="H37" i="39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E40" i="38"/>
  <c r="M39" i="39"/>
  <c r="M81" i="38"/>
  <c r="N39" i="39"/>
  <c r="N81" i="38"/>
  <c r="M40" i="38"/>
  <c r="F40" i="38"/>
  <c r="F81" i="38"/>
  <c r="E39" i="39"/>
  <c r="G81" i="38"/>
  <c r="N40" i="38"/>
  <c r="G39" i="39"/>
  <c r="E81" i="38"/>
  <c r="G40" i="38"/>
  <c r="F39" i="39"/>
  <c r="K37" i="39" l="1"/>
  <c r="I38" i="39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C42" i="38"/>
  <c r="C154" i="38"/>
  <c r="B83" i="38"/>
  <c r="K38" i="38"/>
  <c r="C88" i="38"/>
  <c r="L79" i="38"/>
  <c r="G40" i="39"/>
  <c r="G82" i="38"/>
  <c r="F41" i="38"/>
  <c r="M41" i="38"/>
  <c r="E82" i="38"/>
  <c r="E40" i="39"/>
  <c r="N41" i="38"/>
  <c r="N40" i="39"/>
  <c r="G41" i="38"/>
  <c r="N82" i="38"/>
  <c r="E41" i="38"/>
  <c r="F40" i="39"/>
  <c r="M82" i="38"/>
  <c r="M40" i="39"/>
  <c r="F82" i="38"/>
  <c r="L39" i="38" l="1"/>
  <c r="K38" i="39"/>
  <c r="I39" i="39"/>
  <c r="H39" i="39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C43" i="38"/>
  <c r="C155" i="38"/>
  <c r="K39" i="38"/>
  <c r="B84" i="38"/>
  <c r="C89" i="38"/>
  <c r="L80" i="38"/>
  <c r="M41" i="39"/>
  <c r="G41" i="39"/>
  <c r="G42" i="38"/>
  <c r="G83" i="38"/>
  <c r="M83" i="38"/>
  <c r="N83" i="38"/>
  <c r="E83" i="38"/>
  <c r="E41" i="39"/>
  <c r="F41" i="39"/>
  <c r="F83" i="38"/>
  <c r="M42" i="38"/>
  <c r="N42" i="38"/>
  <c r="N41" i="39"/>
  <c r="E42" i="38"/>
  <c r="F42" i="38"/>
  <c r="K39" i="39" l="1"/>
  <c r="L40" i="38"/>
  <c r="H40" i="39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M43" i="38"/>
  <c r="G43" i="38"/>
  <c r="N84" i="38"/>
  <c r="M42" i="39"/>
  <c r="N42" i="39"/>
  <c r="G42" i="39"/>
  <c r="G84" i="38"/>
  <c r="N43" i="38"/>
  <c r="F42" i="39"/>
  <c r="F84" i="38"/>
  <c r="M84" i="38"/>
  <c r="E42" i="39"/>
  <c r="E43" i="38"/>
  <c r="F43" i="38"/>
  <c r="E84" i="38"/>
  <c r="L40" i="39" l="1"/>
  <c r="H41" i="39"/>
  <c r="J41" i="39"/>
  <c r="I41" i="39"/>
  <c r="C91" i="39"/>
  <c r="C46" i="39"/>
  <c r="L82" i="38"/>
  <c r="B44" i="39"/>
  <c r="L41" i="38"/>
  <c r="C146" i="39"/>
  <c r="K40" i="39"/>
  <c r="H42" i="38"/>
  <c r="I42" i="38"/>
  <c r="I83" i="38"/>
  <c r="J83" i="38"/>
  <c r="J42" i="38"/>
  <c r="H83" i="38"/>
  <c r="C45" i="38"/>
  <c r="B86" i="38"/>
  <c r="C91" i="38"/>
  <c r="K41" i="38"/>
  <c r="C157" i="38"/>
  <c r="K82" i="38"/>
  <c r="F43" i="39"/>
  <c r="M85" i="38"/>
  <c r="F85" i="38"/>
  <c r="E44" i="38"/>
  <c r="N85" i="38"/>
  <c r="E85" i="38"/>
  <c r="F44" i="38"/>
  <c r="N43" i="39"/>
  <c r="M44" i="38"/>
  <c r="G44" i="38"/>
  <c r="G85" i="38"/>
  <c r="E43" i="39"/>
  <c r="M43" i="39"/>
  <c r="G43" i="39"/>
  <c r="N44" i="38"/>
  <c r="L41" i="39" l="1"/>
  <c r="L42" i="38"/>
  <c r="K83" i="38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F45" i="38"/>
  <c r="M45" i="38"/>
  <c r="E44" i="39"/>
  <c r="F44" i="39"/>
  <c r="E45" i="38"/>
  <c r="G44" i="39"/>
  <c r="G45" i="38"/>
  <c r="M44" i="39"/>
  <c r="N45" i="38"/>
  <c r="G86" i="38"/>
  <c r="F86" i="38"/>
  <c r="E86" i="38"/>
  <c r="M86" i="38"/>
  <c r="N44" i="39"/>
  <c r="N86" i="38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J85" i="38"/>
  <c r="H44" i="38"/>
  <c r="I44" i="38"/>
  <c r="C159" i="38"/>
  <c r="C47" i="38"/>
  <c r="K43" i="38"/>
  <c r="B88" i="38"/>
  <c r="C93" i="38"/>
  <c r="L84" i="38"/>
  <c r="N46" i="38"/>
  <c r="M87" i="38"/>
  <c r="G46" i="38"/>
  <c r="E87" i="38"/>
  <c r="E45" i="39"/>
  <c r="F46" i="38"/>
  <c r="E46" i="38"/>
  <c r="M46" i="38"/>
  <c r="G45" i="39"/>
  <c r="F87" i="38"/>
  <c r="G87" i="38"/>
  <c r="F45" i="39"/>
  <c r="N45" i="39"/>
  <c r="M45" i="39"/>
  <c r="N87" i="38"/>
  <c r="K85" i="38" l="1"/>
  <c r="L44" i="38"/>
  <c r="L43" i="39"/>
  <c r="H44" i="39"/>
  <c r="J44" i="39"/>
  <c r="I44" i="39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E88" i="38"/>
  <c r="N88" i="38"/>
  <c r="N47" i="38"/>
  <c r="N46" i="39"/>
  <c r="M88" i="38"/>
  <c r="E46" i="39"/>
  <c r="F46" i="39"/>
  <c r="G47" i="38"/>
  <c r="F47" i="38"/>
  <c r="F88" i="38"/>
  <c r="G88" i="38"/>
  <c r="M47" i="38"/>
  <c r="M46" i="39"/>
  <c r="G46" i="39"/>
  <c r="E47" i="38"/>
  <c r="L44" i="39" l="1"/>
  <c r="I45" i="39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C161" i="38"/>
  <c r="B90" i="38"/>
  <c r="C49" i="38"/>
  <c r="C95" i="38"/>
  <c r="K45" i="38"/>
  <c r="L86" i="38"/>
  <c r="N89" i="38"/>
  <c r="N48" i="38"/>
  <c r="G47" i="39"/>
  <c r="G89" i="38"/>
  <c r="M48" i="38"/>
  <c r="E47" i="39"/>
  <c r="E89" i="38"/>
  <c r="F89" i="38"/>
  <c r="M47" i="39"/>
  <c r="F47" i="39"/>
  <c r="M89" i="38"/>
  <c r="N47" i="39"/>
  <c r="F48" i="38"/>
  <c r="G48" i="38"/>
  <c r="E48" i="38"/>
  <c r="L46" i="38" l="1"/>
  <c r="K45" i="39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G50" i="38"/>
  <c r="M48" i="39"/>
  <c r="E90" i="38"/>
  <c r="G49" i="38"/>
  <c r="F48" i="39"/>
  <c r="M90" i="38"/>
  <c r="F49" i="38"/>
  <c r="G48" i="39"/>
  <c r="E49" i="38"/>
  <c r="N48" i="39"/>
  <c r="N90" i="38"/>
  <c r="N49" i="38"/>
  <c r="G90" i="38"/>
  <c r="F90" i="38"/>
  <c r="E48" i="39"/>
  <c r="M49" i="38"/>
  <c r="L47" i="38" l="1"/>
  <c r="L46" i="39"/>
  <c r="K46" i="39"/>
  <c r="J47" i="39"/>
  <c r="H47" i="39"/>
  <c r="I47" i="39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M50" i="38"/>
  <c r="F49" i="39"/>
  <c r="E91" i="38"/>
  <c r="N52" i="38"/>
  <c r="E51" i="38"/>
  <c r="E49" i="39"/>
  <c r="M49" i="39"/>
  <c r="M52" i="38"/>
  <c r="G91" i="38"/>
  <c r="N51" i="38"/>
  <c r="N49" i="39"/>
  <c r="E50" i="38"/>
  <c r="F50" i="38"/>
  <c r="M51" i="38"/>
  <c r="N91" i="38"/>
  <c r="F52" i="38"/>
  <c r="E52" i="38"/>
  <c r="G49" i="39"/>
  <c r="F91" i="38"/>
  <c r="F51" i="38"/>
  <c r="N50" i="38"/>
  <c r="M91" i="38"/>
  <c r="L47" i="39" l="1"/>
  <c r="L48" i="38"/>
  <c r="J48" i="39"/>
  <c r="H48" i="39"/>
  <c r="I48" i="39"/>
  <c r="B51" i="39"/>
  <c r="K89" i="38"/>
  <c r="C98" i="39"/>
  <c r="C153" i="39"/>
  <c r="K47" i="39"/>
  <c r="I90" i="38"/>
  <c r="I49" i="38"/>
  <c r="H49" i="38"/>
  <c r="J90" i="38"/>
  <c r="I50" i="38"/>
  <c r="H51" i="38"/>
  <c r="H52" i="38"/>
  <c r="I51" i="38"/>
  <c r="I52" i="38"/>
  <c r="H50" i="38"/>
  <c r="H90" i="38"/>
  <c r="C164" i="38"/>
  <c r="B93" i="38"/>
  <c r="K48" i="38"/>
  <c r="C98" i="38"/>
  <c r="L89" i="38"/>
  <c r="E50" i="39"/>
  <c r="G50" i="39"/>
  <c r="E92" i="38"/>
  <c r="M50" i="39"/>
  <c r="N50" i="39"/>
  <c r="G92" i="38"/>
  <c r="M92" i="38"/>
  <c r="F92" i="38"/>
  <c r="N92" i="38"/>
  <c r="F50" i="39"/>
  <c r="L50" i="38" l="1"/>
  <c r="K49" i="38"/>
  <c r="L48" i="39"/>
  <c r="L51" i="38"/>
  <c r="J49" i="39"/>
  <c r="I49" i="39"/>
  <c r="H49" i="39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E93" i="38"/>
  <c r="G93" i="38"/>
  <c r="G51" i="39"/>
  <c r="F93" i="38"/>
  <c r="M93" i="38"/>
  <c r="N93" i="38"/>
  <c r="K49" i="39" l="1"/>
  <c r="K91" i="38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E94" i="38"/>
  <c r="G94" i="38"/>
  <c r="N94" i="38"/>
  <c r="F94" i="38"/>
  <c r="M94" i="38"/>
  <c r="G52" i="39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G53" i="39"/>
  <c r="N95" i="38"/>
  <c r="F95" i="38"/>
  <c r="M95" i="38"/>
  <c r="G95" i="38"/>
  <c r="E95" i="38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N96" i="38"/>
  <c r="F96" i="38"/>
  <c r="G96" i="38"/>
  <c r="G54" i="39"/>
  <c r="N54" i="39"/>
  <c r="M96" i="38"/>
  <c r="M54" i="39"/>
  <c r="E54" i="39"/>
  <c r="E96" i="38"/>
  <c r="F54" i="39"/>
  <c r="K94" i="38" l="1"/>
  <c r="J53" i="39"/>
  <c r="B56" i="39"/>
  <c r="C103" i="39"/>
  <c r="C158" i="39"/>
  <c r="J95" i="38"/>
  <c r="I95" i="38"/>
  <c r="H95" i="38"/>
  <c r="C169" i="38"/>
  <c r="B98" i="38"/>
  <c r="L94" i="38"/>
  <c r="C103" i="38"/>
  <c r="F51" i="39"/>
  <c r="N55" i="39"/>
  <c r="F97" i="38"/>
  <c r="E51" i="39"/>
  <c r="F53" i="39"/>
  <c r="G97" i="38"/>
  <c r="E53" i="39"/>
  <c r="M51" i="39"/>
  <c r="N97" i="38"/>
  <c r="M55" i="39"/>
  <c r="E97" i="38"/>
  <c r="E52" i="39"/>
  <c r="M97" i="38"/>
  <c r="N52" i="39"/>
  <c r="N53" i="39"/>
  <c r="F55" i="39"/>
  <c r="G55" i="39"/>
  <c r="F52" i="39"/>
  <c r="E55" i="39"/>
  <c r="M52" i="39"/>
  <c r="M53" i="39"/>
  <c r="N51" i="39"/>
  <c r="K95" i="38" l="1"/>
  <c r="I51" i="39"/>
  <c r="H52" i="39"/>
  <c r="H53" i="39"/>
  <c r="H50" i="39"/>
  <c r="H54" i="39"/>
  <c r="I52" i="39"/>
  <c r="I53" i="39"/>
  <c r="I54" i="39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F56" i="39"/>
  <c r="N98" i="38"/>
  <c r="N56" i="39"/>
  <c r="M56" i="39"/>
  <c r="M98" i="38"/>
  <c r="G98" i="38"/>
  <c r="F98" i="38"/>
  <c r="G56" i="39"/>
  <c r="E56" i="39"/>
  <c r="E98" i="38"/>
  <c r="L52" i="39" l="1"/>
  <c r="L53" i="39"/>
  <c r="L54" i="39"/>
  <c r="K50" i="39"/>
  <c r="K51" i="39"/>
  <c r="L96" i="38"/>
  <c r="J55" i="39"/>
  <c r="H55" i="39"/>
  <c r="I55" i="39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G57" i="39"/>
  <c r="G99" i="38"/>
  <c r="M57" i="39"/>
  <c r="N57" i="39"/>
  <c r="E99" i="38"/>
  <c r="N99" i="38"/>
  <c r="M99" i="38"/>
  <c r="E57" i="39"/>
  <c r="F57" i="39"/>
  <c r="F99" i="38"/>
  <c r="L55" i="39" l="1"/>
  <c r="J56" i="39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N100" i="38"/>
  <c r="E58" i="39"/>
  <c r="N58" i="39"/>
  <c r="F58" i="39"/>
  <c r="G58" i="39"/>
  <c r="M58" i="39"/>
  <c r="F100" i="38"/>
  <c r="G100" i="38"/>
  <c r="E100" i="38"/>
  <c r="M100" i="38"/>
  <c r="L56" i="39" l="1"/>
  <c r="I57" i="39"/>
  <c r="J57" i="39"/>
  <c r="H57" i="39"/>
  <c r="C162" i="39"/>
  <c r="K98" i="38"/>
  <c r="B60" i="39"/>
  <c r="K56" i="39"/>
  <c r="H99" i="38"/>
  <c r="J99" i="38"/>
  <c r="I99" i="38"/>
  <c r="C173" i="38"/>
  <c r="C107" i="38"/>
  <c r="B102" i="38"/>
  <c r="L98" i="38"/>
  <c r="F59" i="39"/>
  <c r="N59" i="39"/>
  <c r="E101" i="38"/>
  <c r="G59" i="39"/>
  <c r="M59" i="39"/>
  <c r="N101" i="38"/>
  <c r="G101" i="38"/>
  <c r="M101" i="38"/>
  <c r="F101" i="38"/>
  <c r="E59" i="39"/>
  <c r="K57" i="39" l="1"/>
  <c r="L99" i="38"/>
  <c r="I58" i="39"/>
  <c r="J58" i="39"/>
  <c r="H58" i="39"/>
  <c r="B61" i="39"/>
  <c r="C163" i="39"/>
  <c r="L57" i="39"/>
  <c r="I100" i="38"/>
  <c r="J100" i="38"/>
  <c r="H100" i="38"/>
  <c r="B103" i="38"/>
  <c r="C174" i="38"/>
  <c r="C108" i="38"/>
  <c r="K99" i="38"/>
  <c r="E60" i="39"/>
  <c r="N102" i="38"/>
  <c r="N60" i="39"/>
  <c r="E102" i="38"/>
  <c r="M102" i="38"/>
  <c r="G102" i="38"/>
  <c r="F60" i="39"/>
  <c r="G60" i="39"/>
  <c r="M60" i="39"/>
  <c r="F102" i="38"/>
  <c r="K58" i="39" l="1"/>
  <c r="K100" i="38"/>
  <c r="J59" i="39"/>
  <c r="H59" i="39"/>
  <c r="I59" i="39"/>
  <c r="B62" i="39"/>
  <c r="C164" i="39"/>
  <c r="L58" i="39"/>
  <c r="I101" i="38"/>
  <c r="J101" i="38"/>
  <c r="H101" i="38"/>
  <c r="C175" i="38"/>
  <c r="C109" i="38"/>
  <c r="B104" i="38"/>
  <c r="L100" i="38"/>
  <c r="F61" i="39"/>
  <c r="M61" i="39"/>
  <c r="N103" i="38"/>
  <c r="G61" i="39"/>
  <c r="E61" i="39"/>
  <c r="N61" i="39"/>
  <c r="G103" i="38"/>
  <c r="E103" i="38"/>
  <c r="F103" i="38"/>
  <c r="M103" i="38"/>
  <c r="L59" i="39" l="1"/>
  <c r="K101" i="38"/>
  <c r="I60" i="39"/>
  <c r="J60" i="39"/>
  <c r="H60" i="39"/>
  <c r="C165" i="39"/>
  <c r="B63" i="39"/>
  <c r="K59" i="39"/>
  <c r="H102" i="38"/>
  <c r="I102" i="38"/>
  <c r="J102" i="38"/>
  <c r="C176" i="38"/>
  <c r="C110" i="38"/>
  <c r="B105" i="38"/>
  <c r="L101" i="38"/>
  <c r="N104" i="38"/>
  <c r="G104" i="38"/>
  <c r="F104" i="38"/>
  <c r="N62" i="39"/>
  <c r="E104" i="38"/>
  <c r="M104" i="38"/>
  <c r="M62" i="39"/>
  <c r="F62" i="39"/>
  <c r="E62" i="39"/>
  <c r="G62" i="39"/>
  <c r="K60" i="39" l="1"/>
  <c r="L102" i="38"/>
  <c r="H61" i="39"/>
  <c r="I61" i="39"/>
  <c r="J61" i="39"/>
  <c r="C166" i="39"/>
  <c r="B64" i="39"/>
  <c r="L60" i="39"/>
  <c r="H103" i="38"/>
  <c r="I103" i="38"/>
  <c r="J103" i="38"/>
  <c r="B106" i="38"/>
  <c r="C177" i="38"/>
  <c r="C111" i="38"/>
  <c r="K102" i="38"/>
  <c r="E105" i="38"/>
  <c r="N63" i="39"/>
  <c r="G105" i="38"/>
  <c r="F63" i="39"/>
  <c r="M63" i="39"/>
  <c r="G63" i="39"/>
  <c r="F105" i="38"/>
  <c r="N105" i="38"/>
  <c r="M105" i="38"/>
  <c r="E63" i="39"/>
  <c r="L61" i="39" l="1"/>
  <c r="L103" i="38"/>
  <c r="I62" i="39"/>
  <c r="J62" i="39"/>
  <c r="H62" i="39"/>
  <c r="C167" i="39"/>
  <c r="B65" i="39"/>
  <c r="K61" i="39"/>
  <c r="I104" i="38"/>
  <c r="J104" i="38"/>
  <c r="H104" i="38"/>
  <c r="B107" i="38"/>
  <c r="C112" i="38"/>
  <c r="C178" i="38"/>
  <c r="K103" i="38"/>
  <c r="M106" i="38"/>
  <c r="G106" i="38"/>
  <c r="N64" i="39"/>
  <c r="F64" i="39"/>
  <c r="E106" i="38"/>
  <c r="F106" i="38"/>
  <c r="E64" i="39"/>
  <c r="N106" i="38"/>
  <c r="M64" i="39"/>
  <c r="G64" i="39"/>
  <c r="K62" i="39" l="1"/>
  <c r="K104" i="38"/>
  <c r="I63" i="39"/>
  <c r="J63" i="39"/>
  <c r="H63" i="39"/>
  <c r="C168" i="39"/>
  <c r="B66" i="39"/>
  <c r="L62" i="39"/>
  <c r="J105" i="38"/>
  <c r="I105" i="38"/>
  <c r="H105" i="38"/>
  <c r="C113" i="38"/>
  <c r="B108" i="38"/>
  <c r="C179" i="38"/>
  <c r="L104" i="38"/>
  <c r="E107" i="38"/>
  <c r="G107" i="38"/>
  <c r="M65" i="39"/>
  <c r="M107" i="38"/>
  <c r="F107" i="38"/>
  <c r="F65" i="39"/>
  <c r="G65" i="39"/>
  <c r="N107" i="38"/>
  <c r="N65" i="39"/>
  <c r="E65" i="39"/>
  <c r="K63" i="39" l="1"/>
  <c r="I64" i="39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F108" i="38"/>
  <c r="E108" i="38"/>
  <c r="N108" i="38"/>
  <c r="E66" i="39"/>
  <c r="M66" i="39"/>
  <c r="G108" i="38"/>
  <c r="G66" i="39"/>
  <c r="N66" i="39"/>
  <c r="F66" i="39"/>
  <c r="M108" i="38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E109" i="38"/>
  <c r="M109" i="38"/>
  <c r="N67" i="39"/>
  <c r="G109" i="38"/>
  <c r="F109" i="38"/>
  <c r="F67" i="39"/>
  <c r="M67" i="39"/>
  <c r="E67" i="39"/>
  <c r="N109" i="38"/>
  <c r="G67" i="39"/>
  <c r="K65" i="39" l="1"/>
  <c r="H66" i="39"/>
  <c r="J66" i="39"/>
  <c r="I66" i="39"/>
  <c r="B69" i="39"/>
  <c r="L65" i="39"/>
  <c r="C171" i="39"/>
  <c r="K107" i="38"/>
  <c r="J108" i="38"/>
  <c r="H108" i="38"/>
  <c r="I108" i="38"/>
  <c r="C116" i="38"/>
  <c r="C182" i="38"/>
  <c r="B111" i="38"/>
  <c r="L107" i="38"/>
  <c r="F110" i="38"/>
  <c r="N68" i="39"/>
  <c r="E110" i="38"/>
  <c r="G68" i="39"/>
  <c r="M110" i="38"/>
  <c r="E68" i="39"/>
  <c r="F68" i="39"/>
  <c r="G110" i="38"/>
  <c r="M68" i="39"/>
  <c r="N110" i="38"/>
  <c r="L66" i="39" l="1"/>
  <c r="K108" i="38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M69" i="39"/>
  <c r="N69" i="39"/>
  <c r="F111" i="38"/>
  <c r="E111" i="38"/>
  <c r="N111" i="38"/>
  <c r="G69" i="39"/>
  <c r="M111" i="38"/>
  <c r="G111" i="38"/>
  <c r="E69" i="39"/>
  <c r="F69" i="39"/>
  <c r="L67" i="39" l="1"/>
  <c r="K109" i="38"/>
  <c r="H68" i="39"/>
  <c r="I68" i="39"/>
  <c r="J68" i="39"/>
  <c r="K67" i="39"/>
  <c r="B71" i="39"/>
  <c r="C173" i="39"/>
  <c r="J110" i="38"/>
  <c r="H110" i="38"/>
  <c r="I110" i="38"/>
  <c r="C184" i="38"/>
  <c r="B113" i="38"/>
  <c r="L109" i="38"/>
  <c r="M70" i="39"/>
  <c r="E70" i="39"/>
  <c r="G112" i="38"/>
  <c r="F112" i="38"/>
  <c r="G70" i="39"/>
  <c r="M112" i="38"/>
  <c r="E112" i="38"/>
  <c r="N112" i="38"/>
  <c r="F70" i="39"/>
  <c r="N70" i="39"/>
  <c r="L68" i="39" l="1"/>
  <c r="H69" i="39"/>
  <c r="I69" i="39"/>
  <c r="J69" i="39"/>
  <c r="B72" i="39"/>
  <c r="L110" i="38"/>
  <c r="C174" i="39"/>
  <c r="K68" i="39"/>
  <c r="H111" i="38"/>
  <c r="I111" i="38"/>
  <c r="J111" i="38"/>
  <c r="C185" i="38"/>
  <c r="B114" i="38"/>
  <c r="K110" i="38"/>
  <c r="G71" i="39"/>
  <c r="M71" i="39"/>
  <c r="N71" i="39"/>
  <c r="N113" i="38"/>
  <c r="E71" i="39"/>
  <c r="G113" i="38"/>
  <c r="F113" i="38"/>
  <c r="F71" i="39"/>
  <c r="E113" i="38"/>
  <c r="M113" i="38"/>
  <c r="K111" i="38" l="1"/>
  <c r="K69" i="39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G114" i="38"/>
  <c r="F114" i="38"/>
  <c r="E114" i="38"/>
  <c r="F72" i="39"/>
  <c r="M114" i="38"/>
  <c r="M72" i="39"/>
  <c r="N114" i="38"/>
  <c r="G72" i="39"/>
  <c r="N72" i="39"/>
  <c r="E72" i="39"/>
  <c r="L70" i="39" l="1"/>
  <c r="I71" i="39"/>
  <c r="J71" i="39"/>
  <c r="H71" i="39"/>
  <c r="C176" i="39"/>
  <c r="B74" i="39"/>
  <c r="L112" i="38"/>
  <c r="K70" i="39"/>
  <c r="J113" i="38"/>
  <c r="H113" i="38"/>
  <c r="I113" i="38"/>
  <c r="B116" i="38"/>
  <c r="C187" i="38"/>
  <c r="K112" i="38"/>
  <c r="N115" i="38"/>
  <c r="F115" i="38"/>
  <c r="F73" i="39"/>
  <c r="M73" i="39"/>
  <c r="E73" i="39"/>
  <c r="M115" i="38"/>
  <c r="G115" i="38"/>
  <c r="G73" i="39"/>
  <c r="N73" i="39"/>
  <c r="E115" i="38"/>
  <c r="L113" i="38" l="1"/>
  <c r="L71" i="39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F74" i="39"/>
  <c r="M74" i="39"/>
  <c r="E116" i="38"/>
  <c r="G74" i="39"/>
  <c r="N74" i="39"/>
  <c r="F116" i="38"/>
  <c r="G116" i="38"/>
  <c r="N116" i="38"/>
  <c r="E74" i="39"/>
  <c r="M116" i="38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F75" i="39"/>
  <c r="N75" i="39"/>
  <c r="M75" i="39"/>
  <c r="G117" i="38"/>
  <c r="G75" i="39"/>
  <c r="E75" i="39"/>
  <c r="L115" i="38" l="1"/>
  <c r="K73" i="39"/>
  <c r="H74" i="39"/>
  <c r="I74" i="39"/>
  <c r="J74" i="39"/>
  <c r="B77" i="39"/>
  <c r="L73" i="39"/>
  <c r="C179" i="39"/>
  <c r="J116" i="38"/>
  <c r="C190" i="38"/>
  <c r="B119" i="38"/>
  <c r="K115" i="38"/>
  <c r="N76" i="39"/>
  <c r="E76" i="39"/>
  <c r="F76" i="39"/>
  <c r="G76" i="39"/>
  <c r="G118" i="38"/>
  <c r="M76" i="39"/>
  <c r="L74" i="39" l="1"/>
  <c r="J75" i="39"/>
  <c r="H75" i="39"/>
  <c r="I75" i="39"/>
  <c r="C180" i="39"/>
  <c r="B78" i="39"/>
  <c r="K74" i="39"/>
  <c r="J117" i="38"/>
  <c r="C191" i="38"/>
  <c r="B120" i="38"/>
  <c r="F77" i="39"/>
  <c r="G119" i="38"/>
  <c r="M77" i="39"/>
  <c r="E77" i="39"/>
  <c r="G77" i="39"/>
  <c r="N77" i="39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F78" i="39"/>
  <c r="E78" i="39"/>
  <c r="E120" i="38"/>
  <c r="N78" i="39"/>
  <c r="G78" i="39"/>
  <c r="F120" i="38"/>
  <c r="G120" i="38"/>
  <c r="M120" i="38"/>
  <c r="N120" i="38"/>
  <c r="M78" i="39"/>
  <c r="K76" i="39" l="1"/>
  <c r="I77" i="39"/>
  <c r="J77" i="39"/>
  <c r="H77" i="39"/>
  <c r="B80" i="39"/>
  <c r="C182" i="39"/>
  <c r="L76" i="39"/>
  <c r="J119" i="38"/>
  <c r="B122" i="38"/>
  <c r="C193" i="38"/>
  <c r="G79" i="39"/>
  <c r="F121" i="38"/>
  <c r="N121" i="38"/>
  <c r="N119" i="38"/>
  <c r="N117" i="38"/>
  <c r="N118" i="38"/>
  <c r="F119" i="38"/>
  <c r="E119" i="38"/>
  <c r="M117" i="38"/>
  <c r="M121" i="38"/>
  <c r="M118" i="38"/>
  <c r="E79" i="39"/>
  <c r="F79" i="39"/>
  <c r="N79" i="39"/>
  <c r="F117" i="38"/>
  <c r="M119" i="38"/>
  <c r="G121" i="38"/>
  <c r="E121" i="38"/>
  <c r="F118" i="38"/>
  <c r="M79" i="39"/>
  <c r="E118" i="38"/>
  <c r="E117" i="38"/>
  <c r="K77" i="39" l="1"/>
  <c r="H78" i="39"/>
  <c r="I78" i="39"/>
  <c r="J78" i="39"/>
  <c r="B81" i="39"/>
  <c r="C183" i="39"/>
  <c r="L77" i="39"/>
  <c r="H117" i="38"/>
  <c r="I117" i="38"/>
  <c r="H118" i="38"/>
  <c r="H119" i="38"/>
  <c r="J120" i="38"/>
  <c r="H116" i="38"/>
  <c r="I118" i="38"/>
  <c r="I119" i="38"/>
  <c r="I116" i="38"/>
  <c r="I120" i="38"/>
  <c r="H120" i="38"/>
  <c r="C194" i="38"/>
  <c r="B123" i="38"/>
  <c r="F80" i="39"/>
  <c r="N122" i="38"/>
  <c r="E122" i="38"/>
  <c r="F122" i="38"/>
  <c r="M122" i="38"/>
  <c r="E80" i="39"/>
  <c r="N80" i="39"/>
  <c r="G122" i="38"/>
  <c r="G80" i="39"/>
  <c r="M80" i="39"/>
  <c r="L119" i="38" l="1"/>
  <c r="L118" i="38"/>
  <c r="L78" i="39"/>
  <c r="K117" i="38"/>
  <c r="J79" i="39"/>
  <c r="I79" i="39"/>
  <c r="H79" i="39"/>
  <c r="C184" i="39"/>
  <c r="B82" i="39"/>
  <c r="L120" i="38"/>
  <c r="L117" i="38"/>
  <c r="L116" i="38"/>
  <c r="K78" i="39"/>
  <c r="I121" i="38"/>
  <c r="J121" i="38"/>
  <c r="H121" i="38"/>
  <c r="K116" i="38"/>
  <c r="K119" i="38"/>
  <c r="C195" i="38"/>
  <c r="K120" i="38"/>
  <c r="K118" i="38"/>
  <c r="B124" i="38"/>
  <c r="G81" i="39"/>
  <c r="M81" i="39"/>
  <c r="E123" i="38"/>
  <c r="F123" i="38"/>
  <c r="N123" i="38"/>
  <c r="G123" i="38"/>
  <c r="E81" i="39"/>
  <c r="N81" i="39"/>
  <c r="M123" i="38"/>
  <c r="F81" i="39"/>
  <c r="K121" i="38" l="1"/>
  <c r="K79" i="39"/>
  <c r="H80" i="39"/>
  <c r="J80" i="39"/>
  <c r="I80" i="39"/>
  <c r="B83" i="39"/>
  <c r="L79" i="39"/>
  <c r="C185" i="39"/>
  <c r="H122" i="38"/>
  <c r="I122" i="38"/>
  <c r="J122" i="38"/>
  <c r="B125" i="38"/>
  <c r="C196" i="38"/>
  <c r="L121" i="38"/>
  <c r="E82" i="39"/>
  <c r="E124" i="38"/>
  <c r="M124" i="38"/>
  <c r="G82" i="39"/>
  <c r="N82" i="39"/>
  <c r="M82" i="39"/>
  <c r="N124" i="38"/>
  <c r="F124" i="38"/>
  <c r="G124" i="38"/>
  <c r="F82" i="39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F83" i="39"/>
  <c r="N125" i="38"/>
  <c r="E125" i="38"/>
  <c r="F125" i="38"/>
  <c r="G83" i="39"/>
  <c r="G125" i="38"/>
  <c r="N83" i="39"/>
  <c r="M83" i="39"/>
  <c r="E83" i="39"/>
  <c r="M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E84" i="39"/>
  <c r="M84" i="39"/>
  <c r="G126" i="38"/>
  <c r="M126" i="38"/>
  <c r="F126" i="38"/>
  <c r="N126" i="38"/>
  <c r="G84" i="39"/>
  <c r="E126" i="38"/>
  <c r="F84" i="39"/>
  <c r="N84" i="39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G127" i="38"/>
  <c r="M85" i="39"/>
  <c r="N85" i="39"/>
  <c r="G85" i="39"/>
  <c r="M127" i="38"/>
  <c r="N127" i="38"/>
  <c r="E85" i="39"/>
  <c r="E127" i="38"/>
  <c r="F127" i="38"/>
  <c r="F85" i="39"/>
  <c r="L83" i="39" l="1"/>
  <c r="H84" i="39"/>
  <c r="I84" i="39"/>
  <c r="J84" i="39"/>
  <c r="L125" i="38"/>
  <c r="K83" i="39"/>
  <c r="B87" i="39"/>
  <c r="C189" i="39"/>
  <c r="I126" i="38"/>
  <c r="J126" i="38"/>
  <c r="H126" i="38"/>
  <c r="B129" i="38"/>
  <c r="C200" i="38"/>
  <c r="K125" i="38"/>
  <c r="E86" i="39"/>
  <c r="N128" i="38"/>
  <c r="F86" i="39"/>
  <c r="E128" i="38"/>
  <c r="F128" i="38"/>
  <c r="G86" i="39"/>
  <c r="N86" i="39"/>
  <c r="M128" i="38"/>
  <c r="M86" i="39"/>
  <c r="G128" i="38"/>
  <c r="L84" i="39" l="1"/>
  <c r="J85" i="39"/>
  <c r="H85" i="39"/>
  <c r="I85" i="39"/>
  <c r="B88" i="39"/>
  <c r="K126" i="38"/>
  <c r="C190" i="39"/>
  <c r="K84" i="39"/>
  <c r="H127" i="38"/>
  <c r="I127" i="38"/>
  <c r="J127" i="38"/>
  <c r="C201" i="38"/>
  <c r="B130" i="38"/>
  <c r="L126" i="38"/>
  <c r="M129" i="38"/>
  <c r="N87" i="39"/>
  <c r="G87" i="39"/>
  <c r="E129" i="38"/>
  <c r="M87" i="39"/>
  <c r="F129" i="38"/>
  <c r="G129" i="38"/>
  <c r="N129" i="38"/>
  <c r="F87" i="39"/>
  <c r="E87" i="39"/>
  <c r="L85" i="39" l="1"/>
  <c r="L127" i="38"/>
  <c r="I86" i="39"/>
  <c r="J86" i="39"/>
  <c r="H86" i="39"/>
  <c r="B89" i="39"/>
  <c r="C191" i="39"/>
  <c r="K85" i="39"/>
  <c r="J128" i="38"/>
  <c r="H128" i="38"/>
  <c r="I128" i="38"/>
  <c r="B131" i="38"/>
  <c r="C202" i="38"/>
  <c r="K127" i="38"/>
  <c r="F130" i="38"/>
  <c r="N130" i="38"/>
  <c r="F88" i="39"/>
  <c r="M130" i="38"/>
  <c r="M88" i="39"/>
  <c r="G130" i="38"/>
  <c r="E130" i="38"/>
  <c r="N88" i="39"/>
  <c r="G88" i="39"/>
  <c r="E88" i="39"/>
  <c r="L128" i="38" l="1"/>
  <c r="K86" i="39"/>
  <c r="H87" i="39"/>
  <c r="I87" i="39"/>
  <c r="J87" i="39"/>
  <c r="C192" i="39"/>
  <c r="B90" i="39"/>
  <c r="L86" i="39"/>
  <c r="I129" i="38"/>
  <c r="J129" i="38"/>
  <c r="H129" i="38"/>
  <c r="C203" i="38"/>
  <c r="B132" i="38"/>
  <c r="K128" i="38"/>
  <c r="F131" i="38"/>
  <c r="M89" i="39"/>
  <c r="E89" i="39"/>
  <c r="M131" i="38"/>
  <c r="E131" i="38"/>
  <c r="N89" i="39"/>
  <c r="N131" i="38"/>
  <c r="F89" i="39"/>
  <c r="G89" i="39"/>
  <c r="G131" i="38"/>
  <c r="K87" i="39" l="1"/>
  <c r="J88" i="39"/>
  <c r="I88" i="39"/>
  <c r="H88" i="39"/>
  <c r="C193" i="39"/>
  <c r="K129" i="38"/>
  <c r="B91" i="39"/>
  <c r="L87" i="39"/>
  <c r="J130" i="38"/>
  <c r="H130" i="38"/>
  <c r="I130" i="38"/>
  <c r="C204" i="38"/>
  <c r="B133" i="38"/>
  <c r="L129" i="38"/>
  <c r="E132" i="38"/>
  <c r="E90" i="39"/>
  <c r="N132" i="38"/>
  <c r="G90" i="39"/>
  <c r="F90" i="39"/>
  <c r="M90" i="39"/>
  <c r="G132" i="38"/>
  <c r="F132" i="38"/>
  <c r="M132" i="38"/>
  <c r="N90" i="39"/>
  <c r="K88" i="39" l="1"/>
  <c r="I89" i="39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N133" i="38"/>
  <c r="E133" i="38"/>
  <c r="M91" i="39"/>
  <c r="M133" i="38"/>
  <c r="F133" i="38"/>
  <c r="G133" i="38"/>
  <c r="G91" i="39"/>
  <c r="N91" i="39"/>
  <c r="F91" i="39"/>
  <c r="E91" i="39"/>
  <c r="L131" i="38" l="1"/>
  <c r="L89" i="39"/>
  <c r="I90" i="39"/>
  <c r="J90" i="39"/>
  <c r="H90" i="39"/>
  <c r="C195" i="39"/>
  <c r="B93" i="39"/>
  <c r="K89" i="39"/>
  <c r="J132" i="38"/>
  <c r="H132" i="38"/>
  <c r="I132" i="38"/>
  <c r="C206" i="38"/>
  <c r="B135" i="38"/>
  <c r="K131" i="38"/>
  <c r="M134" i="38"/>
  <c r="G134" i="38"/>
  <c r="N134" i="38"/>
  <c r="E134" i="38"/>
  <c r="E92" i="39"/>
  <c r="F134" i="38"/>
  <c r="G92" i="39"/>
  <c r="M92" i="39"/>
  <c r="F92" i="39"/>
  <c r="N92" i="39"/>
  <c r="L132" i="38" l="1"/>
  <c r="L90" i="39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F135" i="38"/>
  <c r="N135" i="38"/>
  <c r="M135" i="38"/>
  <c r="E135" i="38"/>
  <c r="G135" i="38"/>
  <c r="F93" i="39"/>
  <c r="M93" i="39"/>
  <c r="E93" i="39"/>
  <c r="N93" i="39"/>
  <c r="G93" i="39"/>
  <c r="L91" i="39" l="1"/>
  <c r="K133" i="38"/>
  <c r="J92" i="39"/>
  <c r="H92" i="39"/>
  <c r="I92" i="39"/>
  <c r="B95" i="39"/>
  <c r="K91" i="39"/>
  <c r="C197" i="39"/>
  <c r="J134" i="38"/>
  <c r="H134" i="38"/>
  <c r="I134" i="38"/>
  <c r="C208" i="38"/>
  <c r="B137" i="38"/>
  <c r="L133" i="38"/>
  <c r="N94" i="39"/>
  <c r="F94" i="39"/>
  <c r="E136" i="38"/>
  <c r="G94" i="39"/>
  <c r="M136" i="38"/>
  <c r="N136" i="38"/>
  <c r="F136" i="38"/>
  <c r="E94" i="39"/>
  <c r="M94" i="39"/>
  <c r="G136" i="38"/>
  <c r="L92" i="39" l="1"/>
  <c r="L134" i="38"/>
  <c r="I93" i="39"/>
  <c r="J93" i="39"/>
  <c r="H93" i="39"/>
  <c r="B96" i="39"/>
  <c r="C198" i="39"/>
  <c r="K92" i="39"/>
  <c r="H135" i="38"/>
  <c r="J135" i="38"/>
  <c r="I135" i="38"/>
  <c r="C209" i="38"/>
  <c r="B138" i="38"/>
  <c r="K134" i="38"/>
  <c r="M137" i="38"/>
  <c r="N95" i="39"/>
  <c r="M95" i="39"/>
  <c r="E95" i="39"/>
  <c r="E137" i="38"/>
  <c r="G137" i="38"/>
  <c r="F137" i="38"/>
  <c r="N137" i="38"/>
  <c r="G95" i="39"/>
  <c r="F95" i="39"/>
  <c r="K93" i="39" l="1"/>
  <c r="L135" i="38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N96" i="39"/>
  <c r="E138" i="38"/>
  <c r="F138" i="38"/>
  <c r="M96" i="39"/>
  <c r="E96" i="39"/>
  <c r="G138" i="38"/>
  <c r="F96" i="39"/>
  <c r="N138" i="38"/>
  <c r="M138" i="38"/>
  <c r="G96" i="39"/>
  <c r="K94" i="39" l="1"/>
  <c r="I95" i="39"/>
  <c r="J95" i="39"/>
  <c r="H95" i="39"/>
  <c r="C200" i="39"/>
  <c r="B98" i="39"/>
  <c r="L136" i="38"/>
  <c r="L94" i="39"/>
  <c r="H137" i="38"/>
  <c r="I137" i="38"/>
  <c r="J137" i="38"/>
  <c r="C211" i="38"/>
  <c r="B140" i="38"/>
  <c r="K136" i="38"/>
  <c r="N97" i="39"/>
  <c r="G139" i="38"/>
  <c r="M139" i="38"/>
  <c r="E97" i="39"/>
  <c r="F97" i="39"/>
  <c r="E139" i="38"/>
  <c r="M97" i="39"/>
  <c r="G97" i="39"/>
  <c r="F139" i="38"/>
  <c r="N139" i="38"/>
  <c r="K95" i="39" l="1"/>
  <c r="L137" i="38"/>
  <c r="H96" i="39"/>
  <c r="J96" i="39"/>
  <c r="I96" i="39"/>
  <c r="B99" i="39"/>
  <c r="C201" i="39"/>
  <c r="L95" i="39"/>
  <c r="I138" i="38"/>
  <c r="H138" i="38"/>
  <c r="J138" i="38"/>
  <c r="C212" i="38"/>
  <c r="B141" i="38"/>
  <c r="K137" i="38"/>
  <c r="G140" i="38"/>
  <c r="M98" i="39"/>
  <c r="E140" i="38"/>
  <c r="F140" i="38"/>
  <c r="E98" i="39"/>
  <c r="N98" i="39"/>
  <c r="N140" i="38"/>
  <c r="F98" i="39"/>
  <c r="G98" i="39"/>
  <c r="M140" i="38"/>
  <c r="L96" i="39" l="1"/>
  <c r="J97" i="39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G141" i="38"/>
  <c r="F141" i="38"/>
  <c r="M141" i="38"/>
  <c r="N141" i="38"/>
  <c r="E141" i="38"/>
  <c r="M99" i="39"/>
  <c r="F99" i="39"/>
  <c r="E99" i="39"/>
  <c r="G99" i="39"/>
  <c r="N99" i="39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M142" i="38"/>
  <c r="E100" i="39"/>
  <c r="N100" i="39"/>
  <c r="N142" i="38"/>
  <c r="G142" i="38"/>
  <c r="F100" i="39"/>
  <c r="F142" i="38"/>
  <c r="E142" i="38"/>
  <c r="M100" i="39"/>
  <c r="G100" i="39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G101" i="39"/>
  <c r="N101" i="39"/>
  <c r="N143" i="38"/>
  <c r="E101" i="39"/>
  <c r="F143" i="38"/>
  <c r="M101" i="39"/>
  <c r="E143" i="38"/>
  <c r="F101" i="39"/>
  <c r="G143" i="38"/>
  <c r="M143" i="38"/>
  <c r="L99" i="39" l="1"/>
  <c r="J100" i="39"/>
  <c r="H100" i="39"/>
  <c r="I100" i="39"/>
  <c r="K141" i="38"/>
  <c r="B103" i="39"/>
  <c r="K99" i="39"/>
  <c r="C205" i="39"/>
  <c r="J142" i="38"/>
  <c r="I142" i="38"/>
  <c r="H142" i="38"/>
  <c r="C216" i="38"/>
  <c r="B145" i="38"/>
  <c r="L141" i="38"/>
  <c r="G102" i="39"/>
  <c r="E102" i="39"/>
  <c r="N144" i="38"/>
  <c r="N102" i="39"/>
  <c r="M144" i="38"/>
  <c r="M102" i="39"/>
  <c r="E144" i="38"/>
  <c r="F144" i="38"/>
  <c r="G144" i="38"/>
  <c r="F102" i="39"/>
  <c r="K142" i="38" l="1"/>
  <c r="L100" i="39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N103" i="39"/>
  <c r="E145" i="38"/>
  <c r="F145" i="38"/>
  <c r="G145" i="38"/>
  <c r="G103" i="39"/>
  <c r="M103" i="39"/>
  <c r="E103" i="39"/>
  <c r="M145" i="38"/>
  <c r="N145" i="38"/>
  <c r="F103" i="39"/>
  <c r="K101" i="39" l="1"/>
  <c r="K143" i="38"/>
  <c r="H102" i="39"/>
  <c r="J102" i="39"/>
  <c r="I102" i="39"/>
  <c r="B105" i="39"/>
  <c r="L101" i="39"/>
  <c r="C207" i="39"/>
  <c r="I144" i="38"/>
  <c r="H144" i="38"/>
  <c r="J144" i="38"/>
  <c r="C218" i="38"/>
  <c r="B147" i="38"/>
  <c r="L143" i="38"/>
  <c r="F104" i="39"/>
  <c r="G104" i="39"/>
  <c r="N104" i="39"/>
  <c r="M104" i="39"/>
  <c r="E146" i="38"/>
  <c r="N146" i="38"/>
  <c r="G146" i="38"/>
  <c r="F146" i="38"/>
  <c r="M146" i="38"/>
  <c r="E104" i="39"/>
  <c r="L102" i="39" l="1"/>
  <c r="K144" i="38"/>
  <c r="I103" i="39"/>
  <c r="H103" i="39"/>
  <c r="J103" i="39"/>
  <c r="C208" i="39"/>
  <c r="B106" i="39"/>
  <c r="K102" i="39"/>
  <c r="H145" i="38"/>
  <c r="J145" i="38"/>
  <c r="I145" i="38"/>
  <c r="C219" i="38"/>
  <c r="B148" i="38"/>
  <c r="L144" i="38"/>
  <c r="N147" i="38"/>
  <c r="M105" i="39"/>
  <c r="E105" i="39"/>
  <c r="G105" i="39"/>
  <c r="N105" i="39"/>
  <c r="M147" i="38"/>
  <c r="E147" i="38"/>
  <c r="G147" i="38"/>
  <c r="F147" i="38"/>
  <c r="F105" i="39"/>
  <c r="K103" i="39" l="1"/>
  <c r="J104" i="39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G148" i="38"/>
  <c r="M148" i="38"/>
  <c r="E148" i="38"/>
  <c r="N148" i="38"/>
  <c r="G106" i="39"/>
  <c r="F148" i="38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E149" i="38"/>
  <c r="G107" i="39"/>
  <c r="G149" i="38"/>
  <c r="F149" i="38"/>
  <c r="M149" i="38"/>
  <c r="N149" i="38"/>
  <c r="L147" i="38" l="1"/>
  <c r="J106" i="39"/>
  <c r="B109" i="39"/>
  <c r="O108" i="39" s="1"/>
  <c r="J148" i="38"/>
  <c r="H148" i="38"/>
  <c r="I148" i="38"/>
  <c r="C222" i="38"/>
  <c r="B151" i="38"/>
  <c r="K147" i="38"/>
  <c r="F150" i="38"/>
  <c r="M150" i="38"/>
  <c r="N150" i="38"/>
  <c r="G108" i="39"/>
  <c r="G150" i="38"/>
  <c r="E150" i="38"/>
  <c r="L148" i="38" l="1"/>
  <c r="J107" i="39"/>
  <c r="B110" i="39"/>
  <c r="O106" i="39"/>
  <c r="O107" i="39"/>
  <c r="H149" i="38"/>
  <c r="I149" i="38"/>
  <c r="J149" i="38"/>
  <c r="C223" i="38"/>
  <c r="B152" i="38"/>
  <c r="K148" i="38"/>
  <c r="F109" i="39"/>
  <c r="E109" i="39"/>
  <c r="F151" i="38"/>
  <c r="G151" i="38"/>
  <c r="M151" i="38"/>
  <c r="E151" i="38"/>
  <c r="N109" i="39"/>
  <c r="G109" i="39"/>
  <c r="M109" i="39"/>
  <c r="N151" i="38"/>
  <c r="L149" i="38" l="1"/>
  <c r="J108" i="39"/>
  <c r="B111" i="39"/>
  <c r="I150" i="38"/>
  <c r="H150" i="38"/>
  <c r="J150" i="38"/>
  <c r="B153" i="38"/>
  <c r="C224" i="38"/>
  <c r="K149" i="38"/>
  <c r="F110" i="39"/>
  <c r="N110" i="39"/>
  <c r="E110" i="39"/>
  <c r="F106" i="39"/>
  <c r="M152" i="38"/>
  <c r="E152" i="38"/>
  <c r="E107" i="39"/>
  <c r="G152" i="38"/>
  <c r="N108" i="39"/>
  <c r="E106" i="39"/>
  <c r="G110" i="39"/>
  <c r="F152" i="38"/>
  <c r="M107" i="39"/>
  <c r="F108" i="39"/>
  <c r="M106" i="39"/>
  <c r="N107" i="39"/>
  <c r="M108" i="39"/>
  <c r="N106" i="39"/>
  <c r="M110" i="39"/>
  <c r="N152" i="38"/>
  <c r="E108" i="39"/>
  <c r="F107" i="39"/>
  <c r="K150" i="38" l="1"/>
  <c r="I106" i="39"/>
  <c r="H106" i="39"/>
  <c r="I107" i="39"/>
  <c r="I108" i="39"/>
  <c r="H105" i="39"/>
  <c r="I105" i="39"/>
  <c r="H109" i="39"/>
  <c r="H107" i="39"/>
  <c r="H108" i="39"/>
  <c r="I109" i="39"/>
  <c r="J109" i="39"/>
  <c r="B112" i="39"/>
  <c r="H151" i="38"/>
  <c r="J151" i="38"/>
  <c r="I151" i="38"/>
  <c r="B154" i="38"/>
  <c r="C225" i="38"/>
  <c r="L150" i="38"/>
  <c r="G111" i="39"/>
  <c r="N153" i="38"/>
  <c r="M111" i="39"/>
  <c r="G153" i="38"/>
  <c r="F153" i="38"/>
  <c r="M153" i="38"/>
  <c r="F111" i="39"/>
  <c r="N111" i="39"/>
  <c r="E111" i="39"/>
  <c r="E153" i="38"/>
  <c r="L151" i="38" l="1"/>
  <c r="K109" i="39"/>
  <c r="K107" i="39"/>
  <c r="L105" i="39"/>
  <c r="L108" i="39"/>
  <c r="K106" i="39"/>
  <c r="J110" i="39"/>
  <c r="H110" i="39"/>
  <c r="I110" i="39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G154" i="38"/>
  <c r="N112" i="39"/>
  <c r="F112" i="39"/>
  <c r="M154" i="38"/>
  <c r="N154" i="38"/>
  <c r="E154" i="38"/>
  <c r="G112" i="39"/>
  <c r="F154" i="38"/>
  <c r="E112" i="39"/>
  <c r="M112" i="39"/>
  <c r="L110" i="39" l="1"/>
  <c r="H111" i="39"/>
  <c r="J111" i="39"/>
  <c r="I111" i="39"/>
  <c r="B114" i="39"/>
  <c r="K110" i="39"/>
  <c r="L152" i="38"/>
  <c r="I153" i="38"/>
  <c r="J153" i="38"/>
  <c r="H153" i="38"/>
  <c r="C227" i="38"/>
  <c r="B156" i="38"/>
  <c r="K152" i="38"/>
  <c r="M113" i="39"/>
  <c r="F155" i="38"/>
  <c r="F113" i="39"/>
  <c r="N155" i="38"/>
  <c r="N113" i="39"/>
  <c r="M155" i="38"/>
  <c r="E155" i="38"/>
  <c r="G113" i="39"/>
  <c r="E113" i="39"/>
  <c r="G155" i="38"/>
  <c r="L111" i="39" l="1"/>
  <c r="K153" i="38"/>
  <c r="H112" i="39"/>
  <c r="J112" i="39"/>
  <c r="I112" i="39"/>
  <c r="B115" i="39"/>
  <c r="K111" i="39"/>
  <c r="J154" i="38"/>
  <c r="H154" i="38"/>
  <c r="I154" i="38"/>
  <c r="B157" i="38"/>
  <c r="C228" i="38"/>
  <c r="L153" i="38"/>
  <c r="E156" i="38"/>
  <c r="N156" i="38"/>
  <c r="G114" i="39"/>
  <c r="E114" i="39"/>
  <c r="G156" i="38"/>
  <c r="M156" i="38"/>
  <c r="F156" i="38"/>
  <c r="F114" i="39"/>
  <c r="M114" i="39"/>
  <c r="N114" i="39"/>
  <c r="L112" i="39" l="1"/>
  <c r="L154" i="38"/>
  <c r="I113" i="39"/>
  <c r="H113" i="39"/>
  <c r="J113" i="39"/>
  <c r="B116" i="39"/>
  <c r="K112" i="39"/>
  <c r="H155" i="38"/>
  <c r="J155" i="38"/>
  <c r="I155" i="38"/>
  <c r="B158" i="38"/>
  <c r="C229" i="38"/>
  <c r="K154" i="38"/>
  <c r="N157" i="38"/>
  <c r="M157" i="38"/>
  <c r="F157" i="38"/>
  <c r="E115" i="39"/>
  <c r="F115" i="39"/>
  <c r="M115" i="39"/>
  <c r="N115" i="39"/>
  <c r="G115" i="39"/>
  <c r="G157" i="38"/>
  <c r="E157" i="38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G116" i="39"/>
  <c r="N158" i="38"/>
  <c r="G158" i="38"/>
  <c r="M158" i="38"/>
  <c r="F116" i="39"/>
  <c r="E158" i="38"/>
  <c r="N116" i="39"/>
  <c r="E116" i="39"/>
  <c r="M116" i="39"/>
  <c r="F158" i="38"/>
  <c r="K114" i="39" l="1"/>
  <c r="I115" i="39"/>
  <c r="H115" i="39"/>
  <c r="J115" i="39"/>
  <c r="L156" i="38"/>
  <c r="B118" i="39"/>
  <c r="L114" i="39"/>
  <c r="I157" i="38"/>
  <c r="H157" i="38"/>
  <c r="J157" i="38"/>
  <c r="C231" i="38"/>
  <c r="B160" i="38"/>
  <c r="K156" i="38"/>
  <c r="M159" i="38"/>
  <c r="F159" i="38"/>
  <c r="N117" i="39"/>
  <c r="E159" i="38"/>
  <c r="E117" i="39"/>
  <c r="N159" i="38"/>
  <c r="G159" i="38"/>
  <c r="F117" i="39"/>
  <c r="M117" i="39"/>
  <c r="G117" i="39"/>
  <c r="K115" i="39" l="1"/>
  <c r="K157" i="38"/>
  <c r="I116" i="39"/>
  <c r="H116" i="39"/>
  <c r="J116" i="39"/>
  <c r="B119" i="39"/>
  <c r="L115" i="39"/>
  <c r="H158" i="38"/>
  <c r="J158" i="38"/>
  <c r="I158" i="38"/>
  <c r="B161" i="38"/>
  <c r="C232" i="38"/>
  <c r="L157" i="38"/>
  <c r="M118" i="39"/>
  <c r="G160" i="38"/>
  <c r="M160" i="38"/>
  <c r="N160" i="38"/>
  <c r="N118" i="39"/>
  <c r="F118" i="39"/>
  <c r="F160" i="38"/>
  <c r="E160" i="38"/>
  <c r="E118" i="39"/>
  <c r="G118" i="39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E161" i="38"/>
  <c r="N161" i="38"/>
  <c r="G161" i="38"/>
  <c r="F161" i="38"/>
  <c r="M119" i="39"/>
  <c r="G119" i="39"/>
  <c r="E119" i="39"/>
  <c r="N119" i="39"/>
  <c r="F119" i="39"/>
  <c r="M161" i="38"/>
  <c r="K117" i="39" l="1"/>
  <c r="L159" i="38"/>
  <c r="I118" i="39"/>
  <c r="J118" i="39"/>
  <c r="H118" i="39"/>
  <c r="B121" i="39"/>
  <c r="L117" i="39"/>
  <c r="J160" i="38"/>
  <c r="H160" i="38"/>
  <c r="I160" i="38"/>
  <c r="B163" i="38"/>
  <c r="C234" i="38"/>
  <c r="K159" i="38"/>
  <c r="G162" i="38"/>
  <c r="F162" i="38"/>
  <c r="N162" i="38"/>
  <c r="M162" i="38"/>
  <c r="E162" i="38"/>
  <c r="F120" i="39"/>
  <c r="M120" i="39"/>
  <c r="G120" i="39"/>
  <c r="E120" i="39"/>
  <c r="N120" i="39"/>
  <c r="K118" i="39" l="1"/>
  <c r="L160" i="38"/>
  <c r="J119" i="39"/>
  <c r="H119" i="39"/>
  <c r="I119" i="39"/>
  <c r="B122" i="39"/>
  <c r="L118" i="39"/>
  <c r="H161" i="38"/>
  <c r="I161" i="38"/>
  <c r="J161" i="38"/>
  <c r="C235" i="38"/>
  <c r="B164" i="38"/>
  <c r="K160" i="38"/>
  <c r="G163" i="38"/>
  <c r="M121" i="39"/>
  <c r="F163" i="38"/>
  <c r="N163" i="38"/>
  <c r="E121" i="39"/>
  <c r="N121" i="39"/>
  <c r="F121" i="39"/>
  <c r="E163" i="38"/>
  <c r="M163" i="38"/>
  <c r="G121" i="39"/>
  <c r="L119" i="39" l="1"/>
  <c r="H120" i="39"/>
  <c r="I120" i="39"/>
  <c r="J120" i="39"/>
  <c r="L161" i="38"/>
  <c r="B123" i="39"/>
  <c r="K119" i="39"/>
  <c r="H162" i="38"/>
  <c r="I162" i="38"/>
  <c r="J162" i="38"/>
  <c r="B165" i="38"/>
  <c r="C236" i="38"/>
  <c r="K161" i="38"/>
  <c r="M122" i="39"/>
  <c r="N164" i="38"/>
  <c r="E122" i="39"/>
  <c r="N122" i="39"/>
  <c r="F164" i="38"/>
  <c r="M164" i="38"/>
  <c r="G164" i="38"/>
  <c r="E164" i="38"/>
  <c r="G122" i="39"/>
  <c r="F122" i="39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E165" i="38"/>
  <c r="G165" i="38"/>
  <c r="E123" i="39"/>
  <c r="F123" i="39"/>
  <c r="F165" i="38"/>
  <c r="M123" i="39"/>
  <c r="N123" i="39"/>
  <c r="N165" i="38"/>
  <c r="M165" i="38"/>
  <c r="G123" i="39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G166" i="38"/>
  <c r="N166" i="38"/>
  <c r="G124" i="39"/>
  <c r="M166" i="38"/>
  <c r="F166" i="38"/>
  <c r="E166" i="38"/>
  <c r="E124" i="39"/>
  <c r="M124" i="39"/>
  <c r="F124" i="39"/>
  <c r="N124" i="39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E167" i="38"/>
  <c r="N167" i="38"/>
  <c r="E125" i="39"/>
  <c r="N125" i="39"/>
  <c r="G125" i="39"/>
  <c r="F167" i="38"/>
  <c r="M167" i="38"/>
  <c r="G167" i="38"/>
  <c r="F125" i="39"/>
  <c r="M125" i="39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E126" i="39"/>
  <c r="G168" i="38"/>
  <c r="N168" i="38"/>
  <c r="F168" i="38"/>
  <c r="M168" i="38"/>
  <c r="G126" i="39"/>
  <c r="M126" i="39"/>
  <c r="F126" i="39"/>
  <c r="E168" i="38"/>
  <c r="N126" i="39"/>
  <c r="K124" i="39" l="1"/>
  <c r="H125" i="39"/>
  <c r="I125" i="39"/>
  <c r="J125" i="39"/>
  <c r="L166" i="38"/>
  <c r="B128" i="39"/>
  <c r="L124" i="39"/>
  <c r="I167" i="38"/>
  <c r="J167" i="38"/>
  <c r="H167" i="38"/>
  <c r="B170" i="38"/>
  <c r="C241" i="38"/>
  <c r="K166" i="38"/>
  <c r="N169" i="38"/>
  <c r="N127" i="39"/>
  <c r="G169" i="38"/>
  <c r="G127" i="39"/>
  <c r="E169" i="38"/>
  <c r="E127" i="39"/>
  <c r="M127" i="39"/>
  <c r="M169" i="38"/>
  <c r="F127" i="39"/>
  <c r="F169" i="38"/>
  <c r="L125" i="39" l="1"/>
  <c r="I126" i="39"/>
  <c r="J126" i="39"/>
  <c r="H126" i="39"/>
  <c r="B129" i="39"/>
  <c r="L167" i="38"/>
  <c r="K125" i="39"/>
  <c r="H168" i="38"/>
  <c r="I168" i="38"/>
  <c r="J168" i="38"/>
  <c r="B171" i="38"/>
  <c r="K167" i="38"/>
  <c r="C242" i="38"/>
  <c r="F170" i="38"/>
  <c r="N170" i="38"/>
  <c r="M170" i="38"/>
  <c r="N128" i="39"/>
  <c r="E170" i="38"/>
  <c r="G170" i="38"/>
  <c r="M128" i="39"/>
  <c r="G128" i="39"/>
  <c r="E128" i="39"/>
  <c r="F128" i="39"/>
  <c r="K126" i="39" l="1"/>
  <c r="L168" i="38"/>
  <c r="I127" i="39"/>
  <c r="J127" i="39"/>
  <c r="H127" i="39"/>
  <c r="B130" i="39"/>
  <c r="L126" i="39"/>
  <c r="I169" i="38"/>
  <c r="J169" i="38"/>
  <c r="H169" i="38"/>
  <c r="C243" i="38"/>
  <c r="B172" i="38"/>
  <c r="K168" i="38"/>
  <c r="N171" i="38"/>
  <c r="M171" i="38"/>
  <c r="G171" i="38"/>
  <c r="F171" i="38"/>
  <c r="F129" i="39"/>
  <c r="N129" i="39"/>
  <c r="M129" i="39"/>
  <c r="E171" i="38"/>
  <c r="G129" i="39"/>
  <c r="E129" i="39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E172" i="38"/>
  <c r="N130" i="39"/>
  <c r="G172" i="38"/>
  <c r="N172" i="38"/>
  <c r="M172" i="38"/>
  <c r="F130" i="39"/>
  <c r="G130" i="39"/>
  <c r="F172" i="38"/>
  <c r="M130" i="39"/>
  <c r="E130" i="39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E131" i="39"/>
  <c r="G173" i="38"/>
  <c r="E173" i="38"/>
  <c r="F173" i="38"/>
  <c r="N173" i="38"/>
  <c r="N131" i="39"/>
  <c r="M131" i="39"/>
  <c r="M173" i="38"/>
  <c r="G131" i="39"/>
  <c r="F131" i="39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E174" i="38"/>
  <c r="M132" i="39"/>
  <c r="N174" i="38"/>
  <c r="F132" i="39"/>
  <c r="G132" i="39"/>
  <c r="N132" i="39"/>
  <c r="G174" i="38"/>
  <c r="M174" i="38"/>
  <c r="E132" i="39"/>
  <c r="F174" i="38"/>
  <c r="K130" i="39" l="1"/>
  <c r="H131" i="39"/>
  <c r="J131" i="39"/>
  <c r="I131" i="39"/>
  <c r="K172" i="38"/>
  <c r="B134" i="39"/>
  <c r="L130" i="39"/>
  <c r="J173" i="38"/>
  <c r="H173" i="38"/>
  <c r="I173" i="38"/>
  <c r="B176" i="38"/>
  <c r="L172" i="38"/>
  <c r="E133" i="39"/>
  <c r="M133" i="39"/>
  <c r="N133" i="39"/>
  <c r="G175" i="38"/>
  <c r="G133" i="39"/>
  <c r="N175" i="38"/>
  <c r="E175" i="38"/>
  <c r="F133" i="39"/>
  <c r="F175" i="38"/>
  <c r="M175" i="38"/>
  <c r="L173" i="38" l="1"/>
  <c r="L131" i="39"/>
  <c r="I132" i="39"/>
  <c r="J132" i="39"/>
  <c r="H132" i="39"/>
  <c r="B135" i="39"/>
  <c r="K131" i="39"/>
  <c r="J174" i="38"/>
  <c r="I174" i="38"/>
  <c r="H174" i="38"/>
  <c r="B177" i="38"/>
  <c r="K173" i="38"/>
  <c r="G176" i="38"/>
  <c r="F176" i="38"/>
  <c r="F134" i="39"/>
  <c r="N176" i="38"/>
  <c r="N134" i="39"/>
  <c r="M134" i="39"/>
  <c r="M176" i="38"/>
  <c r="E176" i="38"/>
  <c r="E134" i="39"/>
  <c r="G134" i="39"/>
  <c r="K174" i="38" l="1"/>
  <c r="K132" i="39"/>
  <c r="H133" i="39"/>
  <c r="I133" i="39"/>
  <c r="J133" i="39"/>
  <c r="B136" i="39"/>
  <c r="L132" i="39"/>
  <c r="I175" i="38"/>
  <c r="J175" i="38"/>
  <c r="H175" i="38"/>
  <c r="B178" i="38"/>
  <c r="L174" i="38"/>
  <c r="F177" i="38"/>
  <c r="N177" i="38"/>
  <c r="M135" i="39"/>
  <c r="E177" i="38"/>
  <c r="M177" i="38"/>
  <c r="G177" i="38"/>
  <c r="F135" i="39"/>
  <c r="N135" i="39"/>
  <c r="G135" i="39"/>
  <c r="E135" i="39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G136" i="39"/>
  <c r="M136" i="39"/>
  <c r="N178" i="38"/>
  <c r="E136" i="39"/>
  <c r="G178" i="38"/>
  <c r="N136" i="39"/>
  <c r="F178" i="38"/>
  <c r="M178" i="38"/>
  <c r="F136" i="39"/>
  <c r="E178" i="38"/>
  <c r="L134" i="39" l="1"/>
  <c r="I135" i="39"/>
  <c r="H135" i="39"/>
  <c r="J135" i="39"/>
  <c r="K176" i="38"/>
  <c r="B138" i="39"/>
  <c r="K134" i="39"/>
  <c r="H177" i="38"/>
  <c r="I177" i="38"/>
  <c r="J177" i="38"/>
  <c r="B180" i="38"/>
  <c r="L176" i="38"/>
  <c r="E137" i="39"/>
  <c r="M179" i="38"/>
  <c r="G137" i="39"/>
  <c r="E179" i="38"/>
  <c r="N137" i="39"/>
  <c r="M137" i="39"/>
  <c r="F179" i="38"/>
  <c r="G179" i="38"/>
  <c r="N179" i="38"/>
  <c r="F137" i="39"/>
  <c r="K135" i="39" l="1"/>
  <c r="L177" i="38"/>
  <c r="I136" i="39"/>
  <c r="J136" i="39"/>
  <c r="H136" i="39"/>
  <c r="B139" i="39"/>
  <c r="L135" i="39"/>
  <c r="J178" i="38"/>
  <c r="H178" i="38"/>
  <c r="I178" i="38"/>
  <c r="B181" i="38"/>
  <c r="K177" i="38"/>
  <c r="F138" i="39"/>
  <c r="M138" i="39"/>
  <c r="M180" i="38"/>
  <c r="G138" i="39"/>
  <c r="F180" i="38"/>
  <c r="E180" i="38"/>
  <c r="N138" i="39"/>
  <c r="N180" i="38"/>
  <c r="G180" i="38"/>
  <c r="E138" i="39"/>
  <c r="K136" i="39" l="1"/>
  <c r="K178" i="38"/>
  <c r="J137" i="39"/>
  <c r="H137" i="39"/>
  <c r="I137" i="39"/>
  <c r="B140" i="39"/>
  <c r="L136" i="39"/>
  <c r="I179" i="38"/>
  <c r="J179" i="38"/>
  <c r="H179" i="38"/>
  <c r="B182" i="38"/>
  <c r="L178" i="38"/>
  <c r="F181" i="38"/>
  <c r="F139" i="39"/>
  <c r="M139" i="39"/>
  <c r="M181" i="38"/>
  <c r="N181" i="38"/>
  <c r="N139" i="39"/>
  <c r="E181" i="38"/>
  <c r="E139" i="39"/>
  <c r="G181" i="38"/>
  <c r="G139" i="39"/>
  <c r="L137" i="39" l="1"/>
  <c r="J138" i="39"/>
  <c r="I138" i="39"/>
  <c r="H138" i="39"/>
  <c r="K179" i="38"/>
  <c r="B141" i="39"/>
  <c r="K137" i="39"/>
  <c r="J180" i="38"/>
  <c r="H180" i="38"/>
  <c r="I180" i="38"/>
  <c r="B183" i="38"/>
  <c r="L179" i="38"/>
  <c r="G182" i="38"/>
  <c r="F140" i="39"/>
  <c r="E182" i="38"/>
  <c r="N182" i="38"/>
  <c r="M182" i="38"/>
  <c r="M140" i="39"/>
  <c r="G140" i="39"/>
  <c r="E140" i="39"/>
  <c r="F182" i="38"/>
  <c r="N140" i="39"/>
  <c r="K138" i="39" l="1"/>
  <c r="I139" i="39"/>
  <c r="H139" i="39"/>
  <c r="J139" i="39"/>
  <c r="K180" i="38"/>
  <c r="B142" i="39"/>
  <c r="L138" i="39"/>
  <c r="I181" i="38"/>
  <c r="J181" i="38"/>
  <c r="H181" i="38"/>
  <c r="B184" i="38"/>
  <c r="L180" i="38"/>
  <c r="G183" i="38"/>
  <c r="M183" i="38"/>
  <c r="M141" i="39"/>
  <c r="N183" i="38"/>
  <c r="E183" i="38"/>
  <c r="E141" i="39"/>
  <c r="F141" i="39"/>
  <c r="N141" i="39"/>
  <c r="G141" i="39"/>
  <c r="F183" i="38"/>
  <c r="K139" i="39" l="1"/>
  <c r="Q170" i="38"/>
  <c r="P170" i="38"/>
  <c r="K181" i="38"/>
  <c r="I140" i="39"/>
  <c r="J140" i="39"/>
  <c r="H140" i="39"/>
  <c r="B143" i="39"/>
  <c r="L139" i="39"/>
  <c r="H182" i="38"/>
  <c r="I182" i="38"/>
  <c r="J182" i="38"/>
  <c r="B185" i="38"/>
  <c r="L181" i="38"/>
  <c r="F184" i="38"/>
  <c r="G142" i="39"/>
  <c r="E184" i="38"/>
  <c r="N142" i="39"/>
  <c r="M184" i="38"/>
  <c r="F142" i="39"/>
  <c r="E142" i="39"/>
  <c r="G184" i="38"/>
  <c r="N184" i="38"/>
  <c r="M142" i="39"/>
  <c r="K140" i="39" l="1"/>
  <c r="Q171" i="38"/>
  <c r="P171" i="38"/>
  <c r="L182" i="38"/>
  <c r="I141" i="39"/>
  <c r="H141" i="39"/>
  <c r="J141" i="39"/>
  <c r="B144" i="39"/>
  <c r="L140" i="39"/>
  <c r="J183" i="38"/>
  <c r="H183" i="38"/>
  <c r="I183" i="38"/>
  <c r="B186" i="38"/>
  <c r="K182" i="38"/>
  <c r="E185" i="38"/>
  <c r="M185" i="38"/>
  <c r="E143" i="39"/>
  <c r="F185" i="38"/>
  <c r="F143" i="39"/>
  <c r="N185" i="38"/>
  <c r="M143" i="39"/>
  <c r="G143" i="39"/>
  <c r="N143" i="39"/>
  <c r="G185" i="38"/>
  <c r="R171" i="38" l="1"/>
  <c r="K141" i="39"/>
  <c r="P172" i="38"/>
  <c r="Q172" i="38"/>
  <c r="H142" i="39"/>
  <c r="J142" i="39"/>
  <c r="I142" i="39"/>
  <c r="K183" i="38"/>
  <c r="B145" i="39"/>
  <c r="L141" i="39"/>
  <c r="J184" i="38"/>
  <c r="H184" i="38"/>
  <c r="I184" i="38"/>
  <c r="B187" i="38"/>
  <c r="L183" i="38"/>
  <c r="G144" i="39"/>
  <c r="F186" i="38"/>
  <c r="N186" i="38"/>
  <c r="F144" i="39"/>
  <c r="E186" i="38"/>
  <c r="M144" i="39"/>
  <c r="N144" i="39"/>
  <c r="G186" i="38"/>
  <c r="M186" i="38"/>
  <c r="E144" i="39"/>
  <c r="L142" i="39" l="1"/>
  <c r="R172" i="38"/>
  <c r="Q173" i="38"/>
  <c r="P173" i="38"/>
  <c r="L184" i="38"/>
  <c r="I143" i="39"/>
  <c r="J143" i="39"/>
  <c r="H143" i="39"/>
  <c r="B146" i="39"/>
  <c r="K142" i="39"/>
  <c r="I185" i="38"/>
  <c r="J185" i="38"/>
  <c r="H185" i="38"/>
  <c r="B188" i="38"/>
  <c r="K184" i="38"/>
  <c r="E145" i="39"/>
  <c r="M187" i="38"/>
  <c r="F145" i="39"/>
  <c r="E187" i="38"/>
  <c r="M145" i="39"/>
  <c r="N145" i="39"/>
  <c r="G187" i="38"/>
  <c r="N187" i="38"/>
  <c r="F187" i="38"/>
  <c r="G145" i="39"/>
  <c r="R173" i="38" l="1"/>
  <c r="K143" i="39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F146" i="39"/>
  <c r="N188" i="38"/>
  <c r="G188" i="38"/>
  <c r="M146" i="39"/>
  <c r="F188" i="38"/>
  <c r="E188" i="38"/>
  <c r="E146" i="39"/>
  <c r="G146" i="39"/>
  <c r="N146" i="39"/>
  <c r="M188" i="38"/>
  <c r="Q175" i="38" l="1"/>
  <c r="P175" i="38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G189" i="38"/>
  <c r="M189" i="38"/>
  <c r="F147" i="39"/>
  <c r="N147" i="39"/>
  <c r="F189" i="38"/>
  <c r="E189" i="38"/>
  <c r="M147" i="39"/>
  <c r="E147" i="39"/>
  <c r="G147" i="39"/>
  <c r="N189" i="38"/>
  <c r="R175" i="38" l="1"/>
  <c r="P176" i="38"/>
  <c r="Q176" i="38"/>
  <c r="L145" i="39"/>
  <c r="J146" i="39"/>
  <c r="H146" i="39"/>
  <c r="I146" i="39"/>
  <c r="L187" i="38"/>
  <c r="B149" i="39"/>
  <c r="K145" i="39"/>
  <c r="J188" i="38"/>
  <c r="H188" i="38"/>
  <c r="I188" i="38"/>
  <c r="B191" i="38"/>
  <c r="K187" i="38"/>
  <c r="N148" i="39"/>
  <c r="N190" i="38"/>
  <c r="M148" i="39"/>
  <c r="F190" i="38"/>
  <c r="M190" i="38"/>
  <c r="E190" i="38"/>
  <c r="F148" i="39"/>
  <c r="G190" i="38"/>
  <c r="G148" i="39"/>
  <c r="E148" i="39"/>
  <c r="L188" i="38" l="1"/>
  <c r="Q177" i="38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F149" i="39"/>
  <c r="E149" i="39"/>
  <c r="F191" i="38"/>
  <c r="N191" i="38"/>
  <c r="N149" i="39"/>
  <c r="G149" i="39"/>
  <c r="M191" i="38"/>
  <c r="M149" i="39"/>
  <c r="G191" i="38"/>
  <c r="E191" i="38"/>
  <c r="R177" i="38" l="1"/>
  <c r="K147" i="39"/>
  <c r="Q178" i="38"/>
  <c r="P178" i="38"/>
  <c r="L189" i="38"/>
  <c r="I148" i="39"/>
  <c r="J148" i="39"/>
  <c r="H148" i="39"/>
  <c r="B151" i="39"/>
  <c r="L147" i="39"/>
  <c r="I190" i="38"/>
  <c r="H190" i="38"/>
  <c r="J190" i="38"/>
  <c r="B193" i="38"/>
  <c r="K189" i="38"/>
  <c r="N192" i="38"/>
  <c r="F192" i="38"/>
  <c r="M150" i="39"/>
  <c r="G192" i="38"/>
  <c r="E150" i="39"/>
  <c r="N150" i="39"/>
  <c r="M192" i="38"/>
  <c r="G150" i="39"/>
  <c r="E192" i="38"/>
  <c r="F150" i="39"/>
  <c r="R178" i="38" l="1"/>
  <c r="K148" i="39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F151" i="39"/>
  <c r="E151" i="39"/>
  <c r="E193" i="38"/>
  <c r="N151" i="39"/>
  <c r="N193" i="38"/>
  <c r="G193" i="38"/>
  <c r="G151" i="39"/>
  <c r="M193" i="38"/>
  <c r="F193" i="38"/>
  <c r="M151" i="39"/>
  <c r="P180" i="38" l="1"/>
  <c r="Q180" i="38"/>
  <c r="R179" i="38"/>
  <c r="L149" i="39"/>
  <c r="K191" i="38"/>
  <c r="J150" i="39"/>
  <c r="H150" i="39"/>
  <c r="I150" i="39"/>
  <c r="B153" i="39"/>
  <c r="K149" i="39"/>
  <c r="H192" i="38"/>
  <c r="J192" i="38"/>
  <c r="I192" i="38"/>
  <c r="B195" i="38"/>
  <c r="L191" i="38"/>
  <c r="F194" i="38"/>
  <c r="M194" i="38"/>
  <c r="N194" i="38"/>
  <c r="G152" i="39"/>
  <c r="E194" i="38"/>
  <c r="F152" i="39"/>
  <c r="E152" i="39"/>
  <c r="N152" i="39"/>
  <c r="M152" i="39"/>
  <c r="G194" i="38"/>
  <c r="L150" i="39" l="1"/>
  <c r="P181" i="38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M195" i="38"/>
  <c r="E195" i="38"/>
  <c r="F195" i="38"/>
  <c r="F153" i="39"/>
  <c r="N195" i="38"/>
  <c r="N153" i="39"/>
  <c r="M153" i="39"/>
  <c r="G153" i="39"/>
  <c r="G195" i="38"/>
  <c r="E153" i="39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N196" i="38"/>
  <c r="F154" i="39"/>
  <c r="M196" i="38"/>
  <c r="E196" i="38"/>
  <c r="M154" i="39"/>
  <c r="F196" i="38"/>
  <c r="G196" i="38"/>
  <c r="E154" i="39"/>
  <c r="G154" i="39"/>
  <c r="N154" i="39"/>
  <c r="Q183" i="38" l="1"/>
  <c r="P183" i="38"/>
  <c r="R182" i="38"/>
  <c r="L152" i="39"/>
  <c r="L194" i="38"/>
  <c r="J153" i="39"/>
  <c r="I153" i="39"/>
  <c r="H153" i="39"/>
  <c r="B156" i="39"/>
  <c r="K152" i="39"/>
  <c r="J195" i="38"/>
  <c r="H195" i="38"/>
  <c r="I195" i="38"/>
  <c r="B198" i="38"/>
  <c r="K194" i="38"/>
  <c r="G197" i="38"/>
  <c r="N155" i="39"/>
  <c r="M155" i="39"/>
  <c r="E155" i="39"/>
  <c r="M197" i="38"/>
  <c r="G155" i="39"/>
  <c r="F197" i="38"/>
  <c r="F155" i="39"/>
  <c r="E197" i="38"/>
  <c r="N197" i="38"/>
  <c r="R183" i="38" l="1"/>
  <c r="K153" i="39"/>
  <c r="P184" i="38"/>
  <c r="Q184" i="38"/>
  <c r="L195" i="38"/>
  <c r="J154" i="39"/>
  <c r="H154" i="39"/>
  <c r="I154" i="39"/>
  <c r="B157" i="39"/>
  <c r="L153" i="39"/>
  <c r="J196" i="38"/>
  <c r="H196" i="38"/>
  <c r="I196" i="38"/>
  <c r="B199" i="38"/>
  <c r="K195" i="38"/>
  <c r="F198" i="38"/>
  <c r="N156" i="39"/>
  <c r="E156" i="39"/>
  <c r="G156" i="39"/>
  <c r="G198" i="38"/>
  <c r="M156" i="39"/>
  <c r="N198" i="38"/>
  <c r="M198" i="38"/>
  <c r="F156" i="39"/>
  <c r="E198" i="38"/>
  <c r="L154" i="39" l="1"/>
  <c r="P185" i="38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N199" i="38"/>
  <c r="G199" i="38"/>
  <c r="M199" i="38"/>
  <c r="G157" i="39"/>
  <c r="F199" i="38"/>
  <c r="E157" i="39"/>
  <c r="F157" i="39"/>
  <c r="N157" i="39"/>
  <c r="E199" i="38"/>
  <c r="M157" i="39"/>
  <c r="Q186" i="38" l="1"/>
  <c r="P186" i="38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M200" i="38"/>
  <c r="F158" i="39"/>
  <c r="N158" i="39"/>
  <c r="G158" i="39"/>
  <c r="F200" i="38"/>
  <c r="G200" i="38"/>
  <c r="M158" i="39"/>
  <c r="E158" i="39"/>
  <c r="E200" i="38"/>
  <c r="N200" i="38"/>
  <c r="R186" i="38" l="1"/>
  <c r="P187" i="38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E201" i="38"/>
  <c r="N159" i="39"/>
  <c r="M159" i="39"/>
  <c r="G201" i="38"/>
  <c r="N201" i="38"/>
  <c r="F159" i="39"/>
  <c r="E159" i="39"/>
  <c r="G159" i="39"/>
  <c r="F201" i="38"/>
  <c r="M201" i="38"/>
  <c r="Q188" i="38" l="1"/>
  <c r="P188" i="38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N202" i="38"/>
  <c r="M202" i="38"/>
  <c r="E160" i="39"/>
  <c r="F202" i="38"/>
  <c r="N160" i="39"/>
  <c r="F160" i="39"/>
  <c r="G202" i="38"/>
  <c r="M160" i="39"/>
  <c r="G160" i="39"/>
  <c r="E202" i="38"/>
  <c r="R188" i="38" l="1"/>
  <c r="P189" i="38"/>
  <c r="Q189" i="38"/>
  <c r="L158" i="39"/>
  <c r="K200" i="38"/>
  <c r="H159" i="39"/>
  <c r="I159" i="39"/>
  <c r="J159" i="39"/>
  <c r="B162" i="39"/>
  <c r="K158" i="39"/>
  <c r="J201" i="38"/>
  <c r="H201" i="38"/>
  <c r="I201" i="38"/>
  <c r="B204" i="38"/>
  <c r="L200" i="38"/>
  <c r="F203" i="38"/>
  <c r="F161" i="39"/>
  <c r="N203" i="38"/>
  <c r="G161" i="39"/>
  <c r="E161" i="39"/>
  <c r="N161" i="39"/>
  <c r="M161" i="39"/>
  <c r="G203" i="38"/>
  <c r="M203" i="38"/>
  <c r="E203" i="38"/>
  <c r="L159" i="39" l="1"/>
  <c r="Q190" i="38"/>
  <c r="P190" i="38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G162" i="39"/>
  <c r="N162" i="39"/>
  <c r="F162" i="39"/>
  <c r="N204" i="38"/>
  <c r="M204" i="38"/>
  <c r="E204" i="38"/>
  <c r="G204" i="38"/>
  <c r="M162" i="39"/>
  <c r="F204" i="38"/>
  <c r="E162" i="39"/>
  <c r="R190" i="38" l="1"/>
  <c r="Q191" i="38"/>
  <c r="P191" i="38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M205" i="38"/>
  <c r="N205" i="38"/>
  <c r="F163" i="39"/>
  <c r="E163" i="39"/>
  <c r="N163" i="39"/>
  <c r="E205" i="38"/>
  <c r="M163" i="39"/>
  <c r="F205" i="38"/>
  <c r="G205" i="38"/>
  <c r="G163" i="39"/>
  <c r="R191" i="38" l="1"/>
  <c r="Q192" i="38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F164" i="39"/>
  <c r="E164" i="39"/>
  <c r="F206" i="38"/>
  <c r="G164" i="39"/>
  <c r="E206" i="38"/>
  <c r="M164" i="39"/>
  <c r="M206" i="38"/>
  <c r="G206" i="38"/>
  <c r="N164" i="39"/>
  <c r="N206" i="38"/>
  <c r="R192" i="38" l="1"/>
  <c r="Q193" i="38"/>
  <c r="P193" i="38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G207" i="38"/>
  <c r="M207" i="38"/>
  <c r="M165" i="39"/>
  <c r="E165" i="39"/>
  <c r="F207" i="38"/>
  <c r="F165" i="39"/>
  <c r="G165" i="39"/>
  <c r="N165" i="39"/>
  <c r="N207" i="38"/>
  <c r="E207" i="38"/>
  <c r="R193" i="38" l="1"/>
  <c r="Q194" i="38"/>
  <c r="P194" i="38"/>
  <c r="K163" i="39"/>
  <c r="I164" i="39"/>
  <c r="H164" i="39"/>
  <c r="J164" i="39"/>
  <c r="K205" i="38"/>
  <c r="B167" i="39"/>
  <c r="L163" i="39"/>
  <c r="J206" i="38"/>
  <c r="I206" i="38"/>
  <c r="H206" i="38"/>
  <c r="B209" i="38"/>
  <c r="L205" i="38"/>
  <c r="G208" i="38"/>
  <c r="N166" i="39"/>
  <c r="M208" i="38"/>
  <c r="F208" i="38"/>
  <c r="E208" i="38"/>
  <c r="F166" i="39"/>
  <c r="N208" i="38"/>
  <c r="E166" i="39"/>
  <c r="G166" i="39"/>
  <c r="M166" i="39"/>
  <c r="K164" i="39" l="1"/>
  <c r="R194" i="38"/>
  <c r="P195" i="38"/>
  <c r="Q195" i="38"/>
  <c r="H165" i="39"/>
  <c r="I165" i="39"/>
  <c r="J165" i="39"/>
  <c r="L206" i="38"/>
  <c r="B168" i="39"/>
  <c r="L164" i="39"/>
  <c r="J207" i="38"/>
  <c r="H207" i="38"/>
  <c r="I207" i="38"/>
  <c r="B210" i="38"/>
  <c r="K206" i="38"/>
  <c r="G209" i="38"/>
  <c r="M209" i="38"/>
  <c r="M167" i="39"/>
  <c r="E167" i="39"/>
  <c r="N167" i="39"/>
  <c r="N209" i="38"/>
  <c r="E209" i="38"/>
  <c r="F209" i="38"/>
  <c r="G167" i="39"/>
  <c r="F167" i="39"/>
  <c r="L165" i="39" l="1"/>
  <c r="Q196" i="38"/>
  <c r="P196" i="38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E168" i="39"/>
  <c r="G210" i="38"/>
  <c r="N210" i="38"/>
  <c r="M168" i="39"/>
  <c r="F210" i="38"/>
  <c r="N168" i="39"/>
  <c r="G168" i="39"/>
  <c r="F168" i="39"/>
  <c r="M210" i="38"/>
  <c r="E210" i="38"/>
  <c r="R196" i="38" l="1"/>
  <c r="P197" i="38"/>
  <c r="Q197" i="38"/>
  <c r="K166" i="39"/>
  <c r="H167" i="39"/>
  <c r="J167" i="39"/>
  <c r="I167" i="39"/>
  <c r="K208" i="38"/>
  <c r="B170" i="39"/>
  <c r="L166" i="39"/>
  <c r="J209" i="38"/>
  <c r="H209" i="38"/>
  <c r="I209" i="38"/>
  <c r="B212" i="38"/>
  <c r="L208" i="38"/>
  <c r="F169" i="39"/>
  <c r="M211" i="38"/>
  <c r="G211" i="38"/>
  <c r="G169" i="39"/>
  <c r="F211" i="38"/>
  <c r="E169" i="39"/>
  <c r="M169" i="39"/>
  <c r="E211" i="38"/>
  <c r="N169" i="39"/>
  <c r="N211" i="38"/>
  <c r="L167" i="39" l="1"/>
  <c r="Q198" i="38"/>
  <c r="P198" i="38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N170" i="39"/>
  <c r="M212" i="38"/>
  <c r="M170" i="39"/>
  <c r="E212" i="38"/>
  <c r="G212" i="38"/>
  <c r="F212" i="38"/>
  <c r="N212" i="38"/>
  <c r="E170" i="39"/>
  <c r="G170" i="39"/>
  <c r="F170" i="39"/>
  <c r="R198" i="38" l="1"/>
  <c r="Q199" i="38"/>
  <c r="P199" i="38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N213" i="38"/>
  <c r="G213" i="38"/>
  <c r="N171" i="39"/>
  <c r="M171" i="39"/>
  <c r="E213" i="38"/>
  <c r="F171" i="39"/>
  <c r="G171" i="39"/>
  <c r="F213" i="38"/>
  <c r="E171" i="39"/>
  <c r="M213" i="38"/>
  <c r="R199" i="38" l="1"/>
  <c r="Q200" i="38"/>
  <c r="P200" i="38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F214" i="38"/>
  <c r="E214" i="38"/>
  <c r="N172" i="39"/>
  <c r="F172" i="39"/>
  <c r="G214" i="38"/>
  <c r="E172" i="39"/>
  <c r="M214" i="38"/>
  <c r="M172" i="39"/>
  <c r="N214" i="38"/>
  <c r="G172" i="39"/>
  <c r="R200" i="38" l="1"/>
  <c r="Q201" i="38"/>
  <c r="P201" i="38"/>
  <c r="K170" i="39"/>
  <c r="I171" i="39"/>
  <c r="J171" i="39"/>
  <c r="H171" i="39"/>
  <c r="K212" i="38"/>
  <c r="B174" i="39"/>
  <c r="L170" i="39"/>
  <c r="J213" i="38"/>
  <c r="H213" i="38"/>
  <c r="I213" i="38"/>
  <c r="B216" i="38"/>
  <c r="L212" i="38"/>
  <c r="G215" i="38"/>
  <c r="M173" i="39"/>
  <c r="M215" i="38"/>
  <c r="N215" i="38"/>
  <c r="G173" i="39"/>
  <c r="F173" i="39"/>
  <c r="F215" i="38"/>
  <c r="N173" i="39"/>
  <c r="E173" i="39"/>
  <c r="E215" i="38"/>
  <c r="K171" i="39" l="1"/>
  <c r="R201" i="38"/>
  <c r="Q202" i="38"/>
  <c r="P202" i="38"/>
  <c r="I172" i="39"/>
  <c r="J172" i="39"/>
  <c r="H172" i="39"/>
  <c r="K213" i="38"/>
  <c r="B175" i="39"/>
  <c r="L171" i="39"/>
  <c r="J214" i="38"/>
  <c r="H214" i="38"/>
  <c r="I214" i="38"/>
  <c r="B217" i="38"/>
  <c r="L213" i="38"/>
  <c r="F174" i="39"/>
  <c r="G174" i="39"/>
  <c r="G216" i="38"/>
  <c r="N174" i="39"/>
  <c r="F216" i="38"/>
  <c r="M216" i="38"/>
  <c r="E174" i="39"/>
  <c r="E216" i="38"/>
  <c r="N216" i="38"/>
  <c r="M174" i="39"/>
  <c r="K172" i="39" l="1"/>
  <c r="R202" i="38"/>
  <c r="P203" i="38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M217" i="38"/>
  <c r="G217" i="38"/>
  <c r="M175" i="39"/>
  <c r="N217" i="38"/>
  <c r="G175" i="39"/>
  <c r="E217" i="38"/>
  <c r="F175" i="39"/>
  <c r="F217" i="38"/>
  <c r="E175" i="39"/>
  <c r="N175" i="39"/>
  <c r="Q204" i="38" l="1"/>
  <c r="P204" i="38"/>
  <c r="L215" i="38"/>
  <c r="R203" i="38"/>
  <c r="L173" i="39"/>
  <c r="I174" i="39"/>
  <c r="J174" i="39"/>
  <c r="H174" i="39"/>
  <c r="B177" i="39"/>
  <c r="K173" i="39"/>
  <c r="J216" i="38"/>
  <c r="I216" i="38"/>
  <c r="H216" i="38"/>
  <c r="B219" i="38"/>
  <c r="K215" i="38"/>
  <c r="M218" i="38"/>
  <c r="F218" i="38"/>
  <c r="G218" i="38"/>
  <c r="N176" i="39"/>
  <c r="G176" i="39"/>
  <c r="E176" i="39"/>
  <c r="F176" i="39"/>
  <c r="M176" i="39"/>
  <c r="E218" i="38"/>
  <c r="N218" i="38"/>
  <c r="K174" i="39" l="1"/>
  <c r="R204" i="38"/>
  <c r="Q205" i="38"/>
  <c r="P205" i="38"/>
  <c r="K216" i="38"/>
  <c r="I175" i="39"/>
  <c r="H175" i="39"/>
  <c r="J175" i="39"/>
  <c r="B178" i="39"/>
  <c r="L174" i="39"/>
  <c r="I217" i="38"/>
  <c r="J217" i="38"/>
  <c r="H217" i="38"/>
  <c r="B220" i="38"/>
  <c r="L216" i="38"/>
  <c r="M177" i="39"/>
  <c r="E219" i="38"/>
  <c r="E177" i="39"/>
  <c r="M219" i="38"/>
  <c r="F177" i="39"/>
  <c r="G177" i="39"/>
  <c r="N219" i="38"/>
  <c r="F219" i="38"/>
  <c r="N177" i="39"/>
  <c r="G219" i="38"/>
  <c r="R205" i="38" l="1"/>
  <c r="Q206" i="38"/>
  <c r="P206" i="38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M178" i="39"/>
  <c r="F178" i="39"/>
  <c r="G178" i="39"/>
  <c r="G220" i="38"/>
  <c r="F220" i="38"/>
  <c r="E178" i="39"/>
  <c r="N178" i="39"/>
  <c r="E220" i="38"/>
  <c r="N220" i="38"/>
  <c r="M220" i="38"/>
  <c r="R206" i="38" l="1"/>
  <c r="P207" i="38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N221" i="38"/>
  <c r="E221" i="38"/>
  <c r="F179" i="39"/>
  <c r="E179" i="39"/>
  <c r="F221" i="38"/>
  <c r="N179" i="39"/>
  <c r="M221" i="38"/>
  <c r="G221" i="38"/>
  <c r="M179" i="39"/>
  <c r="G179" i="39"/>
  <c r="L177" i="39" l="1"/>
  <c r="Q208" i="38"/>
  <c r="P208" i="38"/>
  <c r="R207" i="38"/>
  <c r="I178" i="39"/>
  <c r="J178" i="39"/>
  <c r="H178" i="39"/>
  <c r="L219" i="38"/>
  <c r="B181" i="39"/>
  <c r="K177" i="39"/>
  <c r="H220" i="38"/>
  <c r="I220" i="38"/>
  <c r="J220" i="38"/>
  <c r="B223" i="38"/>
  <c r="K219" i="38"/>
  <c r="M222" i="38"/>
  <c r="N222" i="38"/>
  <c r="E180" i="39"/>
  <c r="N180" i="39"/>
  <c r="G180" i="39"/>
  <c r="G222" i="38"/>
  <c r="M180" i="39"/>
  <c r="F180" i="39"/>
  <c r="E222" i="38"/>
  <c r="F222" i="38"/>
  <c r="K178" i="39" l="1"/>
  <c r="R208" i="38"/>
  <c r="P209" i="38"/>
  <c r="Q209" i="38"/>
  <c r="L220" i="38"/>
  <c r="J179" i="39"/>
  <c r="H179" i="39"/>
  <c r="I179" i="39"/>
  <c r="B182" i="39"/>
  <c r="L178" i="39"/>
  <c r="J221" i="38"/>
  <c r="I221" i="38"/>
  <c r="H221" i="38"/>
  <c r="B224" i="38"/>
  <c r="K220" i="38"/>
  <c r="M223" i="38"/>
  <c r="G181" i="39"/>
  <c r="F181" i="39"/>
  <c r="G223" i="38"/>
  <c r="M181" i="39"/>
  <c r="E223" i="38"/>
  <c r="N223" i="38"/>
  <c r="E181" i="39"/>
  <c r="F223" i="38"/>
  <c r="N181" i="39"/>
  <c r="L179" i="39" l="1"/>
  <c r="Q210" i="38"/>
  <c r="P210" i="38"/>
  <c r="R209" i="38"/>
  <c r="K221" i="38"/>
  <c r="I180" i="39"/>
  <c r="J180" i="39"/>
  <c r="H180" i="39"/>
  <c r="B183" i="39"/>
  <c r="K179" i="39"/>
  <c r="H222" i="38"/>
  <c r="J222" i="38"/>
  <c r="I222" i="38"/>
  <c r="B225" i="38"/>
  <c r="L221" i="38"/>
  <c r="E224" i="38"/>
  <c r="M182" i="39"/>
  <c r="F224" i="38"/>
  <c r="E182" i="39"/>
  <c r="N182" i="39"/>
  <c r="F182" i="39"/>
  <c r="N224" i="38"/>
  <c r="G182" i="39"/>
  <c r="G224" i="38"/>
  <c r="M224" i="38"/>
  <c r="K180" i="39" l="1"/>
  <c r="R210" i="38"/>
  <c r="P211" i="38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M225" i="38"/>
  <c r="M183" i="39"/>
  <c r="F183" i="39"/>
  <c r="N225" i="38"/>
  <c r="N183" i="39"/>
  <c r="F225" i="38"/>
  <c r="G225" i="38"/>
  <c r="E225" i="38"/>
  <c r="G183" i="39"/>
  <c r="E183" i="39"/>
  <c r="Q212" i="38" l="1"/>
  <c r="P212" i="38"/>
  <c r="R211" i="38"/>
  <c r="L223" i="38"/>
  <c r="L181" i="39"/>
  <c r="I182" i="39"/>
  <c r="J182" i="39"/>
  <c r="H182" i="39"/>
  <c r="B185" i="39"/>
  <c r="K181" i="39"/>
  <c r="H224" i="38"/>
  <c r="I224" i="38"/>
  <c r="J224" i="38"/>
  <c r="B227" i="38"/>
  <c r="K223" i="38"/>
  <c r="N226" i="38"/>
  <c r="G226" i="38"/>
  <c r="M184" i="39"/>
  <c r="F184" i="39"/>
  <c r="E226" i="38"/>
  <c r="M226" i="38"/>
  <c r="E184" i="39"/>
  <c r="N184" i="39"/>
  <c r="G184" i="39"/>
  <c r="F226" i="38"/>
  <c r="K182" i="39" l="1"/>
  <c r="R212" i="38"/>
  <c r="Q213" i="38"/>
  <c r="P213" i="38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M185" i="39"/>
  <c r="N185" i="39"/>
  <c r="E227" i="38"/>
  <c r="F227" i="38"/>
  <c r="M227" i="38"/>
  <c r="E185" i="39"/>
  <c r="F185" i="39"/>
  <c r="N227" i="38"/>
  <c r="G227" i="38"/>
  <c r="G185" i="39"/>
  <c r="R213" i="38" l="1"/>
  <c r="P214" i="38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G186" i="39"/>
  <c r="M186" i="39"/>
  <c r="F186" i="39"/>
  <c r="N228" i="38"/>
  <c r="G228" i="38"/>
  <c r="F228" i="38"/>
  <c r="N186" i="39"/>
  <c r="M228" i="38"/>
  <c r="E228" i="38"/>
  <c r="E186" i="39"/>
  <c r="R214" i="38" l="1"/>
  <c r="L226" i="38"/>
  <c r="L184" i="39"/>
  <c r="J185" i="39"/>
  <c r="H185" i="39"/>
  <c r="I185" i="39"/>
  <c r="B188" i="39"/>
  <c r="K184" i="39"/>
  <c r="J227" i="38"/>
  <c r="H227" i="38"/>
  <c r="I227" i="38"/>
  <c r="B230" i="38"/>
  <c r="K226" i="38"/>
  <c r="M187" i="39"/>
  <c r="M229" i="38"/>
  <c r="E187" i="39"/>
  <c r="F187" i="39"/>
  <c r="N229" i="38"/>
  <c r="E229" i="38"/>
  <c r="G187" i="39"/>
  <c r="G229" i="38"/>
  <c r="F229" i="38"/>
  <c r="N187" i="39"/>
  <c r="L227" i="38" l="1"/>
  <c r="L185" i="39"/>
  <c r="J186" i="39"/>
  <c r="I186" i="39"/>
  <c r="H186" i="39"/>
  <c r="B189" i="39"/>
  <c r="K185" i="39"/>
  <c r="I228" i="38"/>
  <c r="J228" i="38"/>
  <c r="H228" i="38"/>
  <c r="B231" i="38"/>
  <c r="K227" i="38"/>
  <c r="E230" i="38"/>
  <c r="N188" i="39"/>
  <c r="M230" i="38"/>
  <c r="E188" i="39"/>
  <c r="G188" i="39"/>
  <c r="G230" i="38"/>
  <c r="F230" i="38"/>
  <c r="N230" i="38"/>
  <c r="F188" i="39"/>
  <c r="M188" i="39"/>
  <c r="K186" i="39" l="1"/>
  <c r="I187" i="39"/>
  <c r="J187" i="39"/>
  <c r="H187" i="39"/>
  <c r="L228" i="38"/>
  <c r="B190" i="39"/>
  <c r="L186" i="39"/>
  <c r="J229" i="38"/>
  <c r="H229" i="38"/>
  <c r="I229" i="38"/>
  <c r="B232" i="38"/>
  <c r="K228" i="38"/>
  <c r="G231" i="38"/>
  <c r="N231" i="38"/>
  <c r="F189" i="39"/>
  <c r="M231" i="38"/>
  <c r="F231" i="38"/>
  <c r="E189" i="39"/>
  <c r="M189" i="39"/>
  <c r="N189" i="39"/>
  <c r="G189" i="39"/>
  <c r="E231" i="38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F190" i="39"/>
  <c r="M190" i="39"/>
  <c r="E232" i="38"/>
  <c r="N190" i="39"/>
  <c r="F232" i="38"/>
  <c r="M232" i="38"/>
  <c r="G232" i="38"/>
  <c r="E190" i="39"/>
  <c r="G190" i="39"/>
  <c r="N232" i="38"/>
  <c r="L188" i="39" l="1"/>
  <c r="H189" i="39"/>
  <c r="I189" i="39"/>
  <c r="J189" i="39"/>
  <c r="L230" i="38"/>
  <c r="B192" i="39"/>
  <c r="K188" i="39"/>
  <c r="J231" i="38"/>
  <c r="H231" i="38"/>
  <c r="I231" i="38"/>
  <c r="B234" i="38"/>
  <c r="K230" i="38"/>
  <c r="E233" i="38"/>
  <c r="G233" i="38"/>
  <c r="F233" i="38"/>
  <c r="N191" i="39"/>
  <c r="M233" i="38"/>
  <c r="F191" i="39"/>
  <c r="M191" i="39"/>
  <c r="E191" i="39"/>
  <c r="N233" i="38"/>
  <c r="G191" i="39"/>
  <c r="L189" i="39" l="1"/>
  <c r="H190" i="39"/>
  <c r="I190" i="39"/>
  <c r="J190" i="39"/>
  <c r="B193" i="39"/>
  <c r="L231" i="38"/>
  <c r="K189" i="39"/>
  <c r="I232" i="38"/>
  <c r="J232" i="38"/>
  <c r="H232" i="38"/>
  <c r="B235" i="38"/>
  <c r="K231" i="38"/>
  <c r="M234" i="38"/>
  <c r="E234" i="38"/>
  <c r="M192" i="39"/>
  <c r="N192" i="39"/>
  <c r="F192" i="39"/>
  <c r="F234" i="38"/>
  <c r="G192" i="39"/>
  <c r="E192" i="39"/>
  <c r="G234" i="38"/>
  <c r="N234" i="38"/>
  <c r="L190" i="39" l="1"/>
  <c r="L232" i="38"/>
  <c r="I191" i="39"/>
  <c r="J191" i="39"/>
  <c r="H191" i="39"/>
  <c r="B194" i="39"/>
  <c r="K190" i="39"/>
  <c r="J233" i="38"/>
  <c r="H233" i="38"/>
  <c r="I233" i="38"/>
  <c r="B236" i="38"/>
  <c r="K232" i="38"/>
  <c r="G193" i="39"/>
  <c r="E193" i="39"/>
  <c r="F193" i="39"/>
  <c r="M193" i="39"/>
  <c r="N235" i="38"/>
  <c r="G235" i="38"/>
  <c r="F235" i="38"/>
  <c r="M235" i="38"/>
  <c r="N193" i="39"/>
  <c r="E235" i="38"/>
  <c r="K191" i="39" l="1"/>
  <c r="L233" i="38"/>
  <c r="I192" i="39"/>
  <c r="J192" i="39"/>
  <c r="H192" i="39"/>
  <c r="B195" i="39"/>
  <c r="L191" i="39"/>
  <c r="J234" i="38"/>
  <c r="H234" i="38"/>
  <c r="I234" i="38"/>
  <c r="B237" i="38"/>
  <c r="K233" i="38"/>
  <c r="M236" i="38"/>
  <c r="M194" i="39"/>
  <c r="G194" i="39"/>
  <c r="F236" i="38"/>
  <c r="E194" i="39"/>
  <c r="N236" i="38"/>
  <c r="G236" i="38"/>
  <c r="E236" i="38"/>
  <c r="N194" i="39"/>
  <c r="F194" i="39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M195" i="39"/>
  <c r="G195" i="39"/>
  <c r="E237" i="38"/>
  <c r="N237" i="38"/>
  <c r="N195" i="39"/>
  <c r="F237" i="38"/>
  <c r="G237" i="38"/>
  <c r="F195" i="39"/>
  <c r="M237" i="38"/>
  <c r="E195" i="39"/>
  <c r="L193" i="39" l="1"/>
  <c r="I194" i="39"/>
  <c r="J194" i="39"/>
  <c r="H194" i="39"/>
  <c r="L235" i="38"/>
  <c r="B197" i="39"/>
  <c r="K193" i="39"/>
  <c r="I236" i="38"/>
  <c r="J236" i="38"/>
  <c r="H236" i="38"/>
  <c r="B239" i="38"/>
  <c r="K235" i="38"/>
  <c r="N196" i="39"/>
  <c r="M238" i="38"/>
  <c r="F196" i="39"/>
  <c r="M196" i="39"/>
  <c r="E196" i="39"/>
  <c r="E238" i="38"/>
  <c r="G238" i="38"/>
  <c r="F238" i="38"/>
  <c r="G196" i="39"/>
  <c r="N238" i="38"/>
  <c r="K194" i="39" l="1"/>
  <c r="L236" i="38"/>
  <c r="J195" i="39"/>
  <c r="H195" i="39"/>
  <c r="I195" i="39"/>
  <c r="B198" i="39"/>
  <c r="L194" i="39"/>
  <c r="J237" i="38"/>
  <c r="H237" i="38"/>
  <c r="I237" i="38"/>
  <c r="B240" i="38"/>
  <c r="K236" i="38"/>
  <c r="N197" i="39"/>
  <c r="M197" i="39"/>
  <c r="N239" i="38"/>
  <c r="E197" i="39"/>
  <c r="F197" i="39"/>
  <c r="G197" i="39"/>
  <c r="M239" i="38"/>
  <c r="E239" i="38"/>
  <c r="G239" i="38"/>
  <c r="F239" i="38"/>
  <c r="L237" i="38" l="1"/>
  <c r="L195" i="39"/>
  <c r="H196" i="39"/>
  <c r="I196" i="39"/>
  <c r="J196" i="39"/>
  <c r="B199" i="39"/>
  <c r="K195" i="39"/>
  <c r="J238" i="38"/>
  <c r="H238" i="38"/>
  <c r="I238" i="38"/>
  <c r="B241" i="38"/>
  <c r="K237" i="38"/>
  <c r="M240" i="38"/>
  <c r="N240" i="38"/>
  <c r="G240" i="38"/>
  <c r="G198" i="39"/>
  <c r="E240" i="38"/>
  <c r="F198" i="39"/>
  <c r="F240" i="38"/>
  <c r="E198" i="39"/>
  <c r="N198" i="39"/>
  <c r="M198" i="39"/>
  <c r="L196" i="39" l="1"/>
  <c r="K238" i="38"/>
  <c r="I197" i="39"/>
  <c r="H197" i="39"/>
  <c r="J197" i="39"/>
  <c r="L238" i="38"/>
  <c r="B200" i="39"/>
  <c r="K196" i="39"/>
  <c r="J239" i="38"/>
  <c r="H239" i="38"/>
  <c r="I239" i="38"/>
  <c r="B242" i="38"/>
  <c r="M199" i="39"/>
  <c r="F241" i="38"/>
  <c r="E199" i="39"/>
  <c r="G241" i="38"/>
  <c r="N199" i="39"/>
  <c r="E241" i="38"/>
  <c r="G199" i="39"/>
  <c r="M241" i="38"/>
  <c r="N241" i="38"/>
  <c r="F199" i="39"/>
  <c r="K197" i="39" l="1"/>
  <c r="J198" i="39"/>
  <c r="H198" i="39"/>
  <c r="I198" i="39"/>
  <c r="L239" i="38"/>
  <c r="B201" i="39"/>
  <c r="L197" i="39"/>
  <c r="I240" i="38"/>
  <c r="H240" i="38"/>
  <c r="J240" i="38"/>
  <c r="B243" i="38"/>
  <c r="K239" i="38"/>
  <c r="G242" i="38"/>
  <c r="M242" i="38"/>
  <c r="G200" i="39"/>
  <c r="E242" i="38"/>
  <c r="F242" i="38"/>
  <c r="N242" i="38"/>
  <c r="M200" i="39"/>
  <c r="F200" i="39"/>
  <c r="N200" i="39"/>
  <c r="E200" i="39"/>
  <c r="L198" i="39" l="1"/>
  <c r="L240" i="38"/>
  <c r="I199" i="39"/>
  <c r="J199" i="39"/>
  <c r="H199" i="39"/>
  <c r="B202" i="39"/>
  <c r="K198" i="39"/>
  <c r="H241" i="38"/>
  <c r="I241" i="38"/>
  <c r="J241" i="38"/>
  <c r="B244" i="38"/>
  <c r="K240" i="38"/>
  <c r="F201" i="39"/>
  <c r="F243" i="38"/>
  <c r="N201" i="39"/>
  <c r="E201" i="39"/>
  <c r="G201" i="39"/>
  <c r="N243" i="38"/>
  <c r="E243" i="38"/>
  <c r="M243" i="38"/>
  <c r="M201" i="39"/>
  <c r="G243" i="38"/>
  <c r="K199" i="39" l="1"/>
  <c r="K241" i="38"/>
  <c r="H200" i="39"/>
  <c r="I200" i="39"/>
  <c r="J200" i="39"/>
  <c r="B203" i="39"/>
  <c r="L199" i="39"/>
  <c r="J242" i="38"/>
  <c r="H242" i="38"/>
  <c r="I242" i="38"/>
  <c r="B245" i="38"/>
  <c r="L241" i="38"/>
  <c r="F244" i="38"/>
  <c r="M244" i="38"/>
  <c r="E244" i="38"/>
  <c r="G244" i="38"/>
  <c r="M202" i="39"/>
  <c r="N244" i="38"/>
  <c r="E202" i="39"/>
  <c r="G202" i="39"/>
  <c r="F202" i="39"/>
  <c r="N202" i="39"/>
  <c r="L200" i="39" l="1"/>
  <c r="H201" i="39"/>
  <c r="I201" i="39"/>
  <c r="J201" i="39"/>
  <c r="L242" i="38"/>
  <c r="B204" i="39"/>
  <c r="K200" i="39"/>
  <c r="J243" i="38"/>
  <c r="H243" i="38"/>
  <c r="I243" i="38"/>
  <c r="K242" i="38"/>
  <c r="N245" i="38"/>
  <c r="M203" i="39"/>
  <c r="F245" i="38"/>
  <c r="E245" i="38"/>
  <c r="G203" i="39"/>
  <c r="F203" i="39"/>
  <c r="E203" i="39"/>
  <c r="N203" i="39"/>
  <c r="M245" i="38"/>
  <c r="G245" i="38"/>
  <c r="L201" i="39" l="1"/>
  <c r="I202" i="39"/>
  <c r="J202" i="39"/>
  <c r="H202" i="39"/>
  <c r="L243" i="38"/>
  <c r="B205" i="39"/>
  <c r="K201" i="39"/>
  <c r="I244" i="38"/>
  <c r="J244" i="38"/>
  <c r="J245" i="38" s="1"/>
  <c r="H244" i="38"/>
  <c r="K243" i="38"/>
  <c r="N204" i="39"/>
  <c r="E204" i="39"/>
  <c r="F204" i="39"/>
  <c r="M204" i="39"/>
  <c r="G204" i="39"/>
  <c r="K202" i="39" l="1"/>
  <c r="J203" i="39"/>
  <c r="H203" i="39"/>
  <c r="I203" i="39"/>
  <c r="B206" i="39"/>
  <c r="L202" i="39"/>
  <c r="K244" i="38"/>
  <c r="H245" i="38"/>
  <c r="L244" i="38"/>
  <c r="I245" i="38"/>
  <c r="E205" i="39"/>
  <c r="F205" i="39"/>
  <c r="N205" i="39"/>
  <c r="M205" i="39"/>
  <c r="G205" i="39"/>
  <c r="L203" i="39" l="1"/>
  <c r="I204" i="39"/>
  <c r="J204" i="39"/>
  <c r="H204" i="39"/>
  <c r="L245" i="38"/>
  <c r="B207" i="39"/>
  <c r="K203" i="39"/>
  <c r="K245" i="38"/>
  <c r="F206" i="39"/>
  <c r="G206" i="39"/>
  <c r="E206" i="39"/>
  <c r="N206" i="39"/>
  <c r="M206" i="39"/>
  <c r="K204" i="39" l="1"/>
  <c r="H205" i="39"/>
  <c r="I205" i="39"/>
  <c r="J205" i="39"/>
  <c r="B208" i="39"/>
  <c r="L204" i="39"/>
  <c r="G207" i="39"/>
  <c r="E207" i="39"/>
  <c r="N207" i="39"/>
  <c r="F207" i="39"/>
  <c r="M207" i="39"/>
  <c r="K205" i="39" l="1"/>
  <c r="I206" i="39"/>
  <c r="J206" i="39"/>
  <c r="H206" i="39"/>
  <c r="B209" i="39"/>
  <c r="L205" i="39"/>
  <c r="M208" i="39"/>
  <c r="G208" i="39"/>
  <c r="N208" i="39"/>
  <c r="E208" i="39"/>
  <c r="F208" i="39"/>
  <c r="K206" i="39" l="1"/>
  <c r="I207" i="39"/>
  <c r="J207" i="39"/>
  <c r="H207" i="39"/>
  <c r="B210" i="39"/>
  <c r="L206" i="39"/>
  <c r="F209" i="39"/>
  <c r="M209" i="39"/>
  <c r="E209" i="39"/>
  <c r="N209" i="39"/>
  <c r="G209" i="39"/>
  <c r="K207" i="39" l="1"/>
  <c r="I208" i="39"/>
  <c r="J208" i="39"/>
  <c r="H208" i="39"/>
  <c r="L207" i="39"/>
  <c r="M210" i="39"/>
  <c r="G210" i="39"/>
  <c r="F210" i="39"/>
  <c r="N210" i="39"/>
  <c r="E210" i="39"/>
  <c r="K208" i="39" l="1"/>
  <c r="H209" i="39"/>
  <c r="I209" i="39"/>
  <c r="J209" i="39"/>
  <c r="J210" i="39" s="1"/>
  <c r="L208" i="39"/>
  <c r="I210" i="39" l="1"/>
  <c r="L209" i="39"/>
  <c r="K209" i="39"/>
  <c r="H210" i="39"/>
  <c r="K210" i="39" l="1"/>
  <c r="L210" i="39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G132" i="2"/>
  <c r="E75" i="2"/>
  <c r="N132" i="2"/>
  <c r="G133" i="2"/>
  <c r="G127" i="2"/>
  <c r="F133" i="2"/>
  <c r="G128" i="2"/>
  <c r="E133" i="2"/>
  <c r="N133" i="2"/>
  <c r="M132" i="2"/>
  <c r="E132" i="2"/>
  <c r="G97" i="2"/>
  <c r="G126" i="2"/>
  <c r="F132" i="2"/>
  <c r="E226" i="2"/>
  <c r="M133" i="2"/>
  <c r="C227" i="2" l="1"/>
  <c r="J132" i="2"/>
  <c r="I132" i="2"/>
  <c r="H132" i="2"/>
  <c r="J127" i="2"/>
  <c r="J126" i="2"/>
  <c r="C76" i="2"/>
  <c r="D98" i="2"/>
  <c r="N3" i="2"/>
  <c r="P3" i="2" s="1"/>
  <c r="M3" i="2"/>
  <c r="O3" i="2" s="1"/>
  <c r="N2" i="2"/>
  <c r="M2" i="2"/>
  <c r="G3" i="2"/>
  <c r="J3" i="2" s="1"/>
  <c r="F3" i="2"/>
  <c r="I3" i="2" s="1"/>
  <c r="E3" i="2"/>
  <c r="H3" i="2" s="1"/>
  <c r="F226" i="2"/>
  <c r="N75" i="2"/>
  <c r="N226" i="2"/>
  <c r="M75" i="2"/>
  <c r="M226" i="2"/>
  <c r="G98" i="2"/>
  <c r="G226" i="2"/>
  <c r="F75" i="2"/>
  <c r="G75" i="2"/>
  <c r="C228" i="2" l="1"/>
  <c r="K132" i="2"/>
  <c r="L132" i="2"/>
  <c r="C77" i="2"/>
  <c r="J97" i="2"/>
  <c r="K3" i="2"/>
  <c r="L3" i="2"/>
  <c r="O2" i="2"/>
  <c r="P2" i="2"/>
  <c r="M227" i="2"/>
  <c r="F227" i="2"/>
  <c r="G227" i="2"/>
  <c r="N227" i="2"/>
  <c r="F76" i="2"/>
  <c r="M76" i="2"/>
  <c r="G76" i="2"/>
  <c r="N76" i="2"/>
  <c r="E76" i="2"/>
  <c r="E227" i="2"/>
  <c r="H226" i="2" l="1"/>
  <c r="J226" i="2"/>
  <c r="I226" i="2"/>
  <c r="C229" i="2"/>
  <c r="H75" i="2"/>
  <c r="J75" i="2"/>
  <c r="I75" i="2"/>
  <c r="C78" i="2"/>
  <c r="E77" i="2"/>
  <c r="G228" i="2"/>
  <c r="N77" i="2"/>
  <c r="N228" i="2"/>
  <c r="E228" i="2"/>
  <c r="M77" i="2"/>
  <c r="F228" i="2"/>
  <c r="M228" i="2"/>
  <c r="F77" i="2"/>
  <c r="G77" i="2"/>
  <c r="K226" i="2" l="1"/>
  <c r="J227" i="2"/>
  <c r="I227" i="2"/>
  <c r="H227" i="2"/>
  <c r="C230" i="2"/>
  <c r="L226" i="2"/>
  <c r="K75" i="2"/>
  <c r="I76" i="2"/>
  <c r="J76" i="2"/>
  <c r="H76" i="2"/>
  <c r="L75" i="2"/>
  <c r="N78" i="2"/>
  <c r="F229" i="2"/>
  <c r="G229" i="2"/>
  <c r="M229" i="2"/>
  <c r="M78" i="2"/>
  <c r="E78" i="2"/>
  <c r="G78" i="2"/>
  <c r="F78" i="2"/>
  <c r="E229" i="2"/>
  <c r="N229" i="2"/>
  <c r="L227" i="2" l="1"/>
  <c r="J228" i="2"/>
  <c r="I228" i="2"/>
  <c r="H228" i="2"/>
  <c r="C231" i="2"/>
  <c r="K227" i="2"/>
  <c r="L76" i="2"/>
  <c r="J77" i="2"/>
  <c r="I77" i="2"/>
  <c r="H77" i="2"/>
  <c r="K76" i="2"/>
  <c r="J4" i="19"/>
  <c r="M5" i="19"/>
  <c r="N5" i="19"/>
  <c r="M4" i="19"/>
  <c r="N4" i="19"/>
  <c r="F230" i="2"/>
  <c r="E230" i="2"/>
  <c r="M230" i="2"/>
  <c r="N230" i="2"/>
  <c r="G230" i="2"/>
  <c r="J3" i="19" l="1"/>
  <c r="L228" i="2"/>
  <c r="H229" i="2"/>
  <c r="J229" i="2"/>
  <c r="I229" i="2"/>
  <c r="C232" i="2"/>
  <c r="K228" i="2"/>
  <c r="L77" i="2"/>
  <c r="K77" i="2"/>
  <c r="O4" i="19"/>
  <c r="I4" i="19"/>
  <c r="H4" i="19"/>
  <c r="P4" i="19"/>
  <c r="D227" i="14"/>
  <c r="C227" i="14"/>
  <c r="M231" i="2"/>
  <c r="E231" i="2"/>
  <c r="G231" i="2"/>
  <c r="F231" i="2"/>
  <c r="N231" i="2"/>
  <c r="K229" i="2" l="1"/>
  <c r="J230" i="2"/>
  <c r="H230" i="2"/>
  <c r="I230" i="2"/>
  <c r="C233" i="2"/>
  <c r="L229" i="2"/>
  <c r="K4" i="19"/>
  <c r="L4" i="19"/>
  <c r="O27" i="33"/>
  <c r="N27" i="33"/>
  <c r="C69" i="15"/>
  <c r="C10" i="15"/>
  <c r="C11" i="15"/>
  <c r="F232" i="2"/>
  <c r="N232" i="2"/>
  <c r="G232" i="2"/>
  <c r="E232" i="2"/>
  <c r="M232" i="2"/>
  <c r="L230" i="2" l="1"/>
  <c r="J231" i="2"/>
  <c r="I231" i="2"/>
  <c r="H231" i="2"/>
  <c r="C234" i="2"/>
  <c r="K230" i="2"/>
  <c r="C12" i="15"/>
  <c r="E233" i="2"/>
  <c r="G233" i="2"/>
  <c r="F233" i="2"/>
  <c r="M233" i="2"/>
  <c r="N233" i="2"/>
  <c r="K231" i="2" l="1"/>
  <c r="I232" i="2"/>
  <c r="J232" i="2"/>
  <c r="H232" i="2"/>
  <c r="C235" i="2"/>
  <c r="L231" i="2"/>
  <c r="C13" i="15"/>
  <c r="C14" i="15"/>
  <c r="N234" i="2"/>
  <c r="M234" i="2"/>
  <c r="G234" i="2"/>
  <c r="E234" i="2"/>
  <c r="F234" i="2"/>
  <c r="K232" i="2" l="1"/>
  <c r="H233" i="2"/>
  <c r="J233" i="2"/>
  <c r="I233" i="2"/>
  <c r="C236" i="2"/>
  <c r="L232" i="2"/>
  <c r="C15" i="15"/>
  <c r="M235" i="2"/>
  <c r="G235" i="2"/>
  <c r="N235" i="2"/>
  <c r="F235" i="2"/>
  <c r="E235" i="2"/>
  <c r="K233" i="2" l="1"/>
  <c r="H234" i="2"/>
  <c r="J234" i="2"/>
  <c r="I234" i="2"/>
  <c r="L233" i="2"/>
  <c r="C237" i="2"/>
  <c r="C16" i="15"/>
  <c r="G236" i="2"/>
  <c r="F236" i="2"/>
  <c r="N236" i="2"/>
  <c r="M236" i="2"/>
  <c r="E236" i="2"/>
  <c r="K234" i="2" l="1"/>
  <c r="I235" i="2"/>
  <c r="H235" i="2"/>
  <c r="J235" i="2"/>
  <c r="L234" i="2"/>
  <c r="C238" i="2"/>
  <c r="C17" i="15"/>
  <c r="M237" i="2"/>
  <c r="E237" i="2"/>
  <c r="F237" i="2"/>
  <c r="N237" i="2"/>
  <c r="G237" i="2"/>
  <c r="L235" i="2" l="1"/>
  <c r="I236" i="2"/>
  <c r="J236" i="2"/>
  <c r="H236" i="2"/>
  <c r="C239" i="2"/>
  <c r="K235" i="2"/>
  <c r="C18" i="15"/>
  <c r="F238" i="2"/>
  <c r="N238" i="2"/>
  <c r="G238" i="2"/>
  <c r="M238" i="2"/>
  <c r="E238" i="2"/>
  <c r="L236" i="2" l="1"/>
  <c r="H237" i="2"/>
  <c r="J237" i="2"/>
  <c r="I237" i="2"/>
  <c r="C240" i="2"/>
  <c r="K236" i="2"/>
  <c r="C19" i="15"/>
  <c r="N239" i="2"/>
  <c r="F239" i="2"/>
  <c r="E239" i="2"/>
  <c r="M239" i="2"/>
  <c r="G239" i="2"/>
  <c r="L237" i="2" l="1"/>
  <c r="H238" i="2"/>
  <c r="I238" i="2"/>
  <c r="J238" i="2"/>
  <c r="C241" i="2"/>
  <c r="K237" i="2"/>
  <c r="C20" i="15"/>
  <c r="M240" i="2"/>
  <c r="N240" i="2"/>
  <c r="E240" i="2"/>
  <c r="F240" i="2"/>
  <c r="G240" i="2"/>
  <c r="L238" i="2" l="1"/>
  <c r="I239" i="2"/>
  <c r="J239" i="2"/>
  <c r="H239" i="2"/>
  <c r="C242" i="2"/>
  <c r="K238" i="2"/>
  <c r="C21" i="15"/>
  <c r="N241" i="2"/>
  <c r="F241" i="2"/>
  <c r="M241" i="2"/>
  <c r="E241" i="2"/>
  <c r="G241" i="2"/>
  <c r="K239" i="2" l="1"/>
  <c r="J240" i="2"/>
  <c r="H240" i="2"/>
  <c r="I240" i="2"/>
  <c r="C243" i="2"/>
  <c r="L239" i="2"/>
  <c r="C22" i="15"/>
  <c r="M242" i="2"/>
  <c r="F242" i="2"/>
  <c r="N242" i="2"/>
  <c r="E242" i="2"/>
  <c r="G242" i="2"/>
  <c r="L240" i="2" l="1"/>
  <c r="J241" i="2"/>
  <c r="I241" i="2"/>
  <c r="H241" i="2"/>
  <c r="C244" i="2"/>
  <c r="K240" i="2"/>
  <c r="C23" i="15"/>
  <c r="N243" i="2"/>
  <c r="F243" i="2"/>
  <c r="E243" i="2"/>
  <c r="G243" i="2"/>
  <c r="M244" i="2"/>
  <c r="G244" i="2"/>
  <c r="N244" i="2"/>
  <c r="E244" i="2"/>
  <c r="M243" i="2"/>
  <c r="F244" i="2"/>
  <c r="K241" i="2" l="1"/>
  <c r="H243" i="2"/>
  <c r="I243" i="2"/>
  <c r="J243" i="2"/>
  <c r="J244" i="2" s="1"/>
  <c r="I242" i="2"/>
  <c r="J242" i="2"/>
  <c r="H242" i="2"/>
  <c r="L241" i="2"/>
  <c r="C24" i="15"/>
  <c r="K242" i="2" l="1"/>
  <c r="L242" i="2"/>
  <c r="I244" i="2"/>
  <c r="L243" i="2"/>
  <c r="K243" i="2"/>
  <c r="K244" i="2" s="1"/>
  <c r="H244" i="2"/>
  <c r="C25" i="15"/>
  <c r="L244" i="2" l="1"/>
  <c r="C26" i="15"/>
  <c r="C9" i="15" l="1"/>
  <c r="N5" i="15" l="1"/>
  <c r="M5" i="15"/>
  <c r="G5" i="15"/>
  <c r="F5" i="15"/>
  <c r="E5" i="15"/>
  <c r="N3" i="15"/>
  <c r="M3" i="15"/>
  <c r="G3" i="15"/>
  <c r="F3" i="15"/>
  <c r="E3" i="15"/>
  <c r="N2" i="15"/>
  <c r="M2" i="15"/>
  <c r="G2" i="15"/>
  <c r="F2" i="15"/>
  <c r="E2" i="15"/>
  <c r="I2" i="15" l="1"/>
  <c r="P2" i="15"/>
  <c r="H2" i="15"/>
  <c r="J2" i="15"/>
  <c r="O2" i="15"/>
  <c r="O3" i="15"/>
  <c r="P3" i="15"/>
  <c r="K2" i="15" l="1"/>
  <c r="L2" i="15"/>
  <c r="C27" i="15" l="1"/>
  <c r="C28" i="15" l="1"/>
  <c r="C29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30" i="15" l="1"/>
  <c r="A154" i="28"/>
  <c r="A155" i="28" s="1"/>
  <c r="C154" i="28"/>
  <c r="C235" i="30"/>
  <c r="D235" i="30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C164" i="30"/>
  <c r="D163" i="30"/>
  <c r="D164" i="30" s="1"/>
  <c r="D162" i="30"/>
  <c r="C162" i="30"/>
  <c r="G153" i="28"/>
  <c r="C31" i="15" l="1"/>
  <c r="B154" i="28"/>
  <c r="B155" i="28" s="1"/>
  <c r="C155" i="28"/>
  <c r="C238" i="30"/>
  <c r="C165" i="30"/>
  <c r="D165" i="30"/>
  <c r="C239" i="30" l="1"/>
  <c r="G4" i="30"/>
  <c r="G154" i="28"/>
  <c r="G155" i="28"/>
  <c r="J153" i="28" l="1"/>
  <c r="J154" i="28"/>
  <c r="C240" i="30"/>
  <c r="C241" i="30" l="1"/>
  <c r="C242" i="30" l="1"/>
  <c r="G4" i="23"/>
  <c r="C127" i="18"/>
  <c r="D126" i="18"/>
  <c r="D127" i="18" s="1"/>
  <c r="G4" i="18"/>
  <c r="C43" i="18"/>
  <c r="D43" i="18"/>
  <c r="D44" i="18" s="1"/>
  <c r="D45" i="18" s="1"/>
  <c r="C52" i="18"/>
  <c r="C243" i="30" l="1"/>
  <c r="C44" i="18"/>
  <c r="C45" i="18" l="1"/>
  <c r="C70" i="15" l="1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C126" i="14"/>
  <c r="D125" i="14"/>
  <c r="D126" i="14" s="1"/>
  <c r="C76" i="14"/>
  <c r="D76" i="14"/>
  <c r="D77" i="14" s="1"/>
  <c r="D78" i="14" s="1"/>
  <c r="D69" i="14"/>
  <c r="C69" i="14"/>
  <c r="D68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F134" i="2"/>
  <c r="G134" i="2"/>
  <c r="M134" i="2"/>
  <c r="N134" i="2"/>
  <c r="E134" i="2"/>
  <c r="H133" i="2" l="1"/>
  <c r="I133" i="2"/>
  <c r="J133" i="2"/>
  <c r="C248" i="13"/>
  <c r="B247" i="13"/>
  <c r="C104" i="14"/>
  <c r="C77" i="14"/>
  <c r="D117" i="13"/>
  <c r="C126" i="13"/>
  <c r="D33" i="27"/>
  <c r="D82" i="28"/>
  <c r="G116" i="13"/>
  <c r="G247" i="13"/>
  <c r="G115" i="13"/>
  <c r="G117" i="13"/>
  <c r="G246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3" i="33"/>
  <c r="W53" i="33"/>
  <c r="V53" i="33"/>
  <c r="U53" i="33"/>
  <c r="X52" i="33"/>
  <c r="W52" i="33"/>
  <c r="V52" i="33"/>
  <c r="U52" i="33"/>
  <c r="X51" i="33"/>
  <c r="W51" i="33"/>
  <c r="V51" i="33"/>
  <c r="U51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8" i="35"/>
  <c r="N8" i="35"/>
  <c r="F9" i="35"/>
  <c r="M88" i="36"/>
  <c r="F86" i="35"/>
  <c r="E9" i="35"/>
  <c r="G157" i="36"/>
  <c r="F8" i="35"/>
  <c r="G8" i="35"/>
  <c r="M86" i="35"/>
  <c r="N9" i="35"/>
  <c r="E8" i="35"/>
  <c r="E88" i="36"/>
  <c r="G87" i="36"/>
  <c r="G9" i="35"/>
  <c r="G88" i="35"/>
  <c r="G89" i="35"/>
  <c r="E86" i="35"/>
  <c r="G87" i="35"/>
  <c r="N158" i="36"/>
  <c r="F88" i="36"/>
  <c r="G155" i="36"/>
  <c r="E158" i="36"/>
  <c r="N86" i="35"/>
  <c r="G85" i="36"/>
  <c r="G158" i="36"/>
  <c r="G86" i="36"/>
  <c r="G88" i="36"/>
  <c r="G156" i="36"/>
  <c r="N88" i="36"/>
  <c r="G158" i="35"/>
  <c r="G159" i="35"/>
  <c r="G86" i="35"/>
  <c r="M158" i="36"/>
  <c r="F158" i="36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F159" i="36"/>
  <c r="N89" i="36"/>
  <c r="G159" i="36"/>
  <c r="N8" i="36"/>
  <c r="M8" i="36"/>
  <c r="E89" i="36"/>
  <c r="G89" i="36"/>
  <c r="F89" i="36"/>
  <c r="E8" i="36"/>
  <c r="M159" i="36"/>
  <c r="G8" i="36"/>
  <c r="N159" i="36"/>
  <c r="F8" i="36"/>
  <c r="E159" i="36"/>
  <c r="M9" i="35"/>
  <c r="M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10" i="35"/>
  <c r="G9" i="36"/>
  <c r="M9" i="36"/>
  <c r="F10" i="35"/>
  <c r="E10" i="35"/>
  <c r="F11" i="35"/>
  <c r="G11" i="35"/>
  <c r="M10" i="35"/>
  <c r="F9" i="36"/>
  <c r="E11" i="35"/>
  <c r="E9" i="36"/>
  <c r="N11" i="35"/>
  <c r="M11" i="35"/>
  <c r="N9" i="36"/>
  <c r="N10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N5" i="30"/>
  <c r="M5" i="30"/>
  <c r="G5" i="30"/>
  <c r="J4" i="30" s="1"/>
  <c r="F5" i="30"/>
  <c r="E5" i="30"/>
  <c r="N3" i="30"/>
  <c r="M3" i="30"/>
  <c r="G3" i="30"/>
  <c r="J3" i="30" s="1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N12" i="35"/>
  <c r="M12" i="35"/>
  <c r="F12" i="35"/>
  <c r="M90" i="35"/>
  <c r="N10" i="36"/>
  <c r="G12" i="35"/>
  <c r="F10" i="36"/>
  <c r="F90" i="35"/>
  <c r="E90" i="35"/>
  <c r="E10" i="36"/>
  <c r="G10" i="36"/>
  <c r="N90" i="35"/>
  <c r="E12" i="35"/>
  <c r="M10" i="36"/>
  <c r="G90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N5" i="23"/>
  <c r="M5" i="23"/>
  <c r="G5" i="23"/>
  <c r="J4" i="23" s="1"/>
  <c r="F5" i="23"/>
  <c r="E5" i="23"/>
  <c r="N3" i="23"/>
  <c r="M3" i="23"/>
  <c r="G3" i="23"/>
  <c r="J3" i="23" s="1"/>
  <c r="F3" i="23"/>
  <c r="E3" i="23"/>
  <c r="N2" i="23"/>
  <c r="M2" i="23"/>
  <c r="G2" i="23"/>
  <c r="F2" i="23"/>
  <c r="E2" i="23"/>
  <c r="F89" i="35"/>
  <c r="M88" i="35"/>
  <c r="G13" i="35"/>
  <c r="E6" i="25"/>
  <c r="F6" i="31"/>
  <c r="E88" i="35"/>
  <c r="F13" i="35"/>
  <c r="N7" i="30"/>
  <c r="F9" i="30"/>
  <c r="G8" i="25"/>
  <c r="M9" i="28"/>
  <c r="E87" i="35"/>
  <c r="F7" i="25"/>
  <c r="E7" i="29"/>
  <c r="G6" i="26"/>
  <c r="E7" i="30"/>
  <c r="M13" i="35"/>
  <c r="M89" i="35"/>
  <c r="G6" i="25"/>
  <c r="M7" i="25"/>
  <c r="M11" i="28"/>
  <c r="G9" i="30"/>
  <c r="M6" i="25"/>
  <c r="G11" i="36"/>
  <c r="G9" i="27"/>
  <c r="G8" i="30"/>
  <c r="M87" i="35"/>
  <c r="G11" i="28"/>
  <c r="E7" i="31"/>
  <c r="M7" i="31"/>
  <c r="F7" i="30"/>
  <c r="N6" i="31"/>
  <c r="N8" i="30"/>
  <c r="E6" i="26"/>
  <c r="E89" i="35"/>
  <c r="N7" i="29"/>
  <c r="E6" i="31"/>
  <c r="M9" i="30"/>
  <c r="M6" i="31"/>
  <c r="F8" i="30"/>
  <c r="E13" i="35"/>
  <c r="G6" i="31"/>
  <c r="G7" i="29"/>
  <c r="G6" i="29"/>
  <c r="G7" i="30"/>
  <c r="F88" i="35"/>
  <c r="M6" i="29"/>
  <c r="N89" i="35"/>
  <c r="M9" i="25"/>
  <c r="G7" i="25"/>
  <c r="M8" i="30"/>
  <c r="N6" i="25"/>
  <c r="N7" i="31"/>
  <c r="G7" i="31"/>
  <c r="F7" i="29"/>
  <c r="E9" i="28"/>
  <c r="M10" i="28"/>
  <c r="E7" i="25"/>
  <c r="M11" i="36"/>
  <c r="M7" i="30"/>
  <c r="N7" i="25"/>
  <c r="M7" i="29"/>
  <c r="N6" i="29"/>
  <c r="F6" i="25"/>
  <c r="F7" i="31"/>
  <c r="G10" i="28"/>
  <c r="M6" i="26"/>
  <c r="G9" i="28"/>
  <c r="N6" i="26"/>
  <c r="N11" i="36"/>
  <c r="E6" i="29"/>
  <c r="E8" i="30"/>
  <c r="E11" i="28"/>
  <c r="N88" i="35"/>
  <c r="F6" i="29"/>
  <c r="E10" i="28"/>
  <c r="E11" i="36"/>
  <c r="F11" i="36"/>
  <c r="F6" i="26"/>
  <c r="N13" i="35"/>
  <c r="N87" i="35"/>
  <c r="F87" i="35"/>
  <c r="L4" i="30" l="1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M10" i="30"/>
  <c r="G12" i="28"/>
  <c r="N8" i="25"/>
  <c r="G12" i="36"/>
  <c r="N9" i="25"/>
  <c r="N14" i="35"/>
  <c r="M10" i="25"/>
  <c r="N7" i="26"/>
  <c r="M153" i="28"/>
  <c r="E12" i="28"/>
  <c r="F8" i="29"/>
  <c r="E7" i="26"/>
  <c r="F8" i="25"/>
  <c r="F155" i="28"/>
  <c r="G9" i="25"/>
  <c r="M7" i="23"/>
  <c r="E12" i="36"/>
  <c r="F10" i="30"/>
  <c r="N154" i="28"/>
  <c r="E10" i="30"/>
  <c r="N10" i="30"/>
  <c r="G14" i="35"/>
  <c r="M8" i="26"/>
  <c r="N12" i="36"/>
  <c r="E8" i="26"/>
  <c r="M12" i="36"/>
  <c r="N153" i="28"/>
  <c r="M7" i="26"/>
  <c r="E153" i="28"/>
  <c r="F8" i="26"/>
  <c r="F7" i="24"/>
  <c r="F14" i="35"/>
  <c r="E9" i="30"/>
  <c r="F154" i="28"/>
  <c r="F9" i="27"/>
  <c r="M14" i="35"/>
  <c r="M9" i="27"/>
  <c r="E7" i="24"/>
  <c r="G7" i="23"/>
  <c r="F153" i="28"/>
  <c r="E154" i="28"/>
  <c r="E7" i="23"/>
  <c r="G8" i="26"/>
  <c r="N8" i="26"/>
  <c r="M8" i="25"/>
  <c r="G7" i="26"/>
  <c r="F9" i="25"/>
  <c r="G8" i="29"/>
  <c r="E8" i="29"/>
  <c r="G10" i="30"/>
  <c r="M155" i="28"/>
  <c r="N9" i="30"/>
  <c r="M8" i="29"/>
  <c r="N8" i="29"/>
  <c r="E155" i="28"/>
  <c r="G10" i="25"/>
  <c r="M7" i="24"/>
  <c r="N155" i="28"/>
  <c r="N7" i="23"/>
  <c r="E14" i="35"/>
  <c r="M154" i="28"/>
  <c r="F12" i="36"/>
  <c r="F7" i="23"/>
  <c r="F7" i="26"/>
  <c r="F10" i="25"/>
  <c r="E9" i="25"/>
  <c r="E10" i="25"/>
  <c r="N9" i="27"/>
  <c r="E8" i="25"/>
  <c r="M12" i="28"/>
  <c r="N7" i="24"/>
  <c r="G7" i="24"/>
  <c r="H154" i="28" l="1"/>
  <c r="H153" i="28"/>
  <c r="I153" i="28"/>
  <c r="I154" i="28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12" i="28"/>
  <c r="M15" i="35"/>
  <c r="E9" i="29"/>
  <c r="E102" i="23"/>
  <c r="F12" i="28"/>
  <c r="F13" i="28"/>
  <c r="F102" i="23"/>
  <c r="G8" i="23"/>
  <c r="M102" i="23"/>
  <c r="M10" i="27"/>
  <c r="F11" i="28"/>
  <c r="E9" i="27"/>
  <c r="E8" i="23"/>
  <c r="M8" i="23"/>
  <c r="M13" i="28"/>
  <c r="E13" i="36"/>
  <c r="E9" i="26"/>
  <c r="G15" i="35"/>
  <c r="N9" i="26"/>
  <c r="N11" i="25"/>
  <c r="G8" i="31"/>
  <c r="E13" i="28"/>
  <c r="G11" i="25"/>
  <c r="F10" i="27"/>
  <c r="N15" i="35"/>
  <c r="N102" i="23"/>
  <c r="M11" i="30"/>
  <c r="E10" i="27"/>
  <c r="N11" i="30"/>
  <c r="G13" i="28"/>
  <c r="N10" i="28"/>
  <c r="M9" i="26"/>
  <c r="G9" i="26"/>
  <c r="E11" i="25"/>
  <c r="N9" i="29"/>
  <c r="N11" i="28"/>
  <c r="F9" i="26"/>
  <c r="F9" i="29"/>
  <c r="M13" i="36"/>
  <c r="F8" i="23"/>
  <c r="N8" i="31"/>
  <c r="M9" i="29"/>
  <c r="N13" i="36"/>
  <c r="G13" i="36"/>
  <c r="G9" i="29"/>
  <c r="E11" i="30"/>
  <c r="G10" i="27"/>
  <c r="F11" i="30"/>
  <c r="N10" i="25"/>
  <c r="N9" i="28"/>
  <c r="F10" i="28"/>
  <c r="G11" i="30"/>
  <c r="F8" i="31"/>
  <c r="N10" i="27"/>
  <c r="E15" i="35"/>
  <c r="M11" i="25"/>
  <c r="F13" i="36"/>
  <c r="F11" i="25"/>
  <c r="G115" i="30"/>
  <c r="E8" i="31"/>
  <c r="N8" i="23"/>
  <c r="M8" i="31"/>
  <c r="F15" i="35"/>
  <c r="N13" i="28"/>
  <c r="G102" i="23"/>
  <c r="F9" i="28"/>
  <c r="D159" i="23" l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K153" i="28"/>
  <c r="K154" i="28"/>
  <c r="K3" i="24"/>
  <c r="K4" i="23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F9" i="31"/>
  <c r="N10" i="26"/>
  <c r="N9" i="23"/>
  <c r="G12" i="30"/>
  <c r="M91" i="35"/>
  <c r="N14" i="36"/>
  <c r="M10" i="26"/>
  <c r="M11" i="27"/>
  <c r="N103" i="23"/>
  <c r="E14" i="28"/>
  <c r="F10" i="26"/>
  <c r="G9" i="23"/>
  <c r="G8" i="24"/>
  <c r="N12" i="30"/>
  <c r="N12" i="25"/>
  <c r="E12" i="25"/>
  <c r="M10" i="23"/>
  <c r="F12" i="30"/>
  <c r="E10" i="23"/>
  <c r="F8" i="24"/>
  <c r="G116" i="30"/>
  <c r="G103" i="23"/>
  <c r="G11" i="27"/>
  <c r="F9" i="23"/>
  <c r="N91" i="35"/>
  <c r="F10" i="23"/>
  <c r="F14" i="36"/>
  <c r="N11" i="27"/>
  <c r="E91" i="35"/>
  <c r="N10" i="29"/>
  <c r="E12" i="30"/>
  <c r="N8" i="24"/>
  <c r="G10" i="23"/>
  <c r="M10" i="29"/>
  <c r="N10" i="23"/>
  <c r="F11" i="27"/>
  <c r="N14" i="28"/>
  <c r="E16" i="35"/>
  <c r="E10" i="26"/>
  <c r="M9" i="31"/>
  <c r="M12" i="30"/>
  <c r="F10" i="29"/>
  <c r="M16" i="35"/>
  <c r="F12" i="25"/>
  <c r="E8" i="24"/>
  <c r="M103" i="23"/>
  <c r="E9" i="31"/>
  <c r="G91" i="35"/>
  <c r="G16" i="35"/>
  <c r="E10" i="29"/>
  <c r="E11" i="27"/>
  <c r="E9" i="23"/>
  <c r="G10" i="26"/>
  <c r="G14" i="36"/>
  <c r="G12" i="25"/>
  <c r="F103" i="23"/>
  <c r="G9" i="31"/>
  <c r="M14" i="28"/>
  <c r="F91" i="35"/>
  <c r="N9" i="31"/>
  <c r="E103" i="23"/>
  <c r="N16" i="35"/>
  <c r="M12" i="25"/>
  <c r="F16" i="35"/>
  <c r="M14" i="36"/>
  <c r="E14" i="36"/>
  <c r="M8" i="24"/>
  <c r="G10" i="29"/>
  <c r="M9" i="23"/>
  <c r="F14" i="28"/>
  <c r="G14" i="28"/>
  <c r="D207" i="23" l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9" i="19"/>
  <c r="C10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G17" i="35"/>
  <c r="E11" i="26"/>
  <c r="G11" i="29"/>
  <c r="F13" i="30"/>
  <c r="M13" i="30"/>
  <c r="M15" i="36"/>
  <c r="F104" i="23"/>
  <c r="M104" i="23"/>
  <c r="M10" i="31"/>
  <c r="N92" i="35"/>
  <c r="F12" i="27"/>
  <c r="N9" i="24"/>
  <c r="M11" i="29"/>
  <c r="F10" i="31"/>
  <c r="N11" i="23"/>
  <c r="F11" i="29"/>
  <c r="N10" i="31"/>
  <c r="M12" i="27"/>
  <c r="G13" i="30"/>
  <c r="E13" i="25"/>
  <c r="N104" i="23"/>
  <c r="F15" i="28"/>
  <c r="F15" i="36"/>
  <c r="G117" i="30"/>
  <c r="E9" i="24"/>
  <c r="G12" i="27"/>
  <c r="N13" i="30"/>
  <c r="F117" i="30"/>
  <c r="G104" i="23"/>
  <c r="F13" i="25"/>
  <c r="G11" i="26"/>
  <c r="G10" i="31"/>
  <c r="E13" i="30"/>
  <c r="G15" i="36"/>
  <c r="M92" i="35"/>
  <c r="M11" i="26"/>
  <c r="F92" i="35"/>
  <c r="E11" i="29"/>
  <c r="G9" i="24"/>
  <c r="N15" i="36"/>
  <c r="N11" i="26"/>
  <c r="M13" i="25"/>
  <c r="G36" i="28"/>
  <c r="E12" i="27"/>
  <c r="G92" i="35"/>
  <c r="E117" i="30"/>
  <c r="M9" i="24"/>
  <c r="E104" i="23"/>
  <c r="E17" i="35"/>
  <c r="F11" i="23"/>
  <c r="M11" i="23"/>
  <c r="G15" i="28"/>
  <c r="M117" i="30"/>
  <c r="E10" i="31"/>
  <c r="E15" i="28"/>
  <c r="N17" i="35"/>
  <c r="M15" i="28"/>
  <c r="M17" i="35"/>
  <c r="E15" i="36"/>
  <c r="N13" i="25"/>
  <c r="N12" i="27"/>
  <c r="E92" i="35"/>
  <c r="F11" i="26"/>
  <c r="G11" i="23"/>
  <c r="E11" i="23"/>
  <c r="G13" i="25"/>
  <c r="F17" i="35"/>
  <c r="N11" i="29"/>
  <c r="N15" i="28"/>
  <c r="F9" i="24"/>
  <c r="N117" i="30"/>
  <c r="A218" i="19" l="1"/>
  <c r="A219" i="19" s="1"/>
  <c r="A220" i="19" s="1"/>
  <c r="A221" i="19" s="1"/>
  <c r="A222" i="19" s="1"/>
  <c r="A223" i="19" s="1"/>
  <c r="A224" i="19" s="1"/>
  <c r="A225" i="19" s="1"/>
  <c r="A226" i="19" s="1"/>
  <c r="A227" i="19" s="1"/>
  <c r="D91" i="19"/>
  <c r="D92" i="19" s="1"/>
  <c r="D93" i="19" s="1"/>
  <c r="D94" i="19" s="1"/>
  <c r="D95" i="19" s="1"/>
  <c r="D96" i="19" s="1"/>
  <c r="D97" i="19" s="1"/>
  <c r="D86" i="19"/>
  <c r="B37" i="28"/>
  <c r="D98" i="19"/>
  <c r="D99" i="19" s="1"/>
  <c r="D100" i="19" s="1"/>
  <c r="D101" i="19" s="1"/>
  <c r="D102" i="19" s="1"/>
  <c r="D103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102" i="23"/>
  <c r="K102" i="23"/>
  <c r="H103" i="23"/>
  <c r="I103" i="23"/>
  <c r="J103" i="23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11" i="19"/>
  <c r="B8" i="19"/>
  <c r="E12" i="29"/>
  <c r="F18" i="35"/>
  <c r="G12" i="29"/>
  <c r="E93" i="35"/>
  <c r="M10" i="24"/>
  <c r="N93" i="35"/>
  <c r="G14" i="30"/>
  <c r="N13" i="27"/>
  <c r="M12" i="29"/>
  <c r="E14" i="25"/>
  <c r="F12" i="23"/>
  <c r="M14" i="25"/>
  <c r="G11" i="31"/>
  <c r="N105" i="23"/>
  <c r="N118" i="30"/>
  <c r="M12" i="23"/>
  <c r="N11" i="31"/>
  <c r="G93" i="35"/>
  <c r="M16" i="28"/>
  <c r="G12" i="26"/>
  <c r="E16" i="36"/>
  <c r="E118" i="30"/>
  <c r="M16" i="36"/>
  <c r="F14" i="25"/>
  <c r="F14" i="30"/>
  <c r="E18" i="35"/>
  <c r="E10" i="24"/>
  <c r="F12" i="26"/>
  <c r="N12" i="29"/>
  <c r="F93" i="35"/>
  <c r="N12" i="26"/>
  <c r="M93" i="35"/>
  <c r="G12" i="23"/>
  <c r="F13" i="27"/>
  <c r="G105" i="23"/>
  <c r="F118" i="30"/>
  <c r="M18" i="35"/>
  <c r="F10" i="24"/>
  <c r="G18" i="35"/>
  <c r="N10" i="24"/>
  <c r="E16" i="28"/>
  <c r="G118" i="30"/>
  <c r="G10" i="24"/>
  <c r="E13" i="27"/>
  <c r="M14" i="30"/>
  <c r="N14" i="25"/>
  <c r="G16" i="28"/>
  <c r="N18" i="35"/>
  <c r="M12" i="26"/>
  <c r="E14" i="30"/>
  <c r="G14" i="25"/>
  <c r="M118" i="30"/>
  <c r="M13" i="27"/>
  <c r="M11" i="31"/>
  <c r="G13" i="27"/>
  <c r="N14" i="30"/>
  <c r="N12" i="23"/>
  <c r="E11" i="31"/>
  <c r="F105" i="23"/>
  <c r="G37" i="28"/>
  <c r="F16" i="28"/>
  <c r="F11" i="31"/>
  <c r="E105" i="23"/>
  <c r="E12" i="26"/>
  <c r="M105" i="23"/>
  <c r="G16" i="36"/>
  <c r="F16" i="36"/>
  <c r="E12" i="23"/>
  <c r="F12" i="29"/>
  <c r="N16" i="28"/>
  <c r="N16" i="36"/>
  <c r="A228" i="19" l="1"/>
  <c r="A229" i="19" s="1"/>
  <c r="A230" i="19" s="1"/>
  <c r="A231" i="19" s="1"/>
  <c r="A232" i="19" s="1"/>
  <c r="D107" i="19"/>
  <c r="D108" i="19" s="1"/>
  <c r="D109" i="19" s="1"/>
  <c r="J36" i="28"/>
  <c r="B38" i="28"/>
  <c r="O37" i="28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B9" i="19"/>
  <c r="C12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E11" i="24"/>
  <c r="M13" i="23"/>
  <c r="M19" i="35"/>
  <c r="M15" i="25"/>
  <c r="N119" i="30"/>
  <c r="M15" i="30"/>
  <c r="N15" i="25"/>
  <c r="F13" i="26"/>
  <c r="N13" i="29"/>
  <c r="M12" i="31"/>
  <c r="G13" i="29"/>
  <c r="G14" i="27"/>
  <c r="F13" i="29"/>
  <c r="E19" i="35"/>
  <c r="N13" i="23"/>
  <c r="M17" i="36"/>
  <c r="G8" i="19"/>
  <c r="N11" i="24"/>
  <c r="E119" i="30"/>
  <c r="G11" i="24"/>
  <c r="N17" i="36"/>
  <c r="G13" i="26"/>
  <c r="F13" i="23"/>
  <c r="F12" i="31"/>
  <c r="E17" i="28"/>
  <c r="N19" i="35"/>
  <c r="F11" i="24"/>
  <c r="G94" i="35"/>
  <c r="F17" i="28"/>
  <c r="E15" i="25"/>
  <c r="F14" i="27"/>
  <c r="N14" i="27"/>
  <c r="E13" i="23"/>
  <c r="F15" i="25"/>
  <c r="N94" i="35"/>
  <c r="G19" i="28"/>
  <c r="M11" i="24"/>
  <c r="G12" i="31"/>
  <c r="F94" i="35"/>
  <c r="N12" i="31"/>
  <c r="M13" i="26"/>
  <c r="N17" i="28"/>
  <c r="G17" i="28"/>
  <c r="G15" i="25"/>
  <c r="E19" i="28"/>
  <c r="N13" i="26"/>
  <c r="G13" i="23"/>
  <c r="M19" i="28"/>
  <c r="E17" i="36"/>
  <c r="N15" i="30"/>
  <c r="F19" i="28"/>
  <c r="N19" i="28"/>
  <c r="F119" i="30"/>
  <c r="E13" i="26"/>
  <c r="G17" i="36"/>
  <c r="E94" i="35"/>
  <c r="M94" i="35"/>
  <c r="G15" i="30"/>
  <c r="G19" i="35"/>
  <c r="E14" i="27"/>
  <c r="E15" i="30"/>
  <c r="F17" i="36"/>
  <c r="E12" i="31"/>
  <c r="G119" i="30"/>
  <c r="M14" i="27"/>
  <c r="M17" i="28"/>
  <c r="F19" i="35"/>
  <c r="M119" i="30"/>
  <c r="E13" i="29"/>
  <c r="F15" i="30"/>
  <c r="M13" i="29"/>
  <c r="D113" i="19" l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10" i="19"/>
  <c r="D136" i="19"/>
  <c r="D137" i="19" s="1"/>
  <c r="D138" i="19" s="1"/>
  <c r="D132" i="19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10" i="19"/>
  <c r="C13" i="19"/>
  <c r="D46" i="18"/>
  <c r="D47" i="18" s="1"/>
  <c r="D48" i="18" s="1"/>
  <c r="D49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G14" i="26"/>
  <c r="G18" i="28"/>
  <c r="M15" i="27"/>
  <c r="G106" i="23"/>
  <c r="E95" i="35"/>
  <c r="E20" i="28"/>
  <c r="E15" i="27"/>
  <c r="N13" i="31"/>
  <c r="M14" i="29"/>
  <c r="M106" i="23"/>
  <c r="F20" i="28"/>
  <c r="G9" i="19"/>
  <c r="N95" i="35"/>
  <c r="E16" i="30"/>
  <c r="E18" i="36"/>
  <c r="G18" i="36"/>
  <c r="G120" i="30"/>
  <c r="E14" i="26"/>
  <c r="N18" i="28"/>
  <c r="F14" i="26"/>
  <c r="G20" i="35"/>
  <c r="G8" i="18"/>
  <c r="M12" i="24"/>
  <c r="F14" i="29"/>
  <c r="N16" i="30"/>
  <c r="M120" i="30"/>
  <c r="E13" i="31"/>
  <c r="E12" i="24"/>
  <c r="G13" i="31"/>
  <c r="M20" i="28"/>
  <c r="M18" i="36"/>
  <c r="M14" i="23"/>
  <c r="N20" i="35"/>
  <c r="M20" i="35"/>
  <c r="N106" i="23"/>
  <c r="G14" i="23"/>
  <c r="G12" i="24"/>
  <c r="M13" i="31"/>
  <c r="F18" i="36"/>
  <c r="E14" i="29"/>
  <c r="F12" i="24"/>
  <c r="E120" i="30"/>
  <c r="M16" i="30"/>
  <c r="N14" i="23"/>
  <c r="F16" i="25"/>
  <c r="F20" i="35"/>
  <c r="M14" i="26"/>
  <c r="M16" i="25"/>
  <c r="N12" i="24"/>
  <c r="E106" i="23"/>
  <c r="F13" i="31"/>
  <c r="N14" i="29"/>
  <c r="G95" i="35"/>
  <c r="G16" i="30"/>
  <c r="F95" i="35"/>
  <c r="G20" i="28"/>
  <c r="N14" i="26"/>
  <c r="E14" i="23"/>
  <c r="N16" i="25"/>
  <c r="G16" i="25"/>
  <c r="F120" i="30"/>
  <c r="E18" i="28"/>
  <c r="F16" i="30"/>
  <c r="G14" i="29"/>
  <c r="N120" i="30"/>
  <c r="G15" i="27"/>
  <c r="F106" i="23"/>
  <c r="E20" i="35"/>
  <c r="F14" i="23"/>
  <c r="F15" i="27"/>
  <c r="N15" i="27"/>
  <c r="M95" i="35"/>
  <c r="N18" i="36"/>
  <c r="F18" i="28"/>
  <c r="E16" i="25"/>
  <c r="M18" i="28"/>
  <c r="N20" i="28"/>
  <c r="D142" i="19" l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D224" i="19" s="1"/>
  <c r="D225" i="19" s="1"/>
  <c r="D226" i="19" s="1"/>
  <c r="D139" i="19"/>
  <c r="A43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8" i="19"/>
  <c r="C14" i="19"/>
  <c r="B11" i="19"/>
  <c r="L5" i="18"/>
  <c r="B9" i="18"/>
  <c r="C53" i="18"/>
  <c r="C11" i="18"/>
  <c r="D8" i="15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N17" i="30"/>
  <c r="E21" i="28"/>
  <c r="M107" i="23"/>
  <c r="M121" i="30"/>
  <c r="F14" i="31"/>
  <c r="M17" i="25"/>
  <c r="E17" i="25"/>
  <c r="G19" i="36"/>
  <c r="N21" i="35"/>
  <c r="M14" i="31"/>
  <c r="E96" i="35"/>
  <c r="G10" i="19"/>
  <c r="G17" i="25"/>
  <c r="E13" i="24"/>
  <c r="F16" i="27"/>
  <c r="F21" i="35"/>
  <c r="M15" i="26"/>
  <c r="N14" i="31"/>
  <c r="F17" i="25"/>
  <c r="F15" i="26"/>
  <c r="N13" i="24"/>
  <c r="G15" i="26"/>
  <c r="E21" i="35"/>
  <c r="M17" i="30"/>
  <c r="G81" i="28"/>
  <c r="N107" i="23"/>
  <c r="N15" i="26"/>
  <c r="M13" i="24"/>
  <c r="F15" i="23"/>
  <c r="G16" i="27"/>
  <c r="E15" i="23"/>
  <c r="E16" i="27"/>
  <c r="G21" i="35"/>
  <c r="M21" i="28"/>
  <c r="F15" i="29"/>
  <c r="N15" i="23"/>
  <c r="M96" i="35"/>
  <c r="E107" i="23"/>
  <c r="E19" i="36"/>
  <c r="G107" i="23"/>
  <c r="F19" i="36"/>
  <c r="G14" i="31"/>
  <c r="G13" i="24"/>
  <c r="G121" i="30"/>
  <c r="N19" i="36"/>
  <c r="F21" i="28"/>
  <c r="E15" i="26"/>
  <c r="N15" i="29"/>
  <c r="G9" i="18"/>
  <c r="M21" i="35"/>
  <c r="N21" i="28"/>
  <c r="M19" i="36"/>
  <c r="N96" i="35"/>
  <c r="F107" i="23"/>
  <c r="E121" i="30"/>
  <c r="N121" i="30"/>
  <c r="G96" i="35"/>
  <c r="F121" i="30"/>
  <c r="E15" i="29"/>
  <c r="G15" i="29"/>
  <c r="M15" i="29"/>
  <c r="N16" i="27"/>
  <c r="G21" i="28"/>
  <c r="M15" i="23"/>
  <c r="M16" i="27"/>
  <c r="F17" i="30"/>
  <c r="N17" i="25"/>
  <c r="G15" i="23"/>
  <c r="E17" i="30"/>
  <c r="E14" i="31"/>
  <c r="F13" i="24"/>
  <c r="G17" i="30"/>
  <c r="F96" i="35"/>
  <c r="D32" i="15" l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6" i="15" s="1"/>
  <c r="D147" i="15" s="1"/>
  <c r="D148" i="15" s="1"/>
  <c r="D9" i="15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7" i="15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L19" i="28"/>
  <c r="J20" i="28"/>
  <c r="I20" i="28"/>
  <c r="H20" i="28"/>
  <c r="C22" i="28"/>
  <c r="K19" i="28"/>
  <c r="B82" i="28"/>
  <c r="C115" i="23"/>
  <c r="B8" i="15"/>
  <c r="B9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J9" i="19"/>
  <c r="B12" i="19"/>
  <c r="C15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J2" i="2" s="1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F18" i="25"/>
  <c r="N15" i="31"/>
  <c r="E18" i="30"/>
  <c r="M16" i="26"/>
  <c r="N18" i="30"/>
  <c r="E8" i="15"/>
  <c r="M18" i="25"/>
  <c r="N14" i="24"/>
  <c r="N122" i="30"/>
  <c r="F9" i="15"/>
  <c r="M15" i="31"/>
  <c r="E22" i="35"/>
  <c r="N22" i="35"/>
  <c r="F17" i="27"/>
  <c r="M18" i="30"/>
  <c r="F16" i="29"/>
  <c r="M108" i="23"/>
  <c r="E22" i="28"/>
  <c r="E16" i="26"/>
  <c r="M22" i="35"/>
  <c r="E97" i="35"/>
  <c r="E9" i="15"/>
  <c r="G108" i="23"/>
  <c r="G10" i="18"/>
  <c r="F20" i="36"/>
  <c r="M8" i="15"/>
  <c r="G122" i="30"/>
  <c r="G22" i="35"/>
  <c r="G16" i="23"/>
  <c r="M16" i="23"/>
  <c r="N16" i="26"/>
  <c r="G123" i="13"/>
  <c r="G14" i="24"/>
  <c r="M16" i="29"/>
  <c r="G9" i="15"/>
  <c r="F16" i="23"/>
  <c r="M22" i="28"/>
  <c r="N16" i="23"/>
  <c r="G16" i="29"/>
  <c r="N108" i="23"/>
  <c r="G20" i="36"/>
  <c r="E16" i="23"/>
  <c r="G124" i="13"/>
  <c r="G11" i="19"/>
  <c r="M97" i="35"/>
  <c r="N18" i="25"/>
  <c r="F16" i="26"/>
  <c r="F22" i="35"/>
  <c r="F14" i="24"/>
  <c r="M17" i="27"/>
  <c r="G97" i="35"/>
  <c r="M20" i="36"/>
  <c r="N16" i="29"/>
  <c r="G15" i="31"/>
  <c r="N8" i="15"/>
  <c r="F97" i="35"/>
  <c r="G16" i="26"/>
  <c r="G82" i="28"/>
  <c r="N9" i="15"/>
  <c r="G125" i="13"/>
  <c r="F22" i="28"/>
  <c r="F108" i="23"/>
  <c r="F15" i="31"/>
  <c r="N20" i="36"/>
  <c r="N97" i="35"/>
  <c r="F122" i="30"/>
  <c r="G126" i="13"/>
  <c r="E122" i="30"/>
  <c r="E15" i="31"/>
  <c r="E20" i="36"/>
  <c r="M9" i="15"/>
  <c r="M14" i="24"/>
  <c r="E14" i="24"/>
  <c r="E108" i="23"/>
  <c r="F8" i="15"/>
  <c r="G17" i="27"/>
  <c r="G8" i="15"/>
  <c r="E16" i="29"/>
  <c r="M122" i="30"/>
  <c r="F18" i="30"/>
  <c r="N22" i="28"/>
  <c r="N17" i="27"/>
  <c r="G18" i="25"/>
  <c r="G127" i="13"/>
  <c r="E18" i="25"/>
  <c r="E17" i="27"/>
  <c r="G22" i="28"/>
  <c r="G18" i="30"/>
  <c r="B8" i="14" l="1"/>
  <c r="D149" i="15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66" i="18"/>
  <c r="D67" i="18" s="1"/>
  <c r="D68" i="18" s="1"/>
  <c r="D69" i="18" s="1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J10" i="19"/>
  <c r="C16" i="19"/>
  <c r="B13" i="19"/>
  <c r="J9" i="18"/>
  <c r="B11" i="18"/>
  <c r="C13" i="18"/>
  <c r="C55" i="18"/>
  <c r="B10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N247" i="13"/>
  <c r="M10" i="15"/>
  <c r="M15" i="24"/>
  <c r="M115" i="13"/>
  <c r="M135" i="2"/>
  <c r="F135" i="2"/>
  <c r="F123" i="30"/>
  <c r="G15" i="24"/>
  <c r="G135" i="2"/>
  <c r="E16" i="31"/>
  <c r="E248" i="13"/>
  <c r="E115" i="13"/>
  <c r="N125" i="13"/>
  <c r="E21" i="36"/>
  <c r="M248" i="13"/>
  <c r="N18" i="27"/>
  <c r="M117" i="13"/>
  <c r="M23" i="35"/>
  <c r="N248" i="13"/>
  <c r="N249" i="13"/>
  <c r="E249" i="13"/>
  <c r="F15" i="24"/>
  <c r="F247" i="13"/>
  <c r="M18" i="27"/>
  <c r="M16" i="31"/>
  <c r="M116" i="13"/>
  <c r="F127" i="13"/>
  <c r="F109" i="23"/>
  <c r="F98" i="35"/>
  <c r="N16" i="31"/>
  <c r="N135" i="2"/>
  <c r="N10" i="15"/>
  <c r="G7" i="14"/>
  <c r="F17" i="23"/>
  <c r="N19" i="25"/>
  <c r="G17" i="29"/>
  <c r="F125" i="13"/>
  <c r="N98" i="35"/>
  <c r="E15" i="24"/>
  <c r="F23" i="35"/>
  <c r="F10" i="15"/>
  <c r="M98" i="35"/>
  <c r="G11" i="18"/>
  <c r="G109" i="23"/>
  <c r="F117" i="13"/>
  <c r="G12" i="19"/>
  <c r="N17" i="23"/>
  <c r="G19" i="25"/>
  <c r="N117" i="13"/>
  <c r="F17" i="29"/>
  <c r="E246" i="13"/>
  <c r="M21" i="36"/>
  <c r="E10" i="15"/>
  <c r="N21" i="36"/>
  <c r="F19" i="25"/>
  <c r="N246" i="13"/>
  <c r="G66" i="14"/>
  <c r="G10" i="15"/>
  <c r="N17" i="26"/>
  <c r="G98" i="35"/>
  <c r="E123" i="30"/>
  <c r="E17" i="29"/>
  <c r="F18" i="27"/>
  <c r="M19" i="30"/>
  <c r="E19" i="30"/>
  <c r="M17" i="23"/>
  <c r="M249" i="13"/>
  <c r="N116" i="13"/>
  <c r="G17" i="26"/>
  <c r="M17" i="29"/>
  <c r="M19" i="25"/>
  <c r="G23" i="35"/>
  <c r="E23" i="35"/>
  <c r="E116" i="13"/>
  <c r="G19" i="30"/>
  <c r="E17" i="23"/>
  <c r="F16" i="31"/>
  <c r="M109" i="23"/>
  <c r="N17" i="29"/>
  <c r="F246" i="13"/>
  <c r="G16" i="31"/>
  <c r="E117" i="13"/>
  <c r="N127" i="13"/>
  <c r="N123" i="30"/>
  <c r="G21" i="36"/>
  <c r="F19" i="30"/>
  <c r="G8" i="14"/>
  <c r="F115" i="13"/>
  <c r="E125" i="13"/>
  <c r="F126" i="13"/>
  <c r="M247" i="13"/>
  <c r="E17" i="26"/>
  <c r="G17" i="23"/>
  <c r="M17" i="26"/>
  <c r="N126" i="13"/>
  <c r="F17" i="26"/>
  <c r="E98" i="35"/>
  <c r="E247" i="13"/>
  <c r="E127" i="13"/>
  <c r="N115" i="13"/>
  <c r="M127" i="13"/>
  <c r="E19" i="25"/>
  <c r="E126" i="13"/>
  <c r="M246" i="13"/>
  <c r="F249" i="13"/>
  <c r="E135" i="2"/>
  <c r="N109" i="23"/>
  <c r="F21" i="36"/>
  <c r="E18" i="27"/>
  <c r="G18" i="27"/>
  <c r="F248" i="13"/>
  <c r="G123" i="30"/>
  <c r="N23" i="35"/>
  <c r="F116" i="13"/>
  <c r="M126" i="13"/>
  <c r="M123" i="30"/>
  <c r="M125" i="13"/>
  <c r="N15" i="24"/>
  <c r="N19" i="30"/>
  <c r="E109" i="23"/>
  <c r="S66" i="14" l="1"/>
  <c r="D160" i="15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96" i="18"/>
  <c r="P132" i="2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9" i="15"/>
  <c r="H9" i="15"/>
  <c r="J9" i="15"/>
  <c r="B11" i="15"/>
  <c r="I116" i="13"/>
  <c r="I115" i="13"/>
  <c r="H248" i="13"/>
  <c r="H247" i="13"/>
  <c r="H246" i="13"/>
  <c r="I248" i="13"/>
  <c r="I246" i="13"/>
  <c r="I247" i="13"/>
  <c r="H116" i="13"/>
  <c r="H115" i="13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F3" i="14"/>
  <c r="P17" i="1"/>
  <c r="E3" i="18"/>
  <c r="E3" i="14"/>
  <c r="N3" i="14"/>
  <c r="J17" i="1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J11" i="19"/>
  <c r="B14" i="19"/>
  <c r="C17" i="19"/>
  <c r="J10" i="18"/>
  <c r="B12" i="18"/>
  <c r="C56" i="18"/>
  <c r="C14" i="18"/>
  <c r="I8" i="15"/>
  <c r="H8" i="15"/>
  <c r="J8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17" i="31"/>
  <c r="G20" i="30"/>
  <c r="F18" i="23"/>
  <c r="F19" i="27"/>
  <c r="N6" i="13"/>
  <c r="F20" i="25"/>
  <c r="G12" i="18"/>
  <c r="N20" i="25"/>
  <c r="F124" i="30"/>
  <c r="E11" i="15"/>
  <c r="F18" i="29"/>
  <c r="M18" i="26"/>
  <c r="M99" i="35"/>
  <c r="N24" i="35"/>
  <c r="N110" i="23"/>
  <c r="M16" i="24"/>
  <c r="N99" i="35"/>
  <c r="M18" i="29"/>
  <c r="N16" i="24"/>
  <c r="N11" i="15"/>
  <c r="M20" i="30"/>
  <c r="G9" i="14"/>
  <c r="G19" i="27"/>
  <c r="N20" i="30"/>
  <c r="G124" i="30"/>
  <c r="M110" i="23"/>
  <c r="N18" i="29"/>
  <c r="F20" i="30"/>
  <c r="E18" i="26"/>
  <c r="G99" i="35"/>
  <c r="G22" i="36"/>
  <c r="E19" i="27"/>
  <c r="E22" i="36"/>
  <c r="M20" i="25"/>
  <c r="F24" i="35"/>
  <c r="E24" i="35"/>
  <c r="N124" i="30"/>
  <c r="M24" i="35"/>
  <c r="G18" i="23"/>
  <c r="F110" i="23"/>
  <c r="M11" i="15"/>
  <c r="E124" i="30"/>
  <c r="E20" i="30"/>
  <c r="N19" i="27"/>
  <c r="G11" i="14"/>
  <c r="G6" i="13"/>
  <c r="F18" i="26"/>
  <c r="E99" i="35"/>
  <c r="G20" i="25"/>
  <c r="E18" i="29"/>
  <c r="G16" i="24"/>
  <c r="F11" i="15"/>
  <c r="E6" i="13"/>
  <c r="E18" i="23"/>
  <c r="G67" i="14"/>
  <c r="M18" i="23"/>
  <c r="G18" i="29"/>
  <c r="M19" i="27"/>
  <c r="F6" i="13"/>
  <c r="M6" i="13"/>
  <c r="G12" i="14"/>
  <c r="M124" i="30"/>
  <c r="G13" i="19"/>
  <c r="F17" i="31"/>
  <c r="G18" i="26"/>
  <c r="G10" i="14"/>
  <c r="F99" i="35"/>
  <c r="E17" i="31"/>
  <c r="G96" i="2"/>
  <c r="G17" i="31"/>
  <c r="E20" i="25"/>
  <c r="E16" i="24"/>
  <c r="E110" i="23"/>
  <c r="N18" i="26"/>
  <c r="F22" i="36"/>
  <c r="N17" i="31"/>
  <c r="G11" i="15"/>
  <c r="G24" i="35"/>
  <c r="G110" i="23"/>
  <c r="N18" i="23"/>
  <c r="M22" i="36"/>
  <c r="N22" i="36"/>
  <c r="F16" i="24"/>
  <c r="J66" i="14" l="1"/>
  <c r="S67" i="14"/>
  <c r="D161" i="15"/>
  <c r="L134" i="2"/>
  <c r="K134" i="2"/>
  <c r="J96" i="2"/>
  <c r="K116" i="13"/>
  <c r="K115" i="13"/>
  <c r="L9" i="15"/>
  <c r="I10" i="15"/>
  <c r="H10" i="15"/>
  <c r="J10" i="15"/>
  <c r="K9" i="15"/>
  <c r="B12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P16" i="1"/>
  <c r="AC16" i="1" s="1"/>
  <c r="I2" i="14"/>
  <c r="I3" i="14"/>
  <c r="I2" i="18"/>
  <c r="H3" i="14"/>
  <c r="H2" i="14"/>
  <c r="H2" i="18"/>
  <c r="P2" i="14"/>
  <c r="P3" i="14"/>
  <c r="P2" i="18"/>
  <c r="O3" i="14"/>
  <c r="O2" i="14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B112" i="23"/>
  <c r="K108" i="23"/>
  <c r="J12" i="19"/>
  <c r="C18" i="19"/>
  <c r="B15" i="19"/>
  <c r="J11" i="18"/>
  <c r="B13" i="18"/>
  <c r="C15" i="18"/>
  <c r="C57" i="18"/>
  <c r="K8" i="15"/>
  <c r="L8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G12" i="15"/>
  <c r="N9" i="14"/>
  <c r="N100" i="35"/>
  <c r="E8" i="14"/>
  <c r="M10" i="18"/>
  <c r="F11" i="14"/>
  <c r="F19" i="23"/>
  <c r="G111" i="23"/>
  <c r="F9" i="19"/>
  <c r="N8" i="14"/>
  <c r="G23" i="28"/>
  <c r="G20" i="27"/>
  <c r="E7" i="14"/>
  <c r="F13" i="14"/>
  <c r="F12" i="15"/>
  <c r="N17" i="24"/>
  <c r="M20" i="27"/>
  <c r="F66" i="14"/>
  <c r="M11" i="14"/>
  <c r="E17" i="24"/>
  <c r="E19" i="26"/>
  <c r="N12" i="15"/>
  <c r="E12" i="18"/>
  <c r="F8" i="18"/>
  <c r="F12" i="18"/>
  <c r="F13" i="18"/>
  <c r="N7" i="14"/>
  <c r="G21" i="25"/>
  <c r="G7" i="13"/>
  <c r="N12" i="14"/>
  <c r="F23" i="28"/>
  <c r="F8" i="19"/>
  <c r="E23" i="36"/>
  <c r="M13" i="18"/>
  <c r="N25" i="35"/>
  <c r="F7" i="14"/>
  <c r="N66" i="14"/>
  <c r="N19" i="26"/>
  <c r="G14" i="19"/>
  <c r="F19" i="26"/>
  <c r="E11" i="14"/>
  <c r="N7" i="13"/>
  <c r="N13" i="18"/>
  <c r="N8" i="18"/>
  <c r="M9" i="14"/>
  <c r="F21" i="25"/>
  <c r="E8" i="18"/>
  <c r="M9" i="18"/>
  <c r="N21" i="25"/>
  <c r="F17" i="24"/>
  <c r="N9" i="18"/>
  <c r="F11" i="18"/>
  <c r="N23" i="36"/>
  <c r="M21" i="30"/>
  <c r="N125" i="30"/>
  <c r="M23" i="36"/>
  <c r="G17" i="24"/>
  <c r="G68" i="14"/>
  <c r="F125" i="30"/>
  <c r="G19" i="23"/>
  <c r="N20" i="27"/>
  <c r="E10" i="18"/>
  <c r="M100" i="35"/>
  <c r="F10" i="19"/>
  <c r="E18" i="31"/>
  <c r="G19" i="26"/>
  <c r="G100" i="35"/>
  <c r="F10" i="18"/>
  <c r="M25" i="35"/>
  <c r="F19" i="29"/>
  <c r="M7" i="13"/>
  <c r="M17" i="24"/>
  <c r="M21" i="25"/>
  <c r="M66" i="14"/>
  <c r="G25" i="35"/>
  <c r="N10" i="14"/>
  <c r="F12" i="14"/>
  <c r="N11" i="14"/>
  <c r="M13" i="14"/>
  <c r="F20" i="27"/>
  <c r="E100" i="35"/>
  <c r="M12" i="14"/>
  <c r="N13" i="14"/>
  <c r="F11" i="19"/>
  <c r="F9" i="18"/>
  <c r="F111" i="23"/>
  <c r="M18" i="31"/>
  <c r="E13" i="18"/>
  <c r="M19" i="23"/>
  <c r="N10" i="18"/>
  <c r="M23" i="28"/>
  <c r="N111" i="23"/>
  <c r="E21" i="30"/>
  <c r="F7" i="13"/>
  <c r="G19" i="29"/>
  <c r="N12" i="18"/>
  <c r="M12" i="15"/>
  <c r="E125" i="30"/>
  <c r="G13" i="18"/>
  <c r="E10" i="14"/>
  <c r="E7" i="13"/>
  <c r="F23" i="36"/>
  <c r="N18" i="31"/>
  <c r="F21" i="30"/>
  <c r="N21" i="30"/>
  <c r="E9" i="14"/>
  <c r="G125" i="30"/>
  <c r="N19" i="23"/>
  <c r="F100" i="35"/>
  <c r="F18" i="31"/>
  <c r="E111" i="23"/>
  <c r="G13" i="14"/>
  <c r="F13" i="19"/>
  <c r="E12" i="15"/>
  <c r="E20" i="27"/>
  <c r="F12" i="19"/>
  <c r="E25" i="35"/>
  <c r="M8" i="18"/>
  <c r="G21" i="30"/>
  <c r="E11" i="18"/>
  <c r="M11" i="18"/>
  <c r="F9" i="14"/>
  <c r="F8" i="14"/>
  <c r="E12" i="14"/>
  <c r="E19" i="23"/>
  <c r="M10" i="14"/>
  <c r="F10" i="14"/>
  <c r="E9" i="18"/>
  <c r="M12" i="18"/>
  <c r="E23" i="28"/>
  <c r="F25" i="35"/>
  <c r="N11" i="18"/>
  <c r="G18" i="31"/>
  <c r="E21" i="25"/>
  <c r="G23" i="36"/>
  <c r="M125" i="30"/>
  <c r="M8" i="14"/>
  <c r="N19" i="29"/>
  <c r="E19" i="29"/>
  <c r="E66" i="14"/>
  <c r="M19" i="26"/>
  <c r="M19" i="29"/>
  <c r="M7" i="14"/>
  <c r="F14" i="19"/>
  <c r="E13" i="14"/>
  <c r="M111" i="23"/>
  <c r="N23" i="28"/>
  <c r="S68" i="14" l="1"/>
  <c r="J67" i="14"/>
  <c r="D162" i="15"/>
  <c r="Q140" i="41"/>
  <c r="P140" i="41"/>
  <c r="L10" i="15"/>
  <c r="I11" i="15"/>
  <c r="H11" i="15"/>
  <c r="J11" i="15"/>
  <c r="K10" i="15"/>
  <c r="B13" i="15"/>
  <c r="L249" i="13"/>
  <c r="K249" i="13"/>
  <c r="N4" i="14"/>
  <c r="N4" i="15" s="1"/>
  <c r="E4" i="14"/>
  <c r="E4" i="15" s="1"/>
  <c r="M4" i="14"/>
  <c r="M4" i="15" s="1"/>
  <c r="F4" i="14"/>
  <c r="F4" i="15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8" i="19"/>
  <c r="I9" i="19"/>
  <c r="I10" i="19"/>
  <c r="I11" i="19"/>
  <c r="I1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J13" i="19"/>
  <c r="I13" i="19"/>
  <c r="B16" i="19"/>
  <c r="C19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N22" i="25"/>
  <c r="G15" i="19"/>
  <c r="M101" i="35"/>
  <c r="F15" i="19"/>
  <c r="G22" i="30"/>
  <c r="F20" i="29"/>
  <c r="M8" i="13"/>
  <c r="F20" i="23"/>
  <c r="M20" i="26"/>
  <c r="M19" i="31"/>
  <c r="N101" i="35"/>
  <c r="E112" i="23"/>
  <c r="M13" i="15"/>
  <c r="G26" i="35"/>
  <c r="F22" i="30"/>
  <c r="E20" i="29"/>
  <c r="N20" i="26"/>
  <c r="E24" i="36"/>
  <c r="F26" i="35"/>
  <c r="M21" i="27"/>
  <c r="M20" i="23"/>
  <c r="E9" i="19"/>
  <c r="N20" i="23"/>
  <c r="N14" i="14"/>
  <c r="G101" i="35"/>
  <c r="E126" i="30"/>
  <c r="G8" i="13"/>
  <c r="F21" i="27"/>
  <c r="M24" i="28"/>
  <c r="F19" i="31"/>
  <c r="E14" i="14"/>
  <c r="G20" i="23"/>
  <c r="F112" i="23"/>
  <c r="G20" i="26"/>
  <c r="M22" i="25"/>
  <c r="E14" i="19"/>
  <c r="E14" i="18"/>
  <c r="E18" i="24"/>
  <c r="E20" i="23"/>
  <c r="G21" i="27"/>
  <c r="N126" i="30"/>
  <c r="E12" i="19"/>
  <c r="E15" i="19"/>
  <c r="E24" i="28"/>
  <c r="M14" i="14"/>
  <c r="M126" i="30"/>
  <c r="F126" i="30"/>
  <c r="F24" i="36"/>
  <c r="N24" i="36"/>
  <c r="E22" i="25"/>
  <c r="N22" i="30"/>
  <c r="N24" i="28"/>
  <c r="G69" i="14"/>
  <c r="M20" i="29"/>
  <c r="F13" i="15"/>
  <c r="G24" i="28"/>
  <c r="E13" i="19"/>
  <c r="F8" i="13"/>
  <c r="N14" i="18"/>
  <c r="F101" i="35"/>
  <c r="M24" i="36"/>
  <c r="G18" i="24"/>
  <c r="F20" i="26"/>
  <c r="F14" i="18"/>
  <c r="E101" i="35"/>
  <c r="F22" i="25"/>
  <c r="G22" i="25"/>
  <c r="N13" i="15"/>
  <c r="E11" i="19"/>
  <c r="E21" i="27"/>
  <c r="M112" i="23"/>
  <c r="N19" i="31"/>
  <c r="E8" i="13"/>
  <c r="M14" i="18"/>
  <c r="N20" i="29"/>
  <c r="G13" i="15"/>
  <c r="G24" i="36"/>
  <c r="G14" i="18"/>
  <c r="N112" i="23"/>
  <c r="G14" i="14"/>
  <c r="E8" i="19"/>
  <c r="F14" i="14"/>
  <c r="M26" i="35"/>
  <c r="N26" i="35"/>
  <c r="N21" i="27"/>
  <c r="M18" i="24"/>
  <c r="E10" i="19"/>
  <c r="E26" i="35"/>
  <c r="G112" i="23"/>
  <c r="E20" i="26"/>
  <c r="N8" i="13"/>
  <c r="E13" i="15"/>
  <c r="G126" i="30"/>
  <c r="F18" i="24"/>
  <c r="E22" i="30"/>
  <c r="G19" i="31"/>
  <c r="G20" i="29"/>
  <c r="E19" i="31"/>
  <c r="F24" i="28"/>
  <c r="N18" i="24"/>
  <c r="M22" i="30"/>
  <c r="H4" i="15" l="1"/>
  <c r="H3" i="15"/>
  <c r="I4" i="15"/>
  <c r="I3" i="15"/>
  <c r="S69" i="14"/>
  <c r="J68" i="14"/>
  <c r="D163" i="15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R140" i="41"/>
  <c r="P141" i="41"/>
  <c r="Q141" i="41"/>
  <c r="L11" i="15"/>
  <c r="I12" i="15"/>
  <c r="H12" i="15"/>
  <c r="J12" i="15"/>
  <c r="K11" i="15"/>
  <c r="B14" i="15"/>
  <c r="H4" i="14"/>
  <c r="P4" i="14"/>
  <c r="I4" i="14"/>
  <c r="O4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8" i="19"/>
  <c r="H9" i="19"/>
  <c r="H10" i="19"/>
  <c r="H11" i="19"/>
  <c r="H12" i="19"/>
  <c r="H13" i="19"/>
  <c r="L13" i="19" s="1"/>
  <c r="L10" i="14"/>
  <c r="K11" i="18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J14" i="19"/>
  <c r="I14" i="19"/>
  <c r="H14" i="19"/>
  <c r="B17" i="19"/>
  <c r="C20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M21" i="29"/>
  <c r="F127" i="30"/>
  <c r="G27" i="35"/>
  <c r="E21" i="23"/>
  <c r="M15" i="14"/>
  <c r="G20" i="31"/>
  <c r="F23" i="30"/>
  <c r="G16" i="19"/>
  <c r="G14" i="15"/>
  <c r="E16" i="19"/>
  <c r="G102" i="35"/>
  <c r="N25" i="28"/>
  <c r="N113" i="23"/>
  <c r="M25" i="28"/>
  <c r="G25" i="36"/>
  <c r="F25" i="28"/>
  <c r="E114" i="23"/>
  <c r="M21" i="26"/>
  <c r="F21" i="26"/>
  <c r="F20" i="31"/>
  <c r="N23" i="25"/>
  <c r="M113" i="23"/>
  <c r="M25" i="36"/>
  <c r="E25" i="36"/>
  <c r="E15" i="14"/>
  <c r="M23" i="30"/>
  <c r="G127" i="30"/>
  <c r="N15" i="14"/>
  <c r="E21" i="29"/>
  <c r="F21" i="29"/>
  <c r="E9" i="13"/>
  <c r="E14" i="15"/>
  <c r="M21" i="23"/>
  <c r="N25" i="36"/>
  <c r="F21" i="23"/>
  <c r="E25" i="28"/>
  <c r="G19" i="24"/>
  <c r="E22" i="27"/>
  <c r="G21" i="26"/>
  <c r="F19" i="24"/>
  <c r="M20" i="31"/>
  <c r="M23" i="25"/>
  <c r="N27" i="35"/>
  <c r="N102" i="35"/>
  <c r="M27" i="35"/>
  <c r="F25" i="36"/>
  <c r="E21" i="26"/>
  <c r="F9" i="13"/>
  <c r="E23" i="30"/>
  <c r="F27" i="35"/>
  <c r="G21" i="23"/>
  <c r="G113" i="23"/>
  <c r="F14" i="15"/>
  <c r="G21" i="29"/>
  <c r="N9" i="13"/>
  <c r="G15" i="18"/>
  <c r="E102" i="35"/>
  <c r="F114" i="23"/>
  <c r="N19" i="24"/>
  <c r="E127" i="30"/>
  <c r="N114" i="23"/>
  <c r="N14" i="15"/>
  <c r="F102" i="35"/>
  <c r="N21" i="23"/>
  <c r="N20" i="31"/>
  <c r="M15" i="18"/>
  <c r="E113" i="23"/>
  <c r="G25" i="28"/>
  <c r="G23" i="30"/>
  <c r="N22" i="27"/>
  <c r="N21" i="29"/>
  <c r="E20" i="31"/>
  <c r="F15" i="18"/>
  <c r="G22" i="27"/>
  <c r="F22" i="27"/>
  <c r="M114" i="23"/>
  <c r="F15" i="14"/>
  <c r="F113" i="23"/>
  <c r="G9" i="13"/>
  <c r="F16" i="19"/>
  <c r="G114" i="23"/>
  <c r="M19" i="24"/>
  <c r="F23" i="25"/>
  <c r="E23" i="25"/>
  <c r="M9" i="13"/>
  <c r="E27" i="35"/>
  <c r="M127" i="30"/>
  <c r="M102" i="35"/>
  <c r="N127" i="30"/>
  <c r="N21" i="26"/>
  <c r="E15" i="18"/>
  <c r="N15" i="18"/>
  <c r="G23" i="25"/>
  <c r="E19" i="24"/>
  <c r="G15" i="14"/>
  <c r="M14" i="15"/>
  <c r="M22" i="27"/>
  <c r="N23" i="30"/>
  <c r="L3" i="15" l="1"/>
  <c r="L4" i="15"/>
  <c r="K3" i="15"/>
  <c r="K4" i="15"/>
  <c r="B71" i="14"/>
  <c r="B72" i="14" s="1"/>
  <c r="B73" i="14" s="1"/>
  <c r="B74" i="14" s="1"/>
  <c r="B75" i="14" s="1"/>
  <c r="B76" i="14" s="1"/>
  <c r="O67" i="14"/>
  <c r="O68" i="14"/>
  <c r="O69" i="14"/>
  <c r="R141" i="41"/>
  <c r="Q143" i="41"/>
  <c r="P143" i="41"/>
  <c r="Q142" i="41"/>
  <c r="P142" i="41"/>
  <c r="K12" i="15"/>
  <c r="K4" i="14"/>
  <c r="L12" i="15"/>
  <c r="I13" i="15"/>
  <c r="H13" i="15"/>
  <c r="J13" i="15"/>
  <c r="B15" i="15"/>
  <c r="L4" i="14"/>
  <c r="K13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10" i="19"/>
  <c r="K10" i="19"/>
  <c r="L12" i="19"/>
  <c r="K12" i="19"/>
  <c r="K11" i="19"/>
  <c r="L11" i="19"/>
  <c r="K9" i="19"/>
  <c r="L9" i="19"/>
  <c r="K8" i="19"/>
  <c r="L8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L14" i="19"/>
  <c r="J15" i="19"/>
  <c r="H15" i="19"/>
  <c r="I15" i="19"/>
  <c r="C21" i="19"/>
  <c r="K14" i="19"/>
  <c r="B18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M28" i="35"/>
  <c r="E17" i="19"/>
  <c r="G17" i="19"/>
  <c r="E21" i="31"/>
  <c r="F128" i="30"/>
  <c r="G28" i="35"/>
  <c r="M115" i="23"/>
  <c r="M15" i="15"/>
  <c r="G103" i="35"/>
  <c r="N23" i="27"/>
  <c r="M10" i="13"/>
  <c r="F22" i="26"/>
  <c r="N24" i="30"/>
  <c r="F20" i="24"/>
  <c r="G23" i="27"/>
  <c r="N20" i="24"/>
  <c r="F76" i="14"/>
  <c r="G26" i="36"/>
  <c r="N26" i="28"/>
  <c r="F17" i="19"/>
  <c r="F26" i="36"/>
  <c r="G16" i="14"/>
  <c r="E10" i="13"/>
  <c r="N26" i="36"/>
  <c r="N128" i="30"/>
  <c r="E24" i="25"/>
  <c r="M22" i="29"/>
  <c r="N115" i="23"/>
  <c r="E24" i="30"/>
  <c r="G22" i="29"/>
  <c r="F16" i="18"/>
  <c r="N10" i="13"/>
  <c r="E20" i="24"/>
  <c r="E115" i="23"/>
  <c r="E76" i="14"/>
  <c r="M24" i="30"/>
  <c r="M128" i="30"/>
  <c r="E15" i="15"/>
  <c r="G20" i="24"/>
  <c r="G21" i="31"/>
  <c r="M23" i="27"/>
  <c r="G24" i="30"/>
  <c r="F24" i="30"/>
  <c r="N22" i="26"/>
  <c r="N22" i="23"/>
  <c r="N16" i="18"/>
  <c r="E16" i="14"/>
  <c r="F10" i="13"/>
  <c r="N28" i="35"/>
  <c r="E26" i="28"/>
  <c r="G22" i="26"/>
  <c r="M26" i="36"/>
  <c r="N16" i="14"/>
  <c r="G115" i="23"/>
  <c r="M20" i="24"/>
  <c r="E22" i="26"/>
  <c r="F22" i="29"/>
  <c r="M22" i="23"/>
  <c r="G10" i="13"/>
  <c r="G26" i="28"/>
  <c r="M76" i="14"/>
  <c r="M103" i="35"/>
  <c r="N24" i="25"/>
  <c r="F21" i="31"/>
  <c r="F115" i="23"/>
  <c r="E22" i="23"/>
  <c r="G76" i="14"/>
  <c r="F24" i="25"/>
  <c r="N76" i="14"/>
  <c r="M16" i="18"/>
  <c r="F103" i="35"/>
  <c r="E22" i="29"/>
  <c r="N103" i="35"/>
  <c r="F28" i="35"/>
  <c r="E16" i="18"/>
  <c r="F22" i="23"/>
  <c r="N15" i="15"/>
  <c r="E128" i="30"/>
  <c r="G15" i="15"/>
  <c r="N21" i="31"/>
  <c r="E26" i="36"/>
  <c r="M16" i="14"/>
  <c r="M24" i="25"/>
  <c r="M26" i="28"/>
  <c r="E28" i="35"/>
  <c r="E23" i="27"/>
  <c r="F15" i="15"/>
  <c r="N22" i="29"/>
  <c r="F16" i="14"/>
  <c r="G128" i="30"/>
  <c r="E103" i="35"/>
  <c r="F23" i="27"/>
  <c r="M21" i="31"/>
  <c r="F26" i="28"/>
  <c r="G22" i="23"/>
  <c r="G16" i="18"/>
  <c r="M22" i="26"/>
  <c r="G24" i="25"/>
  <c r="S76" i="14" l="1"/>
  <c r="B77" i="14"/>
  <c r="R142" i="41"/>
  <c r="P144" i="41"/>
  <c r="Q144" i="41"/>
  <c r="R143" i="41"/>
  <c r="K13" i="15"/>
  <c r="L13" i="15"/>
  <c r="I14" i="15"/>
  <c r="H14" i="15"/>
  <c r="J14" i="15"/>
  <c r="B16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5" i="19"/>
  <c r="J16" i="19"/>
  <c r="H16" i="19"/>
  <c r="I16" i="19"/>
  <c r="B19" i="19"/>
  <c r="K15" i="19"/>
  <c r="C22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E19" i="2"/>
  <c r="E21" i="2"/>
  <c r="M16" i="15"/>
  <c r="G17" i="18"/>
  <c r="G23" i="23"/>
  <c r="E32" i="2"/>
  <c r="E38" i="2"/>
  <c r="G16" i="15"/>
  <c r="E11" i="13"/>
  <c r="N116" i="23"/>
  <c r="G104" i="35"/>
  <c r="G24" i="27"/>
  <c r="E26" i="2"/>
  <c r="M27" i="28"/>
  <c r="N11" i="13"/>
  <c r="F25" i="30"/>
  <c r="F17" i="14"/>
  <c r="F11" i="13"/>
  <c r="F29" i="35"/>
  <c r="G18" i="19"/>
  <c r="F27" i="36"/>
  <c r="E22" i="31"/>
  <c r="N21" i="24"/>
  <c r="F25" i="25"/>
  <c r="N24" i="27"/>
  <c r="E24" i="27"/>
  <c r="G116" i="23"/>
  <c r="E77" i="14"/>
  <c r="E49" i="2"/>
  <c r="M116" i="23"/>
  <c r="F23" i="23"/>
  <c r="E16" i="15"/>
  <c r="G22" i="31"/>
  <c r="G129" i="30"/>
  <c r="F23" i="26"/>
  <c r="F116" i="23"/>
  <c r="N17" i="14"/>
  <c r="E40" i="2"/>
  <c r="E23" i="2"/>
  <c r="M21" i="24"/>
  <c r="N17" i="18"/>
  <c r="G25" i="30"/>
  <c r="E9" i="2"/>
  <c r="F129" i="30"/>
  <c r="N27" i="36"/>
  <c r="F27" i="28"/>
  <c r="N29" i="35"/>
  <c r="E23" i="23"/>
  <c r="E25" i="30"/>
  <c r="N16" i="15"/>
  <c r="M27" i="36"/>
  <c r="E14" i="2"/>
  <c r="E55" i="2"/>
  <c r="G21" i="24"/>
  <c r="E23" i="26"/>
  <c r="E21" i="24"/>
  <c r="E44" i="2"/>
  <c r="E31" i="2"/>
  <c r="E42" i="2"/>
  <c r="M25" i="25"/>
  <c r="E23" i="29"/>
  <c r="N22" i="31"/>
  <c r="N25" i="25"/>
  <c r="N104" i="35"/>
  <c r="G77" i="14"/>
  <c r="F24" i="27"/>
  <c r="E29" i="2"/>
  <c r="E17" i="2"/>
  <c r="M24" i="27"/>
  <c r="E24" i="2"/>
  <c r="E17" i="14"/>
  <c r="N129" i="30"/>
  <c r="E27" i="28"/>
  <c r="E15" i="2"/>
  <c r="E53" i="2"/>
  <c r="E50" i="2"/>
  <c r="E39" i="2"/>
  <c r="G17" i="14"/>
  <c r="E35" i="2"/>
  <c r="G11" i="13"/>
  <c r="M129" i="30"/>
  <c r="E29" i="35"/>
  <c r="E10" i="2"/>
  <c r="M104" i="35"/>
  <c r="M17" i="18"/>
  <c r="G27" i="36"/>
  <c r="E47" i="2"/>
  <c r="G23" i="29"/>
  <c r="E41" i="2"/>
  <c r="E18" i="19"/>
  <c r="F104" i="35"/>
  <c r="E12" i="2"/>
  <c r="N23" i="29"/>
  <c r="N25" i="30"/>
  <c r="E22" i="2"/>
  <c r="E30" i="2"/>
  <c r="E43" i="2"/>
  <c r="F17" i="18"/>
  <c r="M23" i="26"/>
  <c r="G23" i="26"/>
  <c r="M25" i="30"/>
  <c r="G25" i="25"/>
  <c r="E27" i="36"/>
  <c r="E116" i="23"/>
  <c r="E25" i="25"/>
  <c r="F22" i="31"/>
  <c r="M23" i="23"/>
  <c r="E37" i="2"/>
  <c r="M22" i="31"/>
  <c r="M77" i="14"/>
  <c r="E20" i="2"/>
  <c r="E48" i="2"/>
  <c r="E28" i="2"/>
  <c r="M11" i="13"/>
  <c r="E33" i="2"/>
  <c r="E52" i="2"/>
  <c r="E27" i="2"/>
  <c r="E11" i="2"/>
  <c r="E13" i="2"/>
  <c r="N77" i="14"/>
  <c r="G29" i="35"/>
  <c r="M23" i="29"/>
  <c r="E46" i="2"/>
  <c r="E36" i="2"/>
  <c r="E7" i="2"/>
  <c r="F23" i="29"/>
  <c r="E17" i="18"/>
  <c r="F18" i="19"/>
  <c r="F77" i="14"/>
  <c r="F21" i="24"/>
  <c r="E25" i="2"/>
  <c r="E16" i="2"/>
  <c r="M29" i="35"/>
  <c r="M17" i="14"/>
  <c r="E18" i="2"/>
  <c r="E34" i="2"/>
  <c r="E129" i="30"/>
  <c r="F16" i="15"/>
  <c r="N23" i="26"/>
  <c r="E45" i="2"/>
  <c r="N27" i="28"/>
  <c r="N23" i="23"/>
  <c r="E104" i="35"/>
  <c r="E8" i="2"/>
  <c r="E54" i="2"/>
  <c r="G27" i="28"/>
  <c r="E51" i="2"/>
  <c r="S77" i="14" l="1"/>
  <c r="J76" i="14"/>
  <c r="I76" i="14"/>
  <c r="H76" i="14"/>
  <c r="B78" i="14"/>
  <c r="R144" i="41"/>
  <c r="Q145" i="41"/>
  <c r="P145" i="41"/>
  <c r="K14" i="15"/>
  <c r="I15" i="15"/>
  <c r="H15" i="15"/>
  <c r="J15" i="15"/>
  <c r="L14" i="15"/>
  <c r="B17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6" i="19"/>
  <c r="J17" i="19"/>
  <c r="H17" i="19"/>
  <c r="I17" i="19"/>
  <c r="L16" i="19"/>
  <c r="C23" i="19"/>
  <c r="B20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E23" i="31"/>
  <c r="F28" i="28"/>
  <c r="M24" i="29"/>
  <c r="G24" i="23"/>
  <c r="M18" i="14"/>
  <c r="M24" i="26"/>
  <c r="E28" i="36"/>
  <c r="M18" i="18"/>
  <c r="M24" i="23"/>
  <c r="M12" i="13"/>
  <c r="N12" i="13"/>
  <c r="G19" i="19"/>
  <c r="E130" i="30"/>
  <c r="G28" i="36"/>
  <c r="N24" i="29"/>
  <c r="F18" i="14"/>
  <c r="G105" i="35"/>
  <c r="M105" i="35"/>
  <c r="N22" i="24"/>
  <c r="F23" i="31"/>
  <c r="F30" i="35"/>
  <c r="E28" i="28"/>
  <c r="M26" i="25"/>
  <c r="F130" i="30"/>
  <c r="E30" i="35"/>
  <c r="E26" i="30"/>
  <c r="M130" i="30"/>
  <c r="M78" i="14"/>
  <c r="E22" i="24"/>
  <c r="E18" i="14"/>
  <c r="G24" i="29"/>
  <c r="E56" i="2"/>
  <c r="F25" i="27"/>
  <c r="N18" i="18"/>
  <c r="G28" i="28"/>
  <c r="G12" i="13"/>
  <c r="E18" i="18"/>
  <c r="F17" i="15"/>
  <c r="G18" i="14"/>
  <c r="G26" i="30"/>
  <c r="F24" i="29"/>
  <c r="G17" i="15"/>
  <c r="E24" i="26"/>
  <c r="G22" i="24"/>
  <c r="N78" i="14"/>
  <c r="E25" i="27"/>
  <c r="G30" i="35"/>
  <c r="M23" i="31"/>
  <c r="N26" i="25"/>
  <c r="F24" i="26"/>
  <c r="F22" i="24"/>
  <c r="E12" i="13"/>
  <c r="M28" i="28"/>
  <c r="N18" i="14"/>
  <c r="N30" i="35"/>
  <c r="M17" i="15"/>
  <c r="G130" i="30"/>
  <c r="M25" i="27"/>
  <c r="G25" i="27"/>
  <c r="E78" i="14"/>
  <c r="N28" i="36"/>
  <c r="M30" i="35"/>
  <c r="M26" i="30"/>
  <c r="G24" i="26"/>
  <c r="G23" i="31"/>
  <c r="E105" i="35"/>
  <c r="N25" i="27"/>
  <c r="E24" i="29"/>
  <c r="N130" i="30"/>
  <c r="E24" i="23"/>
  <c r="F24" i="23"/>
  <c r="F78" i="14"/>
  <c r="F28" i="36"/>
  <c r="M28" i="36"/>
  <c r="F12" i="13"/>
  <c r="N26" i="30"/>
  <c r="N17" i="15"/>
  <c r="N24" i="26"/>
  <c r="G26" i="25"/>
  <c r="N24" i="23"/>
  <c r="F18" i="18"/>
  <c r="N28" i="28"/>
  <c r="G78" i="14"/>
  <c r="N23" i="31"/>
  <c r="G18" i="18"/>
  <c r="F105" i="35"/>
  <c r="F19" i="19"/>
  <c r="F26" i="30"/>
  <c r="E17" i="15"/>
  <c r="E19" i="19"/>
  <c r="M22" i="24"/>
  <c r="N105" i="35"/>
  <c r="F26" i="25"/>
  <c r="E26" i="25"/>
  <c r="K76" i="14" l="1"/>
  <c r="S78" i="14"/>
  <c r="J77" i="14"/>
  <c r="I77" i="14"/>
  <c r="H77" i="14"/>
  <c r="B79" i="14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L76" i="14"/>
  <c r="R145" i="41"/>
  <c r="L15" i="15"/>
  <c r="I16" i="15"/>
  <c r="H16" i="15"/>
  <c r="J16" i="15"/>
  <c r="K15" i="15"/>
  <c r="B18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7" i="19"/>
  <c r="I18" i="19"/>
  <c r="H18" i="19"/>
  <c r="J18" i="19"/>
  <c r="C24" i="19"/>
  <c r="K17" i="19"/>
  <c r="B21" i="19"/>
  <c r="L16" i="18"/>
  <c r="J17" i="18"/>
  <c r="H17" i="18"/>
  <c r="I17" i="18"/>
  <c r="K16" i="18"/>
  <c r="B19" i="18"/>
  <c r="C21" i="18"/>
  <c r="L16" i="14"/>
  <c r="H17" i="14"/>
  <c r="J17" i="14"/>
  <c r="I17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N102" i="14"/>
  <c r="G57" i="2"/>
  <c r="N10" i="19"/>
  <c r="G49" i="2"/>
  <c r="E13" i="13"/>
  <c r="F26" i="2"/>
  <c r="E26" i="27"/>
  <c r="E25" i="29"/>
  <c r="G15" i="2"/>
  <c r="G19" i="2"/>
  <c r="F106" i="35"/>
  <c r="G16" i="2"/>
  <c r="G27" i="30"/>
  <c r="M24" i="31"/>
  <c r="G23" i="24"/>
  <c r="N117" i="23"/>
  <c r="N9" i="19"/>
  <c r="N12" i="19"/>
  <c r="M19" i="14"/>
  <c r="F25" i="2"/>
  <c r="F29" i="2"/>
  <c r="G10" i="2"/>
  <c r="E24" i="31"/>
  <c r="G56" i="2"/>
  <c r="F23" i="2"/>
  <c r="N13" i="19"/>
  <c r="N25" i="29"/>
  <c r="F15" i="2"/>
  <c r="G26" i="27"/>
  <c r="G19" i="14"/>
  <c r="N27" i="25"/>
  <c r="E25" i="26"/>
  <c r="M117" i="23"/>
  <c r="M25" i="23"/>
  <c r="E19" i="14"/>
  <c r="G47" i="2"/>
  <c r="F53" i="2"/>
  <c r="F7" i="2"/>
  <c r="N24" i="31"/>
  <c r="F27" i="2"/>
  <c r="F36" i="2"/>
  <c r="N23" i="24"/>
  <c r="F23" i="24"/>
  <c r="E20" i="19"/>
  <c r="N14" i="19"/>
  <c r="G43" i="2"/>
  <c r="M102" i="14"/>
  <c r="E117" i="23"/>
  <c r="F39" i="2"/>
  <c r="M19" i="18"/>
  <c r="N31" i="35"/>
  <c r="M23" i="24"/>
  <c r="E102" i="14"/>
  <c r="G117" i="23"/>
  <c r="F35" i="2"/>
  <c r="F16" i="2"/>
  <c r="G33" i="2"/>
  <c r="F22" i="2"/>
  <c r="F31" i="35"/>
  <c r="F33" i="2"/>
  <c r="N15" i="19"/>
  <c r="F34" i="2"/>
  <c r="G102" i="14"/>
  <c r="G39" i="2"/>
  <c r="G34" i="2"/>
  <c r="F30" i="2"/>
  <c r="F25" i="23"/>
  <c r="F18" i="2"/>
  <c r="G51" i="2"/>
  <c r="N17" i="19"/>
  <c r="G18" i="2"/>
  <c r="F25" i="26"/>
  <c r="N19" i="19"/>
  <c r="N18" i="15"/>
  <c r="F37" i="2"/>
  <c r="M29" i="36"/>
  <c r="F47" i="2"/>
  <c r="F24" i="2"/>
  <c r="G29" i="28"/>
  <c r="F40" i="2"/>
  <c r="G31" i="2"/>
  <c r="M27" i="30"/>
  <c r="G22" i="2"/>
  <c r="G18" i="15"/>
  <c r="G29" i="36"/>
  <c r="F48" i="2"/>
  <c r="F19" i="14"/>
  <c r="G14" i="2"/>
  <c r="G42" i="2"/>
  <c r="F43" i="2"/>
  <c r="G13" i="2"/>
  <c r="N25" i="23"/>
  <c r="F56" i="2"/>
  <c r="N29" i="36"/>
  <c r="G32" i="2"/>
  <c r="F19" i="2"/>
  <c r="F51" i="2"/>
  <c r="G26" i="2"/>
  <c r="G37" i="2"/>
  <c r="E31" i="35"/>
  <c r="G27" i="25"/>
  <c r="G11" i="2"/>
  <c r="M27" i="25"/>
  <c r="E25" i="23"/>
  <c r="E57" i="2"/>
  <c r="F24" i="31"/>
  <c r="G28" i="2"/>
  <c r="N19" i="18"/>
  <c r="F31" i="2"/>
  <c r="M25" i="26"/>
  <c r="F19" i="18"/>
  <c r="N27" i="30"/>
  <c r="F52" i="2"/>
  <c r="N18" i="19"/>
  <c r="F41" i="2"/>
  <c r="M29" i="28"/>
  <c r="F14" i="2"/>
  <c r="F38" i="2"/>
  <c r="G12" i="2"/>
  <c r="F102" i="14"/>
  <c r="E18" i="15"/>
  <c r="F54" i="2"/>
  <c r="F46" i="2"/>
  <c r="N20" i="19"/>
  <c r="G25" i="23"/>
  <c r="E29" i="36"/>
  <c r="N16" i="19"/>
  <c r="N29" i="28"/>
  <c r="F13" i="2"/>
  <c r="F25" i="29"/>
  <c r="E19" i="18"/>
  <c r="F10" i="2"/>
  <c r="M18" i="15"/>
  <c r="G29" i="2"/>
  <c r="G41" i="2"/>
  <c r="G24" i="31"/>
  <c r="G7" i="2"/>
  <c r="M131" i="30"/>
  <c r="G24" i="2"/>
  <c r="F12" i="2"/>
  <c r="G9" i="2"/>
  <c r="M31" i="35"/>
  <c r="G17" i="2"/>
  <c r="F57" i="2"/>
  <c r="G21" i="2"/>
  <c r="G55" i="2"/>
  <c r="F13" i="13"/>
  <c r="G38" i="2"/>
  <c r="M26" i="27"/>
  <c r="G20" i="19"/>
  <c r="F9" i="2"/>
  <c r="F49" i="2"/>
  <c r="F27" i="30"/>
  <c r="G35" i="2"/>
  <c r="G53" i="2"/>
  <c r="G50" i="2"/>
  <c r="F55" i="2"/>
  <c r="F29" i="28"/>
  <c r="F27" i="25"/>
  <c r="N11" i="19"/>
  <c r="E27" i="25"/>
  <c r="N19" i="14"/>
  <c r="F28" i="2"/>
  <c r="F8" i="2"/>
  <c r="G30" i="2"/>
  <c r="G25" i="29"/>
  <c r="F21" i="2"/>
  <c r="F20" i="19"/>
  <c r="F11" i="2"/>
  <c r="F29" i="36"/>
  <c r="N25" i="26"/>
  <c r="F50" i="2"/>
  <c r="N8" i="19"/>
  <c r="F45" i="2"/>
  <c r="G44" i="2"/>
  <c r="F117" i="23"/>
  <c r="M106" i="35"/>
  <c r="N131" i="30"/>
  <c r="F44" i="2"/>
  <c r="N26" i="27"/>
  <c r="E27" i="30"/>
  <c r="F32" i="2"/>
  <c r="E131" i="30"/>
  <c r="G25" i="2"/>
  <c r="F20" i="2"/>
  <c r="G36" i="2"/>
  <c r="E23" i="24"/>
  <c r="F26" i="27"/>
  <c r="G13" i="13"/>
  <c r="G8" i="2"/>
  <c r="M25" i="29"/>
  <c r="F42" i="2"/>
  <c r="F17" i="2"/>
  <c r="E29" i="28"/>
  <c r="G45" i="2"/>
  <c r="G27" i="2"/>
  <c r="F131" i="30"/>
  <c r="F18" i="15"/>
  <c r="G31" i="35"/>
  <c r="G19" i="18"/>
  <c r="G25" i="26"/>
  <c r="G20" i="2"/>
  <c r="G40" i="2"/>
  <c r="G54" i="2"/>
  <c r="N106" i="35"/>
  <c r="E106" i="35"/>
  <c r="G23" i="2"/>
  <c r="N13" i="13"/>
  <c r="G131" i="30"/>
  <c r="M13" i="13"/>
  <c r="G48" i="2"/>
  <c r="G106" i="35"/>
  <c r="G52" i="2"/>
  <c r="G46" i="2"/>
  <c r="K77" i="14" l="1"/>
  <c r="B103" i="14"/>
  <c r="L77" i="14"/>
  <c r="Q146" i="41"/>
  <c r="P146" i="41"/>
  <c r="L16" i="15"/>
  <c r="I17" i="15"/>
  <c r="H17" i="15"/>
  <c r="J17" i="15"/>
  <c r="K16" i="15"/>
  <c r="B19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8" i="19"/>
  <c r="J19" i="19"/>
  <c r="H19" i="19"/>
  <c r="I19" i="19"/>
  <c r="B22" i="19"/>
  <c r="C25" i="19"/>
  <c r="L18" i="19"/>
  <c r="K17" i="18"/>
  <c r="L17" i="18"/>
  <c r="I18" i="18"/>
  <c r="H18" i="18"/>
  <c r="J18" i="18"/>
  <c r="B20" i="18"/>
  <c r="C22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N103" i="14"/>
  <c r="N19" i="15"/>
  <c r="N45" i="2"/>
  <c r="G107" i="35"/>
  <c r="N20" i="18"/>
  <c r="N42" i="2"/>
  <c r="M40" i="2"/>
  <c r="E26" i="23"/>
  <c r="N54" i="2"/>
  <c r="N40" i="2"/>
  <c r="M24" i="24"/>
  <c r="M25" i="2"/>
  <c r="N50" i="2"/>
  <c r="M39" i="2"/>
  <c r="F32" i="28"/>
  <c r="N47" i="2"/>
  <c r="N15" i="2"/>
  <c r="N22" i="2"/>
  <c r="M37" i="2"/>
  <c r="N53" i="2"/>
  <c r="N29" i="2"/>
  <c r="N19" i="2"/>
  <c r="N26" i="23"/>
  <c r="M16" i="2"/>
  <c r="G20" i="14"/>
  <c r="G28" i="30"/>
  <c r="M20" i="18"/>
  <c r="N51" i="2"/>
  <c r="N48" i="2"/>
  <c r="M33" i="2"/>
  <c r="N27" i="2"/>
  <c r="M14" i="13"/>
  <c r="N58" i="2"/>
  <c r="N36" i="2"/>
  <c r="M53" i="2"/>
  <c r="F103" i="14"/>
  <c r="E26" i="26"/>
  <c r="N24" i="24"/>
  <c r="M8" i="19"/>
  <c r="M12" i="2"/>
  <c r="N30" i="2"/>
  <c r="M17" i="19"/>
  <c r="N13" i="2"/>
  <c r="M30" i="36"/>
  <c r="M14" i="2"/>
  <c r="M14" i="19"/>
  <c r="F24" i="24"/>
  <c r="N8" i="2"/>
  <c r="M11" i="19"/>
  <c r="E21" i="19"/>
  <c r="N12" i="2"/>
  <c r="E27" i="27"/>
  <c r="M49" i="2"/>
  <c r="N32" i="2"/>
  <c r="E20" i="14"/>
  <c r="M47" i="2"/>
  <c r="N26" i="2"/>
  <c r="F25" i="31"/>
  <c r="N43" i="2"/>
  <c r="M18" i="19"/>
  <c r="M42" i="2"/>
  <c r="M54" i="2"/>
  <c r="M9" i="2"/>
  <c r="N14" i="13"/>
  <c r="N39" i="2"/>
  <c r="N31" i="2"/>
  <c r="G14" i="13"/>
  <c r="N52" i="2"/>
  <c r="M44" i="2"/>
  <c r="N33" i="2"/>
  <c r="E20" i="18"/>
  <c r="E30" i="36"/>
  <c r="G19" i="15"/>
  <c r="M28" i="25"/>
  <c r="M107" i="35"/>
  <c r="M17" i="2"/>
  <c r="M15" i="2"/>
  <c r="E103" i="14"/>
  <c r="M28" i="2"/>
  <c r="M46" i="2"/>
  <c r="M10" i="19"/>
  <c r="M58" i="2"/>
  <c r="N27" i="27"/>
  <c r="F20" i="14"/>
  <c r="E19" i="15"/>
  <c r="G32" i="28"/>
  <c r="M26" i="2"/>
  <c r="M32" i="28"/>
  <c r="M20" i="2"/>
  <c r="M19" i="15"/>
  <c r="N46" i="2"/>
  <c r="M21" i="19"/>
  <c r="M32" i="35"/>
  <c r="F26" i="26"/>
  <c r="M15" i="19"/>
  <c r="N28" i="2"/>
  <c r="M22" i="2"/>
  <c r="N132" i="30"/>
  <c r="M26" i="29"/>
  <c r="M35" i="2"/>
  <c r="E58" i="2"/>
  <c r="M28" i="30"/>
  <c r="G27" i="27"/>
  <c r="G20" i="18"/>
  <c r="M21" i="2"/>
  <c r="N21" i="19"/>
  <c r="M13" i="2"/>
  <c r="F26" i="23"/>
  <c r="F30" i="36"/>
  <c r="G103" i="14"/>
  <c r="N37" i="2"/>
  <c r="M7" i="2"/>
  <c r="N55" i="2"/>
  <c r="N25" i="2"/>
  <c r="G32" i="35"/>
  <c r="N57" i="2"/>
  <c r="M34" i="2"/>
  <c r="M26" i="23"/>
  <c r="M29" i="2"/>
  <c r="M13" i="19"/>
  <c r="N14" i="2"/>
  <c r="F28" i="25"/>
  <c r="G58" i="2"/>
  <c r="N107" i="35"/>
  <c r="F14" i="13"/>
  <c r="M24" i="2"/>
  <c r="E24" i="24"/>
  <c r="M36" i="2"/>
  <c r="G30" i="36"/>
  <c r="M23" i="2"/>
  <c r="E30" i="28"/>
  <c r="F28" i="30"/>
  <c r="N10" i="2"/>
  <c r="M57" i="2"/>
  <c r="E26" i="29"/>
  <c r="G26" i="23"/>
  <c r="M10" i="2"/>
  <c r="M56" i="2"/>
  <c r="M45" i="2"/>
  <c r="G26" i="29"/>
  <c r="M41" i="2"/>
  <c r="E107" i="35"/>
  <c r="M19" i="2"/>
  <c r="M43" i="2"/>
  <c r="N24" i="2"/>
  <c r="N20" i="14"/>
  <c r="M27" i="27"/>
  <c r="N16" i="2"/>
  <c r="G25" i="31"/>
  <c r="N30" i="28"/>
  <c r="F19" i="15"/>
  <c r="F58" i="2"/>
  <c r="N28" i="25"/>
  <c r="M25" i="31"/>
  <c r="M52" i="2"/>
  <c r="G28" i="25"/>
  <c r="M51" i="2"/>
  <c r="N41" i="2"/>
  <c r="M8" i="2"/>
  <c r="M55" i="2"/>
  <c r="N35" i="2"/>
  <c r="M18" i="2"/>
  <c r="N26" i="26"/>
  <c r="E14" i="13"/>
  <c r="N21" i="2"/>
  <c r="E25" i="31"/>
  <c r="F26" i="29"/>
  <c r="N30" i="36"/>
  <c r="E132" i="30"/>
  <c r="M31" i="2"/>
  <c r="M38" i="2"/>
  <c r="N26" i="29"/>
  <c r="F107" i="35"/>
  <c r="N34" i="2"/>
  <c r="M19" i="19"/>
  <c r="M50" i="2"/>
  <c r="N18" i="2"/>
  <c r="G21" i="19"/>
  <c r="M12" i="19"/>
  <c r="G26" i="26"/>
  <c r="M103" i="14"/>
  <c r="N49" i="2"/>
  <c r="M20" i="19"/>
  <c r="M11" i="2"/>
  <c r="E28" i="25"/>
  <c r="N17" i="2"/>
  <c r="M30" i="28"/>
  <c r="G132" i="30"/>
  <c r="F132" i="30"/>
  <c r="M30" i="2"/>
  <c r="N38" i="2"/>
  <c r="F30" i="28"/>
  <c r="N11" i="2"/>
  <c r="M9" i="19"/>
  <c r="N56" i="2"/>
  <c r="G30" i="28"/>
  <c r="M27" i="2"/>
  <c r="F27" i="27"/>
  <c r="M26" i="26"/>
  <c r="N9" i="2"/>
  <c r="N32" i="35"/>
  <c r="N44" i="2"/>
  <c r="E32" i="28"/>
  <c r="M32" i="2"/>
  <c r="F21" i="19"/>
  <c r="N28" i="30"/>
  <c r="F20" i="18"/>
  <c r="G24" i="24"/>
  <c r="N7" i="2"/>
  <c r="N20" i="2"/>
  <c r="M20" i="14"/>
  <c r="F32" i="35"/>
  <c r="E32" i="35"/>
  <c r="N32" i="28"/>
  <c r="M132" i="30"/>
  <c r="N25" i="31"/>
  <c r="M48" i="2"/>
  <c r="E28" i="30"/>
  <c r="N23" i="2"/>
  <c r="M16" i="19"/>
  <c r="S119" i="23" l="1"/>
  <c r="J102" i="14"/>
  <c r="H102" i="14"/>
  <c r="I102" i="14"/>
  <c r="B104" i="14"/>
  <c r="R146" i="41"/>
  <c r="L17" i="15"/>
  <c r="I18" i="15"/>
  <c r="H18" i="15"/>
  <c r="J18" i="15"/>
  <c r="K17" i="15"/>
  <c r="B20" i="15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9" i="19"/>
  <c r="I20" i="19"/>
  <c r="J20" i="19"/>
  <c r="H20" i="19"/>
  <c r="C26" i="19"/>
  <c r="B23" i="19"/>
  <c r="K19" i="19"/>
  <c r="K18" i="18"/>
  <c r="L18" i="18"/>
  <c r="I19" i="18"/>
  <c r="H19" i="18"/>
  <c r="J19" i="18"/>
  <c r="B21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C22" i="14"/>
  <c r="L18" i="14"/>
  <c r="L12" i="13"/>
  <c r="H13" i="13"/>
  <c r="J13" i="13"/>
  <c r="I13" i="13"/>
  <c r="B16" i="13"/>
  <c r="K12" i="13"/>
  <c r="C19" i="13"/>
  <c r="P4" i="2"/>
  <c r="B59" i="2"/>
  <c r="N104" i="14"/>
  <c r="F21" i="14"/>
  <c r="G25" i="24"/>
  <c r="M27" i="26"/>
  <c r="M27" i="23"/>
  <c r="F33" i="28"/>
  <c r="G31" i="28"/>
  <c r="F31" i="36"/>
  <c r="E20" i="15"/>
  <c r="G133" i="30"/>
  <c r="G21" i="14"/>
  <c r="G31" i="36"/>
  <c r="N133" i="30"/>
  <c r="E108" i="35"/>
  <c r="E25" i="24"/>
  <c r="M21" i="18"/>
  <c r="E27" i="23"/>
  <c r="M15" i="13"/>
  <c r="N21" i="18"/>
  <c r="F59" i="2"/>
  <c r="N59" i="2"/>
  <c r="N20" i="15"/>
  <c r="E29" i="30"/>
  <c r="F15" i="13"/>
  <c r="N27" i="23"/>
  <c r="F28" i="27"/>
  <c r="E104" i="14"/>
  <c r="M22" i="19"/>
  <c r="M20" i="15"/>
  <c r="N108" i="35"/>
  <c r="M59" i="2"/>
  <c r="N26" i="31"/>
  <c r="N21" i="14"/>
  <c r="F104" i="14"/>
  <c r="F27" i="23"/>
  <c r="E31" i="28"/>
  <c r="G59" i="2"/>
  <c r="N27" i="29"/>
  <c r="E15" i="13"/>
  <c r="E27" i="26"/>
  <c r="N15" i="13"/>
  <c r="M25" i="24"/>
  <c r="M21" i="14"/>
  <c r="G108" i="35"/>
  <c r="G27" i="29"/>
  <c r="E22" i="19"/>
  <c r="E59" i="2"/>
  <c r="G20" i="15"/>
  <c r="N29" i="25"/>
  <c r="E27" i="29"/>
  <c r="M29" i="25"/>
  <c r="M104" i="14"/>
  <c r="F108" i="35"/>
  <c r="G22" i="19"/>
  <c r="M27" i="29"/>
  <c r="N31" i="28"/>
  <c r="G29" i="25"/>
  <c r="F27" i="26"/>
  <c r="N27" i="26"/>
  <c r="E133" i="30"/>
  <c r="F21" i="18"/>
  <c r="M133" i="30"/>
  <c r="N29" i="30"/>
  <c r="F26" i="31"/>
  <c r="E29" i="25"/>
  <c r="M31" i="28"/>
  <c r="E33" i="28"/>
  <c r="F25" i="24"/>
  <c r="G104" i="14"/>
  <c r="E21" i="18"/>
  <c r="G28" i="27"/>
  <c r="E33" i="35"/>
  <c r="G21" i="18"/>
  <c r="N25" i="24"/>
  <c r="G26" i="31"/>
  <c r="G29" i="30"/>
  <c r="F29" i="30"/>
  <c r="N33" i="28"/>
  <c r="M28" i="27"/>
  <c r="E21" i="14"/>
  <c r="M33" i="28"/>
  <c r="F33" i="35"/>
  <c r="G33" i="28"/>
  <c r="N28" i="27"/>
  <c r="F22" i="19"/>
  <c r="M33" i="35"/>
  <c r="M26" i="31"/>
  <c r="M29" i="30"/>
  <c r="F31" i="28"/>
  <c r="G15" i="13"/>
  <c r="G33" i="35"/>
  <c r="E26" i="31"/>
  <c r="G27" i="23"/>
  <c r="M31" i="36"/>
  <c r="N33" i="35"/>
  <c r="N22" i="19"/>
  <c r="E28" i="27"/>
  <c r="F27" i="29"/>
  <c r="M108" i="35"/>
  <c r="F20" i="15"/>
  <c r="N31" i="36"/>
  <c r="E31" i="36"/>
  <c r="F133" i="30"/>
  <c r="F29" i="25"/>
  <c r="G27" i="26"/>
  <c r="S120" i="23" l="1"/>
  <c r="L102" i="14"/>
  <c r="J103" i="14"/>
  <c r="I103" i="14"/>
  <c r="H103" i="14"/>
  <c r="B105" i="14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K102" i="14"/>
  <c r="L18" i="15"/>
  <c r="I19" i="15"/>
  <c r="H19" i="15"/>
  <c r="J19" i="15"/>
  <c r="K18" i="15"/>
  <c r="B21" i="15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K25" i="23"/>
  <c r="C126" i="23"/>
  <c r="K20" i="19"/>
  <c r="I21" i="19"/>
  <c r="J21" i="19"/>
  <c r="H21" i="19"/>
  <c r="B24" i="19"/>
  <c r="C27" i="19"/>
  <c r="L20" i="19"/>
  <c r="L19" i="18"/>
  <c r="K19" i="18"/>
  <c r="H20" i="18"/>
  <c r="I20" i="18"/>
  <c r="J20" i="18"/>
  <c r="B22" i="18"/>
  <c r="C24" i="18"/>
  <c r="C66" i="18"/>
  <c r="C67" i="18" s="1"/>
  <c r="C68" i="18" s="1"/>
  <c r="C69" i="18" s="1"/>
  <c r="L19" i="14"/>
  <c r="L13" i="13"/>
  <c r="H20" i="14"/>
  <c r="I20" i="14"/>
  <c r="J20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E29" i="27"/>
  <c r="M29" i="27"/>
  <c r="N28" i="23"/>
  <c r="E32" i="36"/>
  <c r="E22" i="14"/>
  <c r="F21" i="15"/>
  <c r="M60" i="2"/>
  <c r="M22" i="14"/>
  <c r="M34" i="28"/>
  <c r="E30" i="30"/>
  <c r="F109" i="35"/>
  <c r="E109" i="35"/>
  <c r="G23" i="19"/>
  <c r="F28" i="23"/>
  <c r="F27" i="31"/>
  <c r="F28" i="29"/>
  <c r="E27" i="31"/>
  <c r="F29" i="27"/>
  <c r="G34" i="28"/>
  <c r="G29" i="27"/>
  <c r="N16" i="13"/>
  <c r="M16" i="13"/>
  <c r="G134" i="30"/>
  <c r="E34" i="28"/>
  <c r="N109" i="35"/>
  <c r="N34" i="35"/>
  <c r="E28" i="29"/>
  <c r="G21" i="15"/>
  <c r="G30" i="30"/>
  <c r="G16" i="13"/>
  <c r="N134" i="30"/>
  <c r="M21" i="15"/>
  <c r="F30" i="25"/>
  <c r="G109" i="35"/>
  <c r="N27" i="31"/>
  <c r="F16" i="13"/>
  <c r="G28" i="26"/>
  <c r="F23" i="19"/>
  <c r="M34" i="35"/>
  <c r="E28" i="23"/>
  <c r="N22" i="18"/>
  <c r="F22" i="14"/>
  <c r="M32" i="36"/>
  <c r="N21" i="15"/>
  <c r="F134" i="30"/>
  <c r="E28" i="26"/>
  <c r="M30" i="25"/>
  <c r="E22" i="18"/>
  <c r="N34" i="28"/>
  <c r="M27" i="31"/>
  <c r="F28" i="26"/>
  <c r="G34" i="35"/>
  <c r="E34" i="35"/>
  <c r="N30" i="30"/>
  <c r="N23" i="19"/>
  <c r="G27" i="31"/>
  <c r="G26" i="24"/>
  <c r="E134" i="30"/>
  <c r="M28" i="26"/>
  <c r="N30" i="25"/>
  <c r="N22" i="14"/>
  <c r="F34" i="35"/>
  <c r="M28" i="29"/>
  <c r="G22" i="18"/>
  <c r="F60" i="2"/>
  <c r="M30" i="30"/>
  <c r="E26" i="24"/>
  <c r="G30" i="25"/>
  <c r="F22" i="18"/>
  <c r="F32" i="36"/>
  <c r="N29" i="27"/>
  <c r="M134" i="30"/>
  <c r="F26" i="24"/>
  <c r="E16" i="13"/>
  <c r="N32" i="36"/>
  <c r="F30" i="30"/>
  <c r="M23" i="19"/>
  <c r="F34" i="28"/>
  <c r="G60" i="2"/>
  <c r="N28" i="29"/>
  <c r="E23" i="19"/>
  <c r="N26" i="24"/>
  <c r="G32" i="36"/>
  <c r="E30" i="25"/>
  <c r="G22" i="14"/>
  <c r="E21" i="15"/>
  <c r="E60" i="2"/>
  <c r="N60" i="2"/>
  <c r="M22" i="18"/>
  <c r="M109" i="35"/>
  <c r="N28" i="26"/>
  <c r="M26" i="24"/>
  <c r="M28" i="23"/>
  <c r="G28" i="29"/>
  <c r="G28" i="23"/>
  <c r="L103" i="14" l="1"/>
  <c r="B125" i="14"/>
  <c r="K103" i="14"/>
  <c r="L19" i="15"/>
  <c r="I20" i="15"/>
  <c r="H20" i="15"/>
  <c r="J20" i="15"/>
  <c r="K19" i="15"/>
  <c r="B22" i="15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K21" i="19"/>
  <c r="I22" i="19"/>
  <c r="H22" i="19"/>
  <c r="J22" i="19"/>
  <c r="B25" i="19"/>
  <c r="C28" i="19"/>
  <c r="L21" i="19"/>
  <c r="K20" i="18"/>
  <c r="L20" i="18"/>
  <c r="J21" i="18"/>
  <c r="I21" i="18"/>
  <c r="H21" i="18"/>
  <c r="B23" i="18"/>
  <c r="C25" i="18"/>
  <c r="L20" i="14"/>
  <c r="H21" i="14"/>
  <c r="I21" i="14"/>
  <c r="J21" i="14"/>
  <c r="K20" i="14"/>
  <c r="C24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F33" i="36"/>
  <c r="F24" i="19"/>
  <c r="N31" i="30"/>
  <c r="M31" i="30"/>
  <c r="N22" i="15"/>
  <c r="N35" i="35"/>
  <c r="G33" i="36"/>
  <c r="M33" i="36"/>
  <c r="G23" i="18"/>
  <c r="N61" i="2"/>
  <c r="G35" i="28"/>
  <c r="F28" i="31"/>
  <c r="N33" i="36"/>
  <c r="N17" i="13"/>
  <c r="M17" i="13"/>
  <c r="E24" i="19"/>
  <c r="E30" i="27"/>
  <c r="F110" i="35"/>
  <c r="F121" i="23"/>
  <c r="F17" i="13"/>
  <c r="E29" i="26"/>
  <c r="E28" i="31"/>
  <c r="M27" i="24"/>
  <c r="G28" i="31"/>
  <c r="N29" i="26"/>
  <c r="E27" i="24"/>
  <c r="E17" i="13"/>
  <c r="F135" i="30"/>
  <c r="F23" i="18"/>
  <c r="N29" i="23"/>
  <c r="G22" i="15"/>
  <c r="G121" i="23"/>
  <c r="N23" i="18"/>
  <c r="G29" i="26"/>
  <c r="E121" i="23"/>
  <c r="N29" i="29"/>
  <c r="G24" i="19"/>
  <c r="E29" i="23"/>
  <c r="G110" i="35"/>
  <c r="G17" i="13"/>
  <c r="M29" i="23"/>
  <c r="N27" i="24"/>
  <c r="G31" i="30"/>
  <c r="M23" i="14"/>
  <c r="G27" i="24"/>
  <c r="F29" i="29"/>
  <c r="M29" i="29"/>
  <c r="M35" i="35"/>
  <c r="M31" i="25"/>
  <c r="M22" i="15"/>
  <c r="N110" i="35"/>
  <c r="N30" i="27"/>
  <c r="M110" i="35"/>
  <c r="G31" i="27"/>
  <c r="E22" i="15"/>
  <c r="E33" i="36"/>
  <c r="F22" i="15"/>
  <c r="F31" i="25"/>
  <c r="E61" i="2"/>
  <c r="E35" i="35"/>
  <c r="E110" i="35"/>
  <c r="F27" i="24"/>
  <c r="M30" i="27"/>
  <c r="G61" i="2"/>
  <c r="M29" i="26"/>
  <c r="N31" i="25"/>
  <c r="F31" i="30"/>
  <c r="N23" i="14"/>
  <c r="G31" i="25"/>
  <c r="E29" i="29"/>
  <c r="G125" i="14"/>
  <c r="F23" i="14"/>
  <c r="M135" i="30"/>
  <c r="F30" i="27"/>
  <c r="G30" i="27"/>
  <c r="F29" i="23"/>
  <c r="G29" i="29"/>
  <c r="M121" i="23"/>
  <c r="F61" i="2"/>
  <c r="M23" i="18"/>
  <c r="G135" i="30"/>
  <c r="N121" i="23"/>
  <c r="N135" i="30"/>
  <c r="N24" i="19"/>
  <c r="G23" i="14"/>
  <c r="F29" i="26"/>
  <c r="M61" i="2"/>
  <c r="F35" i="35"/>
  <c r="E31" i="30"/>
  <c r="E23" i="14"/>
  <c r="G29" i="23"/>
  <c r="M24" i="19"/>
  <c r="E135" i="30"/>
  <c r="E23" i="18"/>
  <c r="N28" i="31"/>
  <c r="M28" i="31"/>
  <c r="E31" i="25"/>
  <c r="G35" i="35"/>
  <c r="J120" i="23" l="1"/>
  <c r="P121" i="23"/>
  <c r="Q121" i="23"/>
  <c r="S121" i="23"/>
  <c r="B126" i="14"/>
  <c r="P150" i="41"/>
  <c r="Q150" i="41"/>
  <c r="K20" i="15"/>
  <c r="L20" i="15"/>
  <c r="I21" i="15"/>
  <c r="J21" i="15"/>
  <c r="H21" i="15"/>
  <c r="B23" i="15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2" i="19"/>
  <c r="H23" i="19"/>
  <c r="I23" i="19"/>
  <c r="J23" i="19"/>
  <c r="C29" i="19"/>
  <c r="B26" i="19"/>
  <c r="L22" i="19"/>
  <c r="L21" i="18"/>
  <c r="K21" i="18"/>
  <c r="J22" i="18"/>
  <c r="H22" i="18"/>
  <c r="I22" i="18"/>
  <c r="B24" i="18"/>
  <c r="C26" i="18"/>
  <c r="L21" i="14"/>
  <c r="J22" i="14"/>
  <c r="I22" i="14"/>
  <c r="H22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N119" i="23"/>
  <c r="E120" i="23"/>
  <c r="F18" i="13"/>
  <c r="E30" i="23"/>
  <c r="F30" i="26"/>
  <c r="G111" i="35"/>
  <c r="F32" i="30"/>
  <c r="M24" i="18"/>
  <c r="M34" i="36"/>
  <c r="F36" i="35"/>
  <c r="F62" i="2"/>
  <c r="E136" i="30"/>
  <c r="N120" i="23"/>
  <c r="F119" i="23"/>
  <c r="G29" i="31"/>
  <c r="G30" i="26"/>
  <c r="M23" i="15"/>
  <c r="E18" i="13"/>
  <c r="N23" i="15"/>
  <c r="E122" i="23"/>
  <c r="E36" i="35"/>
  <c r="N28" i="24"/>
  <c r="N111" i="35"/>
  <c r="N25" i="19"/>
  <c r="G36" i="35"/>
  <c r="M136" i="30"/>
  <c r="E30" i="29"/>
  <c r="M24" i="14"/>
  <c r="F30" i="23"/>
  <c r="F23" i="15"/>
  <c r="G34" i="36"/>
  <c r="F24" i="18"/>
  <c r="E25" i="19"/>
  <c r="G30" i="23"/>
  <c r="N32" i="30"/>
  <c r="F122" i="23"/>
  <c r="N136" i="30"/>
  <c r="E32" i="25"/>
  <c r="N118" i="23"/>
  <c r="F120" i="23"/>
  <c r="G24" i="14"/>
  <c r="M32" i="25"/>
  <c r="N30" i="23"/>
  <c r="M30" i="26"/>
  <c r="G18" i="13"/>
  <c r="N122" i="23"/>
  <c r="G32" i="30"/>
  <c r="N30" i="29"/>
  <c r="F136" i="30"/>
  <c r="E24" i="18"/>
  <c r="E111" i="35"/>
  <c r="G122" i="23"/>
  <c r="E29" i="31"/>
  <c r="F25" i="19"/>
  <c r="E30" i="26"/>
  <c r="E118" i="23"/>
  <c r="F28" i="24"/>
  <c r="E28" i="24"/>
  <c r="N24" i="18"/>
  <c r="M119" i="23"/>
  <c r="F118" i="23"/>
  <c r="F111" i="35"/>
  <c r="M36" i="35"/>
  <c r="N29" i="31"/>
  <c r="F32" i="25"/>
  <c r="N34" i="36"/>
  <c r="M118" i="23"/>
  <c r="M25" i="19"/>
  <c r="G25" i="19"/>
  <c r="G24" i="18"/>
  <c r="F29" i="31"/>
  <c r="N30" i="26"/>
  <c r="G28" i="24"/>
  <c r="F24" i="14"/>
  <c r="F30" i="29"/>
  <c r="M28" i="24"/>
  <c r="N18" i="13"/>
  <c r="N36" i="35"/>
  <c r="M18" i="13"/>
  <c r="M62" i="2"/>
  <c r="E34" i="36"/>
  <c r="N32" i="25"/>
  <c r="N24" i="14"/>
  <c r="E32" i="30"/>
  <c r="M120" i="23"/>
  <c r="G126" i="14"/>
  <c r="M30" i="29"/>
  <c r="G62" i="2"/>
  <c r="E23" i="15"/>
  <c r="G136" i="30"/>
  <c r="E62" i="2"/>
  <c r="M30" i="23"/>
  <c r="E24" i="14"/>
  <c r="F34" i="36"/>
  <c r="G32" i="27"/>
  <c r="M29" i="31"/>
  <c r="M32" i="30"/>
  <c r="E119" i="23"/>
  <c r="G32" i="25"/>
  <c r="N62" i="2"/>
  <c r="M122" i="23"/>
  <c r="G30" i="29"/>
  <c r="M111" i="35"/>
  <c r="G23" i="15"/>
  <c r="I120" i="23" l="1"/>
  <c r="L120" i="23" s="1"/>
  <c r="I119" i="23"/>
  <c r="L119" i="23" s="1"/>
  <c r="H119" i="23"/>
  <c r="H120" i="23"/>
  <c r="K120" i="23" s="1"/>
  <c r="H118" i="23"/>
  <c r="I118" i="23"/>
  <c r="R121" i="23"/>
  <c r="P122" i="23"/>
  <c r="Q122" i="23"/>
  <c r="S122" i="23"/>
  <c r="J125" i="14"/>
  <c r="B127" i="14"/>
  <c r="O126" i="14"/>
  <c r="R150" i="41"/>
  <c r="P147" i="41"/>
  <c r="P151" i="41"/>
  <c r="Q147" i="41"/>
  <c r="Q151" i="41"/>
  <c r="I22" i="15"/>
  <c r="H22" i="15"/>
  <c r="J22" i="15"/>
  <c r="L21" i="15"/>
  <c r="K21" i="15"/>
  <c r="B24" i="15"/>
  <c r="J31" i="27"/>
  <c r="H117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3" i="19"/>
  <c r="H24" i="19"/>
  <c r="I24" i="19"/>
  <c r="J24" i="19"/>
  <c r="B27" i="19"/>
  <c r="C30" i="19"/>
  <c r="K23" i="19"/>
  <c r="L22" i="18"/>
  <c r="K22" i="18"/>
  <c r="J23" i="18"/>
  <c r="H23" i="18"/>
  <c r="I23" i="18"/>
  <c r="B25" i="18"/>
  <c r="C27" i="18"/>
  <c r="K22" i="14"/>
  <c r="H23" i="14"/>
  <c r="J23" i="14"/>
  <c r="I23" i="14"/>
  <c r="C26" i="14"/>
  <c r="L22" i="14"/>
  <c r="L16" i="13"/>
  <c r="I17" i="13"/>
  <c r="J17" i="13"/>
  <c r="H17" i="13"/>
  <c r="C23" i="13"/>
  <c r="B20" i="13"/>
  <c r="K16" i="13"/>
  <c r="B63" i="2"/>
  <c r="F26" i="19"/>
  <c r="G123" i="23"/>
  <c r="E123" i="23"/>
  <c r="N63" i="2"/>
  <c r="E29" i="24"/>
  <c r="N29" i="24"/>
  <c r="G33" i="25"/>
  <c r="M35" i="36"/>
  <c r="M33" i="25"/>
  <c r="M31" i="29"/>
  <c r="N24" i="15"/>
  <c r="M25" i="14"/>
  <c r="M33" i="30"/>
  <c r="M31" i="26"/>
  <c r="N33" i="25"/>
  <c r="F24" i="15"/>
  <c r="M31" i="23"/>
  <c r="N37" i="35"/>
  <c r="F19" i="13"/>
  <c r="F25" i="18"/>
  <c r="G33" i="27"/>
  <c r="E24" i="15"/>
  <c r="N31" i="26"/>
  <c r="E63" i="2"/>
  <c r="N19" i="13"/>
  <c r="E19" i="13"/>
  <c r="N123" i="23"/>
  <c r="N112" i="35"/>
  <c r="F33" i="30"/>
  <c r="G35" i="36"/>
  <c r="E31" i="29"/>
  <c r="F29" i="24"/>
  <c r="G31" i="26"/>
  <c r="G24" i="15"/>
  <c r="M37" i="35"/>
  <c r="N25" i="14"/>
  <c r="F123" i="23"/>
  <c r="G29" i="24"/>
  <c r="F25" i="14"/>
  <c r="E31" i="26"/>
  <c r="F112" i="35"/>
  <c r="G63" i="2"/>
  <c r="M112" i="35"/>
  <c r="F37" i="35"/>
  <c r="E30" i="31"/>
  <c r="N25" i="18"/>
  <c r="G37" i="35"/>
  <c r="M24" i="15"/>
  <c r="G30" i="31"/>
  <c r="N137" i="30"/>
  <c r="N30" i="31"/>
  <c r="G33" i="30"/>
  <c r="G137" i="30"/>
  <c r="N31" i="23"/>
  <c r="M29" i="24"/>
  <c r="N33" i="30"/>
  <c r="G31" i="23"/>
  <c r="N35" i="36"/>
  <c r="G25" i="18"/>
  <c r="E31" i="23"/>
  <c r="N31" i="29"/>
  <c r="E33" i="25"/>
  <c r="F35" i="36"/>
  <c r="F31" i="29"/>
  <c r="G112" i="35"/>
  <c r="F31" i="23"/>
  <c r="M63" i="2"/>
  <c r="N26" i="19"/>
  <c r="E25" i="14"/>
  <c r="F30" i="31"/>
  <c r="G25" i="14"/>
  <c r="E33" i="30"/>
  <c r="F63" i="2"/>
  <c r="E112" i="35"/>
  <c r="E137" i="30"/>
  <c r="F33" i="25"/>
  <c r="E35" i="36"/>
  <c r="M30" i="31"/>
  <c r="G19" i="13"/>
  <c r="E37" i="35"/>
  <c r="M19" i="13"/>
  <c r="F137" i="30"/>
  <c r="M25" i="18"/>
  <c r="M137" i="30"/>
  <c r="E25" i="18"/>
  <c r="M26" i="19"/>
  <c r="F31" i="26"/>
  <c r="G26" i="19"/>
  <c r="M123" i="23"/>
  <c r="G31" i="29"/>
  <c r="E26" i="19"/>
  <c r="K119" i="23" l="1"/>
  <c r="K118" i="23"/>
  <c r="L118" i="23"/>
  <c r="Q119" i="23"/>
  <c r="Q148" i="41"/>
  <c r="P119" i="23"/>
  <c r="P148" i="41"/>
  <c r="Q123" i="23"/>
  <c r="P123" i="23"/>
  <c r="R122" i="23"/>
  <c r="S123" i="23"/>
  <c r="B128" i="14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O124" i="14"/>
  <c r="O125" i="14"/>
  <c r="R151" i="41"/>
  <c r="Q152" i="41"/>
  <c r="P152" i="41"/>
  <c r="R147" i="41"/>
  <c r="K22" i="15"/>
  <c r="I23" i="15"/>
  <c r="H23" i="15"/>
  <c r="J23" i="15"/>
  <c r="L22" i="15"/>
  <c r="B25" i="15"/>
  <c r="J32" i="27"/>
  <c r="L117" i="23"/>
  <c r="K117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L24" i="19"/>
  <c r="J25" i="19"/>
  <c r="H25" i="19"/>
  <c r="I25" i="19"/>
  <c r="C31" i="19"/>
  <c r="B28" i="19"/>
  <c r="K24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C27" i="14"/>
  <c r="K23" i="14"/>
  <c r="I18" i="13"/>
  <c r="H18" i="13"/>
  <c r="J18" i="13"/>
  <c r="B21" i="13"/>
  <c r="C24" i="13"/>
  <c r="L17" i="13"/>
  <c r="B64" i="2"/>
  <c r="F36" i="36"/>
  <c r="G138" i="30"/>
  <c r="N138" i="30"/>
  <c r="F20" i="13"/>
  <c r="E32" i="23"/>
  <c r="F26" i="18"/>
  <c r="M26" i="14"/>
  <c r="E26" i="18"/>
  <c r="N30" i="24"/>
  <c r="E34" i="27"/>
  <c r="G124" i="23"/>
  <c r="N27" i="19"/>
  <c r="E113" i="35"/>
  <c r="G20" i="13"/>
  <c r="E138" i="30"/>
  <c r="N26" i="18"/>
  <c r="M26" i="18"/>
  <c r="M34" i="25"/>
  <c r="G27" i="19"/>
  <c r="N34" i="30"/>
  <c r="N113" i="35"/>
  <c r="F32" i="26"/>
  <c r="E30" i="24"/>
  <c r="M64" i="2"/>
  <c r="G113" i="35"/>
  <c r="G34" i="25"/>
  <c r="F124" i="23"/>
  <c r="F26" i="14"/>
  <c r="E36" i="36"/>
  <c r="N25" i="15"/>
  <c r="M34" i="30"/>
  <c r="N26" i="14"/>
  <c r="M31" i="31"/>
  <c r="G26" i="18"/>
  <c r="G36" i="36"/>
  <c r="E27" i="19"/>
  <c r="F34" i="27"/>
  <c r="E31" i="31"/>
  <c r="G64" i="2"/>
  <c r="G32" i="23"/>
  <c r="N64" i="2"/>
  <c r="E38" i="35"/>
  <c r="G32" i="29"/>
  <c r="E34" i="25"/>
  <c r="F32" i="29"/>
  <c r="G31" i="31"/>
  <c r="F138" i="30"/>
  <c r="N31" i="31"/>
  <c r="M34" i="27"/>
  <c r="F31" i="31"/>
  <c r="M32" i="26"/>
  <c r="E34" i="30"/>
  <c r="E25" i="15"/>
  <c r="N32" i="26"/>
  <c r="M36" i="36"/>
  <c r="N34" i="25"/>
  <c r="E64" i="2"/>
  <c r="M38" i="35"/>
  <c r="M32" i="29"/>
  <c r="G26" i="14"/>
  <c r="G34" i="27"/>
  <c r="N34" i="27"/>
  <c r="M27" i="19"/>
  <c r="E32" i="26"/>
  <c r="G30" i="24"/>
  <c r="M138" i="30"/>
  <c r="E124" i="23"/>
  <c r="M25" i="15"/>
  <c r="G34" i="30"/>
  <c r="G32" i="26"/>
  <c r="G38" i="35"/>
  <c r="F25" i="15"/>
  <c r="E20" i="13"/>
  <c r="F30" i="24"/>
  <c r="F32" i="23"/>
  <c r="F38" i="35"/>
  <c r="M20" i="13"/>
  <c r="M32" i="23"/>
  <c r="N36" i="36"/>
  <c r="M113" i="35"/>
  <c r="N124" i="23"/>
  <c r="N38" i="35"/>
  <c r="N32" i="29"/>
  <c r="F34" i="30"/>
  <c r="M30" i="24"/>
  <c r="M124" i="23"/>
  <c r="E26" i="14"/>
  <c r="F64" i="2"/>
  <c r="N20" i="13"/>
  <c r="N32" i="23"/>
  <c r="G25" i="15"/>
  <c r="F113" i="35"/>
  <c r="E32" i="29"/>
  <c r="F34" i="25"/>
  <c r="F27" i="19"/>
  <c r="R119" i="23" l="1"/>
  <c r="R148" i="41"/>
  <c r="P120" i="23"/>
  <c r="P149" i="41"/>
  <c r="Q149" i="41"/>
  <c r="Q120" i="23"/>
  <c r="R123" i="23"/>
  <c r="Q124" i="23"/>
  <c r="P124" i="23"/>
  <c r="S124" i="23"/>
  <c r="R152" i="41"/>
  <c r="L23" i="15"/>
  <c r="I24" i="15"/>
  <c r="H24" i="15"/>
  <c r="J24" i="15"/>
  <c r="K23" i="15"/>
  <c r="B26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L25" i="19"/>
  <c r="H26" i="19"/>
  <c r="I26" i="19"/>
  <c r="J26" i="19"/>
  <c r="B29" i="19"/>
  <c r="C32" i="19"/>
  <c r="K25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G35" i="25"/>
  <c r="E125" i="23"/>
  <c r="G65" i="2"/>
  <c r="E32" i="27"/>
  <c r="F139" i="30"/>
  <c r="F32" i="27"/>
  <c r="N28" i="19"/>
  <c r="F33" i="27"/>
  <c r="F37" i="36"/>
  <c r="N32" i="31"/>
  <c r="N31" i="24"/>
  <c r="N33" i="29"/>
  <c r="E27" i="14"/>
  <c r="M31" i="24"/>
  <c r="M33" i="23"/>
  <c r="M35" i="30"/>
  <c r="G28" i="19"/>
  <c r="F35" i="25"/>
  <c r="G139" i="30"/>
  <c r="N35" i="30"/>
  <c r="G33" i="29"/>
  <c r="N33" i="27"/>
  <c r="E28" i="19"/>
  <c r="G33" i="26"/>
  <c r="N32" i="27"/>
  <c r="F114" i="35"/>
  <c r="G21" i="13"/>
  <c r="N65" i="2"/>
  <c r="M39" i="35"/>
  <c r="M33" i="27"/>
  <c r="F33" i="29"/>
  <c r="N27" i="14"/>
  <c r="E39" i="35"/>
  <c r="M31" i="27"/>
  <c r="N26" i="15"/>
  <c r="G32" i="31"/>
  <c r="M114" i="35"/>
  <c r="E32" i="31"/>
  <c r="E31" i="27"/>
  <c r="G27" i="14"/>
  <c r="M26" i="15"/>
  <c r="F31" i="24"/>
  <c r="M28" i="19"/>
  <c r="F21" i="13"/>
  <c r="F33" i="26"/>
  <c r="M32" i="31"/>
  <c r="M33" i="29"/>
  <c r="G31" i="24"/>
  <c r="F31" i="27"/>
  <c r="N27" i="18"/>
  <c r="E33" i="27"/>
  <c r="N125" i="23"/>
  <c r="G35" i="30"/>
  <c r="E65" i="2"/>
  <c r="G27" i="18"/>
  <c r="N33" i="26"/>
  <c r="N21" i="13"/>
  <c r="F35" i="30"/>
  <c r="E33" i="23"/>
  <c r="M125" i="23"/>
  <c r="M33" i="26"/>
  <c r="M27" i="14"/>
  <c r="E35" i="30"/>
  <c r="E21" i="13"/>
  <c r="E35" i="25"/>
  <c r="N139" i="30"/>
  <c r="F27" i="18"/>
  <c r="F26" i="15"/>
  <c r="N35" i="25"/>
  <c r="F33" i="23"/>
  <c r="M35" i="25"/>
  <c r="M65" i="2"/>
  <c r="F27" i="14"/>
  <c r="E27" i="18"/>
  <c r="E114" i="35"/>
  <c r="E37" i="36"/>
  <c r="F32" i="31"/>
  <c r="E139" i="30"/>
  <c r="G114" i="35"/>
  <c r="E31" i="24"/>
  <c r="G33" i="23"/>
  <c r="M37" i="36"/>
  <c r="M139" i="30"/>
  <c r="N31" i="27"/>
  <c r="F65" i="2"/>
  <c r="G26" i="15"/>
  <c r="E26" i="15"/>
  <c r="M21" i="13"/>
  <c r="E33" i="29"/>
  <c r="E33" i="26"/>
  <c r="G37" i="36"/>
  <c r="N37" i="36"/>
  <c r="M32" i="27"/>
  <c r="N114" i="35"/>
  <c r="F39" i="35"/>
  <c r="G125" i="23"/>
  <c r="G39" i="35"/>
  <c r="F28" i="19"/>
  <c r="F125" i="23"/>
  <c r="N33" i="23"/>
  <c r="N39" i="35"/>
  <c r="M27" i="18"/>
  <c r="R149" i="41" l="1"/>
  <c r="R120" i="23"/>
  <c r="R124" i="23"/>
  <c r="Q125" i="23"/>
  <c r="P125" i="23"/>
  <c r="S125" i="23"/>
  <c r="L24" i="15"/>
  <c r="I25" i="15"/>
  <c r="H25" i="15"/>
  <c r="J25" i="15"/>
  <c r="K24" i="15"/>
  <c r="B27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6" i="19"/>
  <c r="J27" i="19"/>
  <c r="H27" i="19"/>
  <c r="I27" i="19"/>
  <c r="B30" i="19"/>
  <c r="C33" i="19"/>
  <c r="K26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M36" i="30"/>
  <c r="F140" i="30"/>
  <c r="F34" i="26"/>
  <c r="F28" i="14"/>
  <c r="M38" i="36"/>
  <c r="G38" i="36"/>
  <c r="G66" i="2"/>
  <c r="N140" i="30"/>
  <c r="F32" i="24"/>
  <c r="F38" i="36"/>
  <c r="G28" i="14"/>
  <c r="E34" i="23"/>
  <c r="M33" i="31"/>
  <c r="G38" i="28"/>
  <c r="M28" i="18"/>
  <c r="F126" i="23"/>
  <c r="N28" i="18"/>
  <c r="E140" i="30"/>
  <c r="E40" i="35"/>
  <c r="G126" i="23"/>
  <c r="F34" i="29"/>
  <c r="N38" i="36"/>
  <c r="N34" i="26"/>
  <c r="E38" i="28"/>
  <c r="G28" i="18"/>
  <c r="N28" i="14"/>
  <c r="E22" i="13"/>
  <c r="G34" i="29"/>
  <c r="G22" i="13"/>
  <c r="M29" i="19"/>
  <c r="E27" i="15"/>
  <c r="F27" i="15"/>
  <c r="M27" i="15"/>
  <c r="M115" i="35"/>
  <c r="M34" i="23"/>
  <c r="E29" i="19"/>
  <c r="E34" i="29"/>
  <c r="G34" i="26"/>
  <c r="E115" i="35"/>
  <c r="N33" i="31"/>
  <c r="E32" i="24"/>
  <c r="E66" i="2"/>
  <c r="F28" i="18"/>
  <c r="G32" i="24"/>
  <c r="N29" i="19"/>
  <c r="F66" i="2"/>
  <c r="G140" i="30"/>
  <c r="M40" i="35"/>
  <c r="M32" i="24"/>
  <c r="N36" i="30"/>
  <c r="E38" i="36"/>
  <c r="M140" i="30"/>
  <c r="N27" i="15"/>
  <c r="N115" i="35"/>
  <c r="F115" i="35"/>
  <c r="M34" i="26"/>
  <c r="E33" i="31"/>
  <c r="F40" i="35"/>
  <c r="M28" i="14"/>
  <c r="N36" i="25"/>
  <c r="N34" i="23"/>
  <c r="N32" i="24"/>
  <c r="G40" i="35"/>
  <c r="M22" i="13"/>
  <c r="G29" i="19"/>
  <c r="N66" i="2"/>
  <c r="G36" i="25"/>
  <c r="F34" i="23"/>
  <c r="M126" i="23"/>
  <c r="E34" i="26"/>
  <c r="G27" i="15"/>
  <c r="M38" i="28"/>
  <c r="M66" i="2"/>
  <c r="F33" i="31"/>
  <c r="E126" i="23"/>
  <c r="N40" i="35"/>
  <c r="F29" i="19"/>
  <c r="N34" i="29"/>
  <c r="F36" i="25"/>
  <c r="F38" i="28"/>
  <c r="G34" i="23"/>
  <c r="E28" i="14"/>
  <c r="F22" i="13"/>
  <c r="N126" i="23"/>
  <c r="E36" i="25"/>
  <c r="N38" i="28"/>
  <c r="E28" i="18"/>
  <c r="E36" i="30"/>
  <c r="M36" i="25"/>
  <c r="M34" i="29"/>
  <c r="G36" i="30"/>
  <c r="N22" i="13"/>
  <c r="F36" i="30"/>
  <c r="G115" i="35"/>
  <c r="G33" i="31"/>
  <c r="R125" i="23" l="1"/>
  <c r="Q126" i="23"/>
  <c r="P126" i="23"/>
  <c r="S126" i="23"/>
  <c r="K25" i="15"/>
  <c r="I26" i="15"/>
  <c r="H26" i="15"/>
  <c r="J26" i="15"/>
  <c r="L25" i="15"/>
  <c r="B28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7" i="19"/>
  <c r="K27" i="19"/>
  <c r="H28" i="19"/>
  <c r="I28" i="19"/>
  <c r="J28" i="19"/>
  <c r="C34" i="19"/>
  <c r="B31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G35" i="23"/>
  <c r="G35" i="29"/>
  <c r="F35" i="28"/>
  <c r="E67" i="2"/>
  <c r="E35" i="26"/>
  <c r="E34" i="31"/>
  <c r="F28" i="15"/>
  <c r="N35" i="26"/>
  <c r="E127" i="23"/>
  <c r="M141" i="30"/>
  <c r="M28" i="15"/>
  <c r="M35" i="23"/>
  <c r="E35" i="28"/>
  <c r="G34" i="31"/>
  <c r="N37" i="25"/>
  <c r="G37" i="25"/>
  <c r="M35" i="29"/>
  <c r="E29" i="14"/>
  <c r="G37" i="30"/>
  <c r="E35" i="23"/>
  <c r="F39" i="28"/>
  <c r="E29" i="18"/>
  <c r="G41" i="35"/>
  <c r="M35" i="26"/>
  <c r="E35" i="29"/>
  <c r="M67" i="2"/>
  <c r="G39" i="28"/>
  <c r="F35" i="29"/>
  <c r="G141" i="30"/>
  <c r="N67" i="2"/>
  <c r="M29" i="18"/>
  <c r="F37" i="25"/>
  <c r="F29" i="14"/>
  <c r="G39" i="36"/>
  <c r="G67" i="2"/>
  <c r="N28" i="15"/>
  <c r="F29" i="18"/>
  <c r="F34" i="31"/>
  <c r="N36" i="28"/>
  <c r="N127" i="23"/>
  <c r="E30" i="19"/>
  <c r="N29" i="18"/>
  <c r="M36" i="28"/>
  <c r="E116" i="35"/>
  <c r="N35" i="28"/>
  <c r="N116" i="35"/>
  <c r="E41" i="35"/>
  <c r="N23" i="13"/>
  <c r="F67" i="2"/>
  <c r="M39" i="36"/>
  <c r="G28" i="15"/>
  <c r="M127" i="23"/>
  <c r="N30" i="19"/>
  <c r="F35" i="23"/>
  <c r="F127" i="23"/>
  <c r="E28" i="15"/>
  <c r="N35" i="29"/>
  <c r="F39" i="36"/>
  <c r="M37" i="30"/>
  <c r="G33" i="24"/>
  <c r="G116" i="35"/>
  <c r="G29" i="18"/>
  <c r="E37" i="28"/>
  <c r="F36" i="28"/>
  <c r="M39" i="28"/>
  <c r="M30" i="19"/>
  <c r="G29" i="14"/>
  <c r="N39" i="28"/>
  <c r="N37" i="28"/>
  <c r="F141" i="30"/>
  <c r="F41" i="35"/>
  <c r="F30" i="19"/>
  <c r="N141" i="30"/>
  <c r="N29" i="14"/>
  <c r="N34" i="31"/>
  <c r="M33" i="24"/>
  <c r="F37" i="30"/>
  <c r="E33" i="24"/>
  <c r="N39" i="36"/>
  <c r="G30" i="19"/>
  <c r="G35" i="26"/>
  <c r="E37" i="30"/>
  <c r="N35" i="23"/>
  <c r="E39" i="28"/>
  <c r="M37" i="28"/>
  <c r="E37" i="25"/>
  <c r="M29" i="14"/>
  <c r="F33" i="24"/>
  <c r="N41" i="35"/>
  <c r="M116" i="35"/>
  <c r="M23" i="13"/>
  <c r="E39" i="36"/>
  <c r="M34" i="31"/>
  <c r="F116" i="35"/>
  <c r="N37" i="30"/>
  <c r="M37" i="25"/>
  <c r="E23" i="13"/>
  <c r="E141" i="30"/>
  <c r="F37" i="28"/>
  <c r="E36" i="28"/>
  <c r="G127" i="23"/>
  <c r="M41" i="35"/>
  <c r="F23" i="13"/>
  <c r="G23" i="13"/>
  <c r="N33" i="24"/>
  <c r="F35" i="26"/>
  <c r="M35" i="28"/>
  <c r="Q127" i="23" l="1"/>
  <c r="P127" i="23"/>
  <c r="R126" i="23"/>
  <c r="S127" i="23"/>
  <c r="K26" i="15"/>
  <c r="I27" i="15"/>
  <c r="H27" i="15"/>
  <c r="J27" i="15"/>
  <c r="L26" i="15"/>
  <c r="B29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L28" i="19"/>
  <c r="H29" i="19"/>
  <c r="J29" i="19"/>
  <c r="I29" i="19"/>
  <c r="B32" i="19"/>
  <c r="C35" i="19"/>
  <c r="K28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F24" i="13"/>
  <c r="G40" i="36"/>
  <c r="M31" i="19"/>
  <c r="N117" i="35"/>
  <c r="M36" i="29"/>
  <c r="M30" i="14"/>
  <c r="E142" i="30"/>
  <c r="M36" i="26"/>
  <c r="G34" i="24"/>
  <c r="G117" i="35"/>
  <c r="M117" i="35"/>
  <c r="N128" i="23"/>
  <c r="M30" i="18"/>
  <c r="F30" i="14"/>
  <c r="N38" i="25"/>
  <c r="E24" i="13"/>
  <c r="N36" i="23"/>
  <c r="N29" i="15"/>
  <c r="N36" i="26"/>
  <c r="G36" i="23"/>
  <c r="G128" i="23"/>
  <c r="M42" i="35"/>
  <c r="N30" i="14"/>
  <c r="M40" i="36"/>
  <c r="N30" i="18"/>
  <c r="E35" i="31"/>
  <c r="E36" i="23"/>
  <c r="G68" i="2"/>
  <c r="F30" i="18"/>
  <c r="N38" i="30"/>
  <c r="F42" i="35"/>
  <c r="E34" i="24"/>
  <c r="E36" i="29"/>
  <c r="F38" i="25"/>
  <c r="F38" i="30"/>
  <c r="M29" i="15"/>
  <c r="E42" i="35"/>
  <c r="E30" i="14"/>
  <c r="M35" i="31"/>
  <c r="M36" i="23"/>
  <c r="E36" i="26"/>
  <c r="M34" i="24"/>
  <c r="E128" i="23"/>
  <c r="G40" i="28"/>
  <c r="M38" i="30"/>
  <c r="F128" i="23"/>
  <c r="G35" i="31"/>
  <c r="E40" i="36"/>
  <c r="N36" i="29"/>
  <c r="N42" i="35"/>
  <c r="F36" i="26"/>
  <c r="M128" i="23"/>
  <c r="N68" i="2"/>
  <c r="G24" i="13"/>
  <c r="N35" i="31"/>
  <c r="M24" i="13"/>
  <c r="F31" i="19"/>
  <c r="E30" i="18"/>
  <c r="N24" i="13"/>
  <c r="N31" i="19"/>
  <c r="F36" i="23"/>
  <c r="N142" i="30"/>
  <c r="M142" i="30"/>
  <c r="F29" i="15"/>
  <c r="N40" i="36"/>
  <c r="F34" i="24"/>
  <c r="F68" i="2"/>
  <c r="M38" i="25"/>
  <c r="E68" i="2"/>
  <c r="N34" i="24"/>
  <c r="E117" i="35"/>
  <c r="G38" i="25"/>
  <c r="F40" i="36"/>
  <c r="M68" i="2"/>
  <c r="G30" i="14"/>
  <c r="F40" i="28"/>
  <c r="F36" i="29"/>
  <c r="G36" i="26"/>
  <c r="E38" i="30"/>
  <c r="E40" i="28"/>
  <c r="E38" i="25"/>
  <c r="G142" i="30"/>
  <c r="M40" i="28"/>
  <c r="G31" i="19"/>
  <c r="G29" i="15"/>
  <c r="E29" i="15"/>
  <c r="F142" i="30"/>
  <c r="G30" i="18"/>
  <c r="G36" i="29"/>
  <c r="F117" i="35"/>
  <c r="E31" i="19"/>
  <c r="N40" i="28"/>
  <c r="G42" i="35"/>
  <c r="G38" i="30"/>
  <c r="F35" i="31"/>
  <c r="R127" i="23" l="1"/>
  <c r="Q128" i="23"/>
  <c r="P128" i="23"/>
  <c r="S128" i="23"/>
  <c r="K27" i="15"/>
  <c r="I28" i="15"/>
  <c r="H28" i="15"/>
  <c r="J28" i="15"/>
  <c r="L27" i="15"/>
  <c r="B30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9" i="19"/>
  <c r="I30" i="19"/>
  <c r="J30" i="19"/>
  <c r="H30" i="19"/>
  <c r="C36" i="19"/>
  <c r="B33" i="19"/>
  <c r="K29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F39" i="25"/>
  <c r="E31" i="14"/>
  <c r="F36" i="31"/>
  <c r="E31" i="18"/>
  <c r="E69" i="2"/>
  <c r="G35" i="24"/>
  <c r="M41" i="36"/>
  <c r="E37" i="23"/>
  <c r="N37" i="29"/>
  <c r="N37" i="26"/>
  <c r="F129" i="23"/>
  <c r="E143" i="30"/>
  <c r="G32" i="19"/>
  <c r="M35" i="24"/>
  <c r="M69" i="2"/>
  <c r="E25" i="13"/>
  <c r="F39" i="30"/>
  <c r="M31" i="18"/>
  <c r="F30" i="15"/>
  <c r="G43" i="35"/>
  <c r="F31" i="18"/>
  <c r="F69" i="2"/>
  <c r="M118" i="35"/>
  <c r="G37" i="29"/>
  <c r="G69" i="2"/>
  <c r="M32" i="19"/>
  <c r="E35" i="24"/>
  <c r="G39" i="30"/>
  <c r="F37" i="26"/>
  <c r="E39" i="25"/>
  <c r="E118" i="35"/>
  <c r="F41" i="28"/>
  <c r="N31" i="14"/>
  <c r="F37" i="23"/>
  <c r="F118" i="35"/>
  <c r="F41" i="36"/>
  <c r="F31" i="14"/>
  <c r="N41" i="28"/>
  <c r="M41" i="28"/>
  <c r="M36" i="31"/>
  <c r="F32" i="19"/>
  <c r="M143" i="30"/>
  <c r="M37" i="23"/>
  <c r="M30" i="15"/>
  <c r="M37" i="29"/>
  <c r="G36" i="24"/>
  <c r="F25" i="13"/>
  <c r="N31" i="18"/>
  <c r="G39" i="25"/>
  <c r="N30" i="15"/>
  <c r="M25" i="13"/>
  <c r="M39" i="25"/>
  <c r="N143" i="30"/>
  <c r="E37" i="29"/>
  <c r="G143" i="30"/>
  <c r="E37" i="26"/>
  <c r="N118" i="35"/>
  <c r="F37" i="29"/>
  <c r="N129" i="23"/>
  <c r="N41" i="36"/>
  <c r="N35" i="24"/>
  <c r="M129" i="23"/>
  <c r="G37" i="26"/>
  <c r="G31" i="14"/>
  <c r="G36" i="31"/>
  <c r="M39" i="30"/>
  <c r="G25" i="13"/>
  <c r="N39" i="25"/>
  <c r="N69" i="2"/>
  <c r="G30" i="15"/>
  <c r="G31" i="18"/>
  <c r="E39" i="30"/>
  <c r="N32" i="19"/>
  <c r="E30" i="15"/>
  <c r="G37" i="23"/>
  <c r="N36" i="31"/>
  <c r="N25" i="13"/>
  <c r="E41" i="28"/>
  <c r="F35" i="24"/>
  <c r="N37" i="23"/>
  <c r="E41" i="36"/>
  <c r="N39" i="30"/>
  <c r="E36" i="31"/>
  <c r="N43" i="35"/>
  <c r="M31" i="14"/>
  <c r="M43" i="35"/>
  <c r="M37" i="26"/>
  <c r="G41" i="28"/>
  <c r="F143" i="30"/>
  <c r="G129" i="23"/>
  <c r="F43" i="35"/>
  <c r="G41" i="36"/>
  <c r="E129" i="23"/>
  <c r="E32" i="19"/>
  <c r="E43" i="35"/>
  <c r="G118" i="35"/>
  <c r="R128" i="23" l="1"/>
  <c r="P129" i="23"/>
  <c r="Q129" i="23"/>
  <c r="S129" i="23"/>
  <c r="K28" i="15"/>
  <c r="I29" i="15"/>
  <c r="H29" i="15"/>
  <c r="J29" i="15"/>
  <c r="L28" i="15"/>
  <c r="B31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30" i="19"/>
  <c r="I31" i="19"/>
  <c r="J31" i="19"/>
  <c r="H31" i="19"/>
  <c r="B34" i="19"/>
  <c r="C37" i="19"/>
  <c r="K30" i="19"/>
  <c r="K29" i="18"/>
  <c r="L29" i="18"/>
  <c r="J30" i="18"/>
  <c r="I30" i="18"/>
  <c r="H30" i="18"/>
  <c r="B32" i="18"/>
  <c r="C34" i="18"/>
  <c r="C131" i="18"/>
  <c r="C76" i="18"/>
  <c r="C3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F42" i="36"/>
  <c r="M32" i="14"/>
  <c r="F38" i="26"/>
  <c r="E32" i="14"/>
  <c r="E144" i="30"/>
  <c r="N38" i="26"/>
  <c r="N40" i="30"/>
  <c r="G70" i="2"/>
  <c r="G130" i="23"/>
  <c r="N42" i="36"/>
  <c r="F33" i="19"/>
  <c r="M38" i="29"/>
  <c r="M44" i="35"/>
  <c r="N38" i="23"/>
  <c r="G32" i="18"/>
  <c r="E38" i="26"/>
  <c r="F70" i="2"/>
  <c r="N119" i="35"/>
  <c r="G32" i="14"/>
  <c r="M38" i="26"/>
  <c r="E70" i="2"/>
  <c r="N40" i="25"/>
  <c r="N26" i="13"/>
  <c r="G38" i="26"/>
  <c r="N37" i="31"/>
  <c r="G31" i="15"/>
  <c r="N130" i="23"/>
  <c r="G119" i="35"/>
  <c r="G33" i="19"/>
  <c r="F32" i="18"/>
  <c r="E38" i="29"/>
  <c r="E42" i="28"/>
  <c r="E40" i="30"/>
  <c r="E42" i="36"/>
  <c r="G42" i="28"/>
  <c r="N70" i="2"/>
  <c r="E37" i="31"/>
  <c r="G37" i="24"/>
  <c r="M70" i="2"/>
  <c r="G42" i="36"/>
  <c r="F119" i="35"/>
  <c r="M37" i="31"/>
  <c r="E33" i="19"/>
  <c r="G40" i="25"/>
  <c r="G38" i="23"/>
  <c r="E40" i="25"/>
  <c r="M144" i="30"/>
  <c r="E119" i="35"/>
  <c r="N42" i="28"/>
  <c r="M40" i="30"/>
  <c r="N38" i="29"/>
  <c r="M26" i="13"/>
  <c r="F44" i="35"/>
  <c r="F37" i="31"/>
  <c r="M130" i="23"/>
  <c r="M42" i="36"/>
  <c r="F40" i="30"/>
  <c r="G40" i="30"/>
  <c r="N31" i="15"/>
  <c r="F144" i="30"/>
  <c r="N144" i="30"/>
  <c r="G38" i="29"/>
  <c r="E38" i="23"/>
  <c r="G37" i="31"/>
  <c r="F31" i="15"/>
  <c r="E31" i="15"/>
  <c r="F38" i="23"/>
  <c r="F40" i="25"/>
  <c r="F26" i="13"/>
  <c r="M40" i="25"/>
  <c r="F130" i="23"/>
  <c r="E44" i="35"/>
  <c r="F32" i="14"/>
  <c r="G26" i="13"/>
  <c r="M32" i="18"/>
  <c r="M38" i="23"/>
  <c r="N33" i="19"/>
  <c r="E130" i="23"/>
  <c r="M42" i="28"/>
  <c r="E26" i="13"/>
  <c r="F38" i="29"/>
  <c r="G44" i="35"/>
  <c r="N44" i="35"/>
  <c r="F42" i="28"/>
  <c r="G144" i="30"/>
  <c r="M119" i="35"/>
  <c r="M33" i="19"/>
  <c r="N32" i="18"/>
  <c r="E32" i="18"/>
  <c r="N32" i="14"/>
  <c r="M31" i="15"/>
  <c r="Q130" i="23" l="1"/>
  <c r="P130" i="23"/>
  <c r="R129" i="23"/>
  <c r="S130" i="23"/>
  <c r="K29" i="15"/>
  <c r="I30" i="15"/>
  <c r="H30" i="15"/>
  <c r="J30" i="15"/>
  <c r="L29" i="15"/>
  <c r="B32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L31" i="19"/>
  <c r="I32" i="19"/>
  <c r="H32" i="19"/>
  <c r="J32" i="19"/>
  <c r="B35" i="19"/>
  <c r="C38" i="19"/>
  <c r="K31" i="19"/>
  <c r="K30" i="18"/>
  <c r="L30" i="18"/>
  <c r="H31" i="18"/>
  <c r="J31" i="18"/>
  <c r="I31" i="18"/>
  <c r="B33" i="18"/>
  <c r="C35" i="18"/>
  <c r="C132" i="18"/>
  <c r="C77" i="18"/>
  <c r="C3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E41" i="25"/>
  <c r="F43" i="36"/>
  <c r="G71" i="2"/>
  <c r="G41" i="25"/>
  <c r="M39" i="23"/>
  <c r="G33" i="18"/>
  <c r="N33" i="14"/>
  <c r="M131" i="23"/>
  <c r="N27" i="13"/>
  <c r="F39" i="26"/>
  <c r="N33" i="18"/>
  <c r="G45" i="35"/>
  <c r="E145" i="30"/>
  <c r="N43" i="36"/>
  <c r="G34" i="19"/>
  <c r="G145" i="30"/>
  <c r="E39" i="29"/>
  <c r="E27" i="13"/>
  <c r="N120" i="35"/>
  <c r="F131" i="23"/>
  <c r="E39" i="23"/>
  <c r="G41" i="30"/>
  <c r="F120" i="35"/>
  <c r="F41" i="30"/>
  <c r="M39" i="26"/>
  <c r="G131" i="23"/>
  <c r="F45" i="35"/>
  <c r="N34" i="19"/>
  <c r="F41" i="25"/>
  <c r="F33" i="14"/>
  <c r="E41" i="30"/>
  <c r="E39" i="26"/>
  <c r="G27" i="13"/>
  <c r="G39" i="29"/>
  <c r="N131" i="23"/>
  <c r="E45" i="35"/>
  <c r="M32" i="15"/>
  <c r="F32" i="15"/>
  <c r="F71" i="2"/>
  <c r="G39" i="23"/>
  <c r="N41" i="25"/>
  <c r="M39" i="29"/>
  <c r="M45" i="35"/>
  <c r="E32" i="15"/>
  <c r="N39" i="23"/>
  <c r="M43" i="36"/>
  <c r="N71" i="2"/>
  <c r="N39" i="26"/>
  <c r="F145" i="30"/>
  <c r="F27" i="13"/>
  <c r="E38" i="31"/>
  <c r="M27" i="13"/>
  <c r="M33" i="18"/>
  <c r="N39" i="29"/>
  <c r="E34" i="19"/>
  <c r="G38" i="24"/>
  <c r="M33" i="14"/>
  <c r="F34" i="19"/>
  <c r="E131" i="23"/>
  <c r="E33" i="14"/>
  <c r="M145" i="30"/>
  <c r="E33" i="18"/>
  <c r="E43" i="36"/>
  <c r="E120" i="35"/>
  <c r="M38" i="31"/>
  <c r="G38" i="31"/>
  <c r="F33" i="18"/>
  <c r="G33" i="14"/>
  <c r="N43" i="28"/>
  <c r="M120" i="35"/>
  <c r="G32" i="15"/>
  <c r="N32" i="15"/>
  <c r="M43" i="28"/>
  <c r="M41" i="30"/>
  <c r="N45" i="35"/>
  <c r="N38" i="31"/>
  <c r="F38" i="31"/>
  <c r="E71" i="2"/>
  <c r="G120" i="35"/>
  <c r="N145" i="30"/>
  <c r="G39" i="26"/>
  <c r="F39" i="29"/>
  <c r="E43" i="28"/>
  <c r="G43" i="36"/>
  <c r="G43" i="28"/>
  <c r="M41" i="25"/>
  <c r="M34" i="19"/>
  <c r="M71" i="2"/>
  <c r="N41" i="30"/>
  <c r="F43" i="28"/>
  <c r="F39" i="23"/>
  <c r="R130" i="23" l="1"/>
  <c r="Q131" i="23"/>
  <c r="P131" i="23"/>
  <c r="S131" i="23"/>
  <c r="K30" i="15"/>
  <c r="I31" i="15"/>
  <c r="H31" i="15"/>
  <c r="J31" i="15"/>
  <c r="L30" i="15"/>
  <c r="B33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L32" i="19"/>
  <c r="J33" i="19"/>
  <c r="H33" i="19"/>
  <c r="I33" i="19"/>
  <c r="C39" i="19"/>
  <c r="B36" i="19"/>
  <c r="K32" i="19"/>
  <c r="K31" i="18"/>
  <c r="L31" i="18"/>
  <c r="H32" i="18"/>
  <c r="J32" i="18"/>
  <c r="I32" i="18"/>
  <c r="B34" i="18"/>
  <c r="C78" i="18"/>
  <c r="C133" i="18"/>
  <c r="C36" i="18"/>
  <c r="C34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G34" i="18"/>
  <c r="G146" i="30"/>
  <c r="F40" i="29"/>
  <c r="G35" i="19"/>
  <c r="E33" i="15"/>
  <c r="M42" i="25"/>
  <c r="M34" i="14"/>
  <c r="F132" i="23"/>
  <c r="E40" i="29"/>
  <c r="F40" i="26"/>
  <c r="E34" i="14"/>
  <c r="G44" i="28"/>
  <c r="M40" i="29"/>
  <c r="F44" i="28"/>
  <c r="F39" i="31"/>
  <c r="M72" i="2"/>
  <c r="M35" i="19"/>
  <c r="G39" i="31"/>
  <c r="G28" i="13"/>
  <c r="N40" i="23"/>
  <c r="F46" i="35"/>
  <c r="F34" i="14"/>
  <c r="N35" i="19"/>
  <c r="M46" i="35"/>
  <c r="E34" i="18"/>
  <c r="F35" i="19"/>
  <c r="M34" i="18"/>
  <c r="N33" i="15"/>
  <c r="F42" i="25"/>
  <c r="N39" i="31"/>
  <c r="E40" i="26"/>
  <c r="G40" i="26"/>
  <c r="E42" i="25"/>
  <c r="M121" i="35"/>
  <c r="G40" i="29"/>
  <c r="M40" i="26"/>
  <c r="N44" i="28"/>
  <c r="E72" i="2"/>
  <c r="M33" i="15"/>
  <c r="M28" i="13"/>
  <c r="M40" i="23"/>
  <c r="N40" i="26"/>
  <c r="M146" i="30"/>
  <c r="N146" i="30"/>
  <c r="M42" i="30"/>
  <c r="G33" i="15"/>
  <c r="G40" i="23"/>
  <c r="F40" i="23"/>
  <c r="E39" i="31"/>
  <c r="N121" i="35"/>
  <c r="N132" i="23"/>
  <c r="N28" i="13"/>
  <c r="N46" i="35"/>
  <c r="E44" i="36"/>
  <c r="F42" i="30"/>
  <c r="F44" i="36"/>
  <c r="M44" i="28"/>
  <c r="N44" i="36"/>
  <c r="G42" i="25"/>
  <c r="N40" i="29"/>
  <c r="E42" i="30"/>
  <c r="F34" i="18"/>
  <c r="G42" i="30"/>
  <c r="G121" i="35"/>
  <c r="E35" i="19"/>
  <c r="G46" i="35"/>
  <c r="E46" i="35"/>
  <c r="F33" i="15"/>
  <c r="F72" i="2"/>
  <c r="E146" i="30"/>
  <c r="F146" i="30"/>
  <c r="F28" i="13"/>
  <c r="N42" i="30"/>
  <c r="N34" i="14"/>
  <c r="E121" i="35"/>
  <c r="E132" i="23"/>
  <c r="M39" i="31"/>
  <c r="G132" i="23"/>
  <c r="M132" i="23"/>
  <c r="E44" i="28"/>
  <c r="G72" i="2"/>
  <c r="F121" i="35"/>
  <c r="G44" i="36"/>
  <c r="N72" i="2"/>
  <c r="M44" i="36"/>
  <c r="N34" i="18"/>
  <c r="E28" i="13"/>
  <c r="E40" i="23"/>
  <c r="G34" i="14"/>
  <c r="N42" i="25"/>
  <c r="R131" i="23" l="1"/>
  <c r="P132" i="23"/>
  <c r="Q132" i="23"/>
  <c r="S132" i="23"/>
  <c r="K31" i="15"/>
  <c r="I32" i="15"/>
  <c r="H32" i="15"/>
  <c r="J32" i="15"/>
  <c r="L31" i="15"/>
  <c r="B34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K33" i="19"/>
  <c r="H34" i="19"/>
  <c r="I34" i="19"/>
  <c r="J34" i="19"/>
  <c r="C40" i="19"/>
  <c r="B37" i="19"/>
  <c r="L33" i="19"/>
  <c r="K32" i="18"/>
  <c r="H33" i="18"/>
  <c r="I33" i="18"/>
  <c r="J33" i="18"/>
  <c r="L32" i="18"/>
  <c r="B35" i="18"/>
  <c r="C37" i="18"/>
  <c r="C134" i="18"/>
  <c r="C79" i="18"/>
  <c r="C35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M73" i="2"/>
  <c r="F41" i="29"/>
  <c r="F122" i="35"/>
  <c r="M34" i="15"/>
  <c r="G45" i="36"/>
  <c r="E45" i="28"/>
  <c r="N41" i="29"/>
  <c r="N47" i="35"/>
  <c r="F35" i="14"/>
  <c r="N73" i="2"/>
  <c r="G41" i="26"/>
  <c r="E36" i="19"/>
  <c r="F73" i="2"/>
  <c r="F147" i="30"/>
  <c r="F34" i="15"/>
  <c r="E43" i="25"/>
  <c r="G39" i="24"/>
  <c r="G41" i="23"/>
  <c r="F35" i="18"/>
  <c r="M47" i="35"/>
  <c r="G43" i="25"/>
  <c r="G29" i="13"/>
  <c r="N36" i="19"/>
  <c r="E29" i="13"/>
  <c r="E39" i="24"/>
  <c r="M35" i="18"/>
  <c r="F133" i="23"/>
  <c r="M43" i="30"/>
  <c r="E35" i="18"/>
  <c r="E73" i="2"/>
  <c r="G41" i="29"/>
  <c r="G40" i="31"/>
  <c r="E35" i="14"/>
  <c r="F41" i="26"/>
  <c r="F36" i="19"/>
  <c r="G35" i="14"/>
  <c r="E41" i="26"/>
  <c r="M41" i="29"/>
  <c r="G35" i="18"/>
  <c r="M133" i="23"/>
  <c r="M35" i="14"/>
  <c r="N40" i="31"/>
  <c r="N35" i="18"/>
  <c r="M36" i="19"/>
  <c r="F43" i="25"/>
  <c r="E41" i="23"/>
  <c r="E43" i="30"/>
  <c r="M147" i="30"/>
  <c r="E133" i="23"/>
  <c r="N35" i="14"/>
  <c r="M43" i="25"/>
  <c r="G45" i="28"/>
  <c r="F29" i="13"/>
  <c r="M41" i="23"/>
  <c r="F45" i="36"/>
  <c r="N45" i="36"/>
  <c r="N41" i="26"/>
  <c r="F47" i="35"/>
  <c r="N43" i="30"/>
  <c r="G122" i="35"/>
  <c r="E41" i="29"/>
  <c r="N39" i="24"/>
  <c r="G36" i="19"/>
  <c r="M45" i="28"/>
  <c r="F41" i="23"/>
  <c r="E40" i="31"/>
  <c r="M122" i="35"/>
  <c r="G43" i="30"/>
  <c r="N122" i="35"/>
  <c r="F45" i="28"/>
  <c r="E45" i="36"/>
  <c r="N147" i="30"/>
  <c r="N43" i="25"/>
  <c r="G47" i="35"/>
  <c r="G147" i="30"/>
  <c r="M45" i="36"/>
  <c r="G34" i="15"/>
  <c r="G73" i="2"/>
  <c r="N133" i="23"/>
  <c r="E34" i="15"/>
  <c r="M29" i="13"/>
  <c r="N34" i="15"/>
  <c r="F43" i="30"/>
  <c r="M41" i="26"/>
  <c r="N29" i="13"/>
  <c r="F39" i="24"/>
  <c r="M39" i="24"/>
  <c r="G133" i="23"/>
  <c r="N45" i="28"/>
  <c r="E122" i="35"/>
  <c r="M40" i="31"/>
  <c r="E47" i="35"/>
  <c r="F40" i="31"/>
  <c r="E147" i="30"/>
  <c r="N41" i="23"/>
  <c r="P133" i="23" l="1"/>
  <c r="Q133" i="23"/>
  <c r="R132" i="23"/>
  <c r="S133" i="23"/>
  <c r="L32" i="15"/>
  <c r="K32" i="15"/>
  <c r="I33" i="15"/>
  <c r="H33" i="15"/>
  <c r="J33" i="15"/>
  <c r="B35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L34" i="19"/>
  <c r="I35" i="19"/>
  <c r="J35" i="19"/>
  <c r="H35" i="19"/>
  <c r="C41" i="19"/>
  <c r="B38" i="19"/>
  <c r="K34" i="19"/>
  <c r="L33" i="18"/>
  <c r="K33" i="18"/>
  <c r="I34" i="18"/>
  <c r="H34" i="18"/>
  <c r="J34" i="18"/>
  <c r="B36" i="18"/>
  <c r="C135" i="18"/>
  <c r="C38" i="18"/>
  <c r="C80" i="18"/>
  <c r="C36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M41" i="31"/>
  <c r="N37" i="19"/>
  <c r="M42" i="23"/>
  <c r="M38" i="24"/>
  <c r="F36" i="14"/>
  <c r="G46" i="36"/>
  <c r="F35" i="15"/>
  <c r="E46" i="28"/>
  <c r="N46" i="28"/>
  <c r="F37" i="24"/>
  <c r="G37" i="19"/>
  <c r="M74" i="2"/>
  <c r="N40" i="24"/>
  <c r="F123" i="35"/>
  <c r="M37" i="19"/>
  <c r="M123" i="35"/>
  <c r="F36" i="24"/>
  <c r="N148" i="30"/>
  <c r="E36" i="24"/>
  <c r="G44" i="25"/>
  <c r="N44" i="25"/>
  <c r="E38" i="24"/>
  <c r="E41" i="31"/>
  <c r="G35" i="15"/>
  <c r="F37" i="19"/>
  <c r="G42" i="26"/>
  <c r="F44" i="25"/>
  <c r="G148" i="30"/>
  <c r="F44" i="30"/>
  <c r="F42" i="26"/>
  <c r="N38" i="24"/>
  <c r="M42" i="26"/>
  <c r="E48" i="35"/>
  <c r="M46" i="28"/>
  <c r="G74" i="2"/>
  <c r="G42" i="23"/>
  <c r="N41" i="31"/>
  <c r="M42" i="29"/>
  <c r="N42" i="23"/>
  <c r="F42" i="23"/>
  <c r="G36" i="14"/>
  <c r="F42" i="29"/>
  <c r="M36" i="14"/>
  <c r="N36" i="14"/>
  <c r="E36" i="14"/>
  <c r="M148" i="30"/>
  <c r="E123" i="35"/>
  <c r="G30" i="13"/>
  <c r="G46" i="28"/>
  <c r="E40" i="24"/>
  <c r="F41" i="31"/>
  <c r="E44" i="25"/>
  <c r="M40" i="24"/>
  <c r="N123" i="35"/>
  <c r="F134" i="23"/>
  <c r="F74" i="2"/>
  <c r="N36" i="18"/>
  <c r="N37" i="24"/>
  <c r="E42" i="23"/>
  <c r="F30" i="13"/>
  <c r="M36" i="24"/>
  <c r="E46" i="36"/>
  <c r="E37" i="24"/>
  <c r="F38" i="24"/>
  <c r="M46" i="36"/>
  <c r="N42" i="29"/>
  <c r="M44" i="25"/>
  <c r="E36" i="18"/>
  <c r="E74" i="2"/>
  <c r="N44" i="30"/>
  <c r="M35" i="15"/>
  <c r="M48" i="35"/>
  <c r="N30" i="13"/>
  <c r="G123" i="35"/>
  <c r="E134" i="23"/>
  <c r="E42" i="29"/>
  <c r="F36" i="18"/>
  <c r="G40" i="24"/>
  <c r="N134" i="23"/>
  <c r="M37" i="24"/>
  <c r="M36" i="18"/>
  <c r="F148" i="30"/>
  <c r="N74" i="2"/>
  <c r="F48" i="35"/>
  <c r="F46" i="36"/>
  <c r="N42" i="26"/>
  <c r="N36" i="24"/>
  <c r="E42" i="26"/>
  <c r="G42" i="29"/>
  <c r="N35" i="15"/>
  <c r="E148" i="30"/>
  <c r="E37" i="19"/>
  <c r="G41" i="31"/>
  <c r="G48" i="35"/>
  <c r="M30" i="13"/>
  <c r="N46" i="36"/>
  <c r="G44" i="30"/>
  <c r="E44" i="30"/>
  <c r="M44" i="30"/>
  <c r="E30" i="13"/>
  <c r="F46" i="28"/>
  <c r="N48" i="35"/>
  <c r="G36" i="18"/>
  <c r="F40" i="24"/>
  <c r="M134" i="23"/>
  <c r="E35" i="15"/>
  <c r="G134" i="23"/>
  <c r="P134" i="23" l="1"/>
  <c r="Q134" i="23"/>
  <c r="R133" i="23"/>
  <c r="S134" i="23"/>
  <c r="K33" i="15"/>
  <c r="L33" i="15"/>
  <c r="I34" i="15"/>
  <c r="H34" i="15"/>
  <c r="J34" i="15"/>
  <c r="B36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L35" i="19"/>
  <c r="J36" i="19"/>
  <c r="H36" i="19"/>
  <c r="I36" i="19"/>
  <c r="B39" i="19"/>
  <c r="C42" i="19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K35" i="19"/>
  <c r="L34" i="18"/>
  <c r="K34" i="18"/>
  <c r="I35" i="18"/>
  <c r="H35" i="18"/>
  <c r="J35" i="18"/>
  <c r="B37" i="18"/>
  <c r="C39" i="18"/>
  <c r="C81" i="18"/>
  <c r="C136" i="18"/>
  <c r="C37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G149" i="30"/>
  <c r="E45" i="25"/>
  <c r="E36" i="15"/>
  <c r="N135" i="23"/>
  <c r="E45" i="30"/>
  <c r="E124" i="35"/>
  <c r="G42" i="31"/>
  <c r="G41" i="24"/>
  <c r="F41" i="24"/>
  <c r="E38" i="19"/>
  <c r="G49" i="35"/>
  <c r="E47" i="36"/>
  <c r="G43" i="26"/>
  <c r="M135" i="23"/>
  <c r="N43" i="29"/>
  <c r="E41" i="24"/>
  <c r="E43" i="23"/>
  <c r="N37" i="14"/>
  <c r="G37" i="18"/>
  <c r="E135" i="23"/>
  <c r="G47" i="28"/>
  <c r="N38" i="19"/>
  <c r="G45" i="30"/>
  <c r="E47" i="28"/>
  <c r="N31" i="13"/>
  <c r="E42" i="31"/>
  <c r="N41" i="24"/>
  <c r="M42" i="31"/>
  <c r="G124" i="35"/>
  <c r="F124" i="35"/>
  <c r="N37" i="18"/>
  <c r="N124" i="35"/>
  <c r="N47" i="36"/>
  <c r="G31" i="13"/>
  <c r="M36" i="15"/>
  <c r="F149" i="30"/>
  <c r="E49" i="35"/>
  <c r="M43" i="26"/>
  <c r="G135" i="23"/>
  <c r="M43" i="23"/>
  <c r="F42" i="31"/>
  <c r="M37" i="14"/>
  <c r="M38" i="19"/>
  <c r="M45" i="30"/>
  <c r="E149" i="30"/>
  <c r="F47" i="36"/>
  <c r="N49" i="35"/>
  <c r="F36" i="15"/>
  <c r="G43" i="23"/>
  <c r="E37" i="14"/>
  <c r="M149" i="30"/>
  <c r="G45" i="25"/>
  <c r="F37" i="14"/>
  <c r="N43" i="23"/>
  <c r="M31" i="13"/>
  <c r="M43" i="29"/>
  <c r="E43" i="26"/>
  <c r="M47" i="36"/>
  <c r="F31" i="13"/>
  <c r="G47" i="36"/>
  <c r="G43" i="29"/>
  <c r="G36" i="15"/>
  <c r="N45" i="25"/>
  <c r="N47" i="28"/>
  <c r="M37" i="18"/>
  <c r="F38" i="19"/>
  <c r="G37" i="14"/>
  <c r="N43" i="26"/>
  <c r="F43" i="23"/>
  <c r="F43" i="26"/>
  <c r="N45" i="30"/>
  <c r="N149" i="30"/>
  <c r="M45" i="25"/>
  <c r="M124" i="35"/>
  <c r="E43" i="29"/>
  <c r="F47" i="28"/>
  <c r="N36" i="15"/>
  <c r="F45" i="30"/>
  <c r="N42" i="31"/>
  <c r="E37" i="18"/>
  <c r="M41" i="24"/>
  <c r="F43" i="29"/>
  <c r="F45" i="25"/>
  <c r="F37" i="18"/>
  <c r="M49" i="35"/>
  <c r="F49" i="35"/>
  <c r="E31" i="13"/>
  <c r="F135" i="23"/>
  <c r="M47" i="28"/>
  <c r="G38" i="19"/>
  <c r="Q135" i="23" l="1"/>
  <c r="P135" i="23"/>
  <c r="R134" i="23"/>
  <c r="S135" i="23"/>
  <c r="K34" i="15"/>
  <c r="I35" i="15"/>
  <c r="H35" i="15"/>
  <c r="J35" i="15"/>
  <c r="L34" i="15"/>
  <c r="B37" i="15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6" i="19"/>
  <c r="I37" i="19"/>
  <c r="J37" i="19"/>
  <c r="H37" i="19"/>
  <c r="C85" i="19"/>
  <c r="C86" i="19" s="1"/>
  <c r="B40" i="19"/>
  <c r="K36" i="19"/>
  <c r="L35" i="18"/>
  <c r="K35" i="18"/>
  <c r="J36" i="18"/>
  <c r="I36" i="18"/>
  <c r="H36" i="18"/>
  <c r="B38" i="18"/>
  <c r="C137" i="18"/>
  <c r="C40" i="18"/>
  <c r="C82" i="18"/>
  <c r="K35" i="14"/>
  <c r="C38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N46" i="25"/>
  <c r="G37" i="15"/>
  <c r="N42" i="24"/>
  <c r="M32" i="13"/>
  <c r="N44" i="29"/>
  <c r="F44" i="23"/>
  <c r="E46" i="30"/>
  <c r="E136" i="23"/>
  <c r="G43" i="31"/>
  <c r="M48" i="28"/>
  <c r="M150" i="30"/>
  <c r="E125" i="35"/>
  <c r="F42" i="24"/>
  <c r="F136" i="23"/>
  <c r="G38" i="14"/>
  <c r="F48" i="36"/>
  <c r="M136" i="23"/>
  <c r="F125" i="35"/>
  <c r="E44" i="23"/>
  <c r="F43" i="31"/>
  <c r="E50" i="35"/>
  <c r="G46" i="30"/>
  <c r="E37" i="15"/>
  <c r="N150" i="30"/>
  <c r="G150" i="30"/>
  <c r="M39" i="19"/>
  <c r="G38" i="18"/>
  <c r="N136" i="23"/>
  <c r="F39" i="19"/>
  <c r="E32" i="13"/>
  <c r="F32" i="13"/>
  <c r="F38" i="18"/>
  <c r="N48" i="36"/>
  <c r="N39" i="19"/>
  <c r="N43" i="31"/>
  <c r="F48" i="28"/>
  <c r="G32" i="13"/>
  <c r="M50" i="35"/>
  <c r="M44" i="29"/>
  <c r="G136" i="23"/>
  <c r="M37" i="15"/>
  <c r="E38" i="18"/>
  <c r="E44" i="29"/>
  <c r="M46" i="30"/>
  <c r="F44" i="26"/>
  <c r="G48" i="36"/>
  <c r="F150" i="30"/>
  <c r="N37" i="15"/>
  <c r="F44" i="29"/>
  <c r="E43" i="31"/>
  <c r="G44" i="23"/>
  <c r="G44" i="29"/>
  <c r="N38" i="18"/>
  <c r="M44" i="23"/>
  <c r="F37" i="15"/>
  <c r="F46" i="30"/>
  <c r="E38" i="14"/>
  <c r="M48" i="36"/>
  <c r="N50" i="35"/>
  <c r="G125" i="35"/>
  <c r="N48" i="28"/>
  <c r="E48" i="28"/>
  <c r="E48" i="36"/>
  <c r="M46" i="25"/>
  <c r="N32" i="13"/>
  <c r="G50" i="35"/>
  <c r="G48" i="28"/>
  <c r="E44" i="26"/>
  <c r="E150" i="30"/>
  <c r="F46" i="25"/>
  <c r="M38" i="18"/>
  <c r="N44" i="23"/>
  <c r="E39" i="19"/>
  <c r="E46" i="25"/>
  <c r="M44" i="26"/>
  <c r="F50" i="35"/>
  <c r="N38" i="14"/>
  <c r="M125" i="35"/>
  <c r="N125" i="35"/>
  <c r="G42" i="24"/>
  <c r="N46" i="30"/>
  <c r="N44" i="26"/>
  <c r="E42" i="24"/>
  <c r="G46" i="25"/>
  <c r="G39" i="19"/>
  <c r="M38" i="14"/>
  <c r="G44" i="26"/>
  <c r="M42" i="24"/>
  <c r="F38" i="14"/>
  <c r="M43" i="31"/>
  <c r="R135" i="23" l="1"/>
  <c r="P136" i="23"/>
  <c r="Q136" i="23"/>
  <c r="S136" i="23"/>
  <c r="K35" i="15"/>
  <c r="I36" i="15"/>
  <c r="H36" i="15"/>
  <c r="J36" i="15"/>
  <c r="L35" i="15"/>
  <c r="B38" i="15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L37" i="19"/>
  <c r="I38" i="19"/>
  <c r="J38" i="19"/>
  <c r="H38" i="19"/>
  <c r="B41" i="19"/>
  <c r="K37" i="19"/>
  <c r="K36" i="18"/>
  <c r="I37" i="18"/>
  <c r="H37" i="18"/>
  <c r="J37" i="18"/>
  <c r="B39" i="18"/>
  <c r="L36" i="18"/>
  <c r="C83" i="18"/>
  <c r="C138" i="18"/>
  <c r="C41" i="18"/>
  <c r="C39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E49" i="28"/>
  <c r="G39" i="14"/>
  <c r="G43" i="24"/>
  <c r="F39" i="14"/>
  <c r="N49" i="28"/>
  <c r="E43" i="24"/>
  <c r="N47" i="30"/>
  <c r="G137" i="23"/>
  <c r="G151" i="30"/>
  <c r="F45" i="26"/>
  <c r="F49" i="28"/>
  <c r="M39" i="18"/>
  <c r="M49" i="28"/>
  <c r="G47" i="30"/>
  <c r="E51" i="35"/>
  <c r="F38" i="15"/>
  <c r="M45" i="29"/>
  <c r="G45" i="29"/>
  <c r="E45" i="29"/>
  <c r="N44" i="31"/>
  <c r="F47" i="25"/>
  <c r="N45" i="23"/>
  <c r="M33" i="13"/>
  <c r="E45" i="23"/>
  <c r="N47" i="25"/>
  <c r="E45" i="26"/>
  <c r="N51" i="35"/>
  <c r="G45" i="26"/>
  <c r="G47" i="25"/>
  <c r="E47" i="30"/>
  <c r="N151" i="30"/>
  <c r="F137" i="23"/>
  <c r="E39" i="14"/>
  <c r="M44" i="31"/>
  <c r="N126" i="35"/>
  <c r="F51" i="35"/>
  <c r="E151" i="30"/>
  <c r="G49" i="28"/>
  <c r="M49" i="36"/>
  <c r="N40" i="19"/>
  <c r="G44" i="31"/>
  <c r="M51" i="35"/>
  <c r="F39" i="18"/>
  <c r="F49" i="36"/>
  <c r="E38" i="15"/>
  <c r="M47" i="25"/>
  <c r="G40" i="19"/>
  <c r="N137" i="23"/>
  <c r="M45" i="23"/>
  <c r="M43" i="24"/>
  <c r="E40" i="19"/>
  <c r="N45" i="26"/>
  <c r="M151" i="30"/>
  <c r="F45" i="29"/>
  <c r="M38" i="15"/>
  <c r="N49" i="36"/>
  <c r="G49" i="36"/>
  <c r="M45" i="26"/>
  <c r="E33" i="13"/>
  <c r="E126" i="35"/>
  <c r="E137" i="23"/>
  <c r="G33" i="13"/>
  <c r="G39" i="18"/>
  <c r="F151" i="30"/>
  <c r="M47" i="30"/>
  <c r="F43" i="24"/>
  <c r="M39" i="14"/>
  <c r="M137" i="23"/>
  <c r="N33" i="13"/>
  <c r="F33" i="13"/>
  <c r="N39" i="14"/>
  <c r="F47" i="30"/>
  <c r="N43" i="24"/>
  <c r="M126" i="35"/>
  <c r="N38" i="15"/>
  <c r="F126" i="35"/>
  <c r="E47" i="25"/>
  <c r="M40" i="19"/>
  <c r="N45" i="29"/>
  <c r="G126" i="35"/>
  <c r="E49" i="36"/>
  <c r="G51" i="35"/>
  <c r="E44" i="31"/>
  <c r="F44" i="31"/>
  <c r="G38" i="15"/>
  <c r="N39" i="18"/>
  <c r="G45" i="23"/>
  <c r="F40" i="19"/>
  <c r="E39" i="18"/>
  <c r="F45" i="23"/>
  <c r="Q137" i="23" l="1"/>
  <c r="P137" i="23"/>
  <c r="R136" i="23"/>
  <c r="S137" i="23"/>
  <c r="K36" i="15"/>
  <c r="I37" i="15"/>
  <c r="H37" i="15"/>
  <c r="J37" i="15"/>
  <c r="L36" i="15"/>
  <c r="B39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L38" i="19"/>
  <c r="H39" i="19"/>
  <c r="I39" i="19"/>
  <c r="J39" i="19"/>
  <c r="B42" i="19"/>
  <c r="K38" i="19"/>
  <c r="L37" i="18"/>
  <c r="K37" i="18"/>
  <c r="J38" i="18"/>
  <c r="I38" i="18"/>
  <c r="H38" i="18"/>
  <c r="B40" i="18"/>
  <c r="C139" i="18"/>
  <c r="C84" i="18"/>
  <c r="C42" i="18"/>
  <c r="C40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N138" i="23"/>
  <c r="E34" i="13"/>
  <c r="E39" i="15"/>
  <c r="G127" i="35"/>
  <c r="F46" i="26"/>
  <c r="G48" i="30"/>
  <c r="M46" i="26"/>
  <c r="G34" i="13"/>
  <c r="M34" i="13"/>
  <c r="N46" i="23"/>
  <c r="G45" i="31"/>
  <c r="G50" i="28"/>
  <c r="M41" i="19"/>
  <c r="N46" i="29"/>
  <c r="F46" i="23"/>
  <c r="M48" i="30"/>
  <c r="M50" i="36"/>
  <c r="F50" i="28"/>
  <c r="M138" i="23"/>
  <c r="F48" i="30"/>
  <c r="M127" i="35"/>
  <c r="E152" i="30"/>
  <c r="E46" i="29"/>
  <c r="G40" i="14"/>
  <c r="F50" i="36"/>
  <c r="M39" i="15"/>
  <c r="G52" i="35"/>
  <c r="N48" i="30"/>
  <c r="N52" i="35"/>
  <c r="E48" i="25"/>
  <c r="E46" i="26"/>
  <c r="N41" i="19"/>
  <c r="M50" i="28"/>
  <c r="M46" i="29"/>
  <c r="F40" i="18"/>
  <c r="E40" i="18"/>
  <c r="F45" i="31"/>
  <c r="M48" i="25"/>
  <c r="N45" i="31"/>
  <c r="M152" i="30"/>
  <c r="G50" i="36"/>
  <c r="N34" i="13"/>
  <c r="N44" i="24"/>
  <c r="F39" i="15"/>
  <c r="F41" i="19"/>
  <c r="G138" i="23"/>
  <c r="N39" i="15"/>
  <c r="M44" i="24"/>
  <c r="E46" i="23"/>
  <c r="F34" i="13"/>
  <c r="F138" i="23"/>
  <c r="E44" i="24"/>
  <c r="F127" i="35"/>
  <c r="M40" i="18"/>
  <c r="M45" i="31"/>
  <c r="N127" i="35"/>
  <c r="N40" i="18"/>
  <c r="G48" i="25"/>
  <c r="E50" i="36"/>
  <c r="F46" i="29"/>
  <c r="F152" i="30"/>
  <c r="E48" i="30"/>
  <c r="G46" i="26"/>
  <c r="F48" i="25"/>
  <c r="G46" i="29"/>
  <c r="E41" i="19"/>
  <c r="N50" i="36"/>
  <c r="G40" i="18"/>
  <c r="M52" i="35"/>
  <c r="G152" i="30"/>
  <c r="F40" i="14"/>
  <c r="N152" i="30"/>
  <c r="M40" i="14"/>
  <c r="N40" i="14"/>
  <c r="M46" i="23"/>
  <c r="N46" i="26"/>
  <c r="N48" i="25"/>
  <c r="E50" i="28"/>
  <c r="E52" i="35"/>
  <c r="E127" i="35"/>
  <c r="N50" i="28"/>
  <c r="F52" i="35"/>
  <c r="G39" i="15"/>
  <c r="F44" i="24"/>
  <c r="G46" i="23"/>
  <c r="G41" i="19"/>
  <c r="E40" i="14"/>
  <c r="E138" i="23"/>
  <c r="G44" i="24"/>
  <c r="E45" i="31"/>
  <c r="P138" i="23" l="1"/>
  <c r="Q138" i="23"/>
  <c r="R137" i="23"/>
  <c r="S138" i="23"/>
  <c r="K37" i="15"/>
  <c r="I38" i="15"/>
  <c r="H38" i="15"/>
  <c r="J38" i="15"/>
  <c r="L37" i="15"/>
  <c r="B40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9" i="19"/>
  <c r="H40" i="19"/>
  <c r="I40" i="19"/>
  <c r="J40" i="19"/>
  <c r="K39" i="19"/>
  <c r="B43" i="19"/>
  <c r="K38" i="18"/>
  <c r="J39" i="18"/>
  <c r="I39" i="18"/>
  <c r="H39" i="18"/>
  <c r="B41" i="18"/>
  <c r="L38" i="18"/>
  <c r="C85" i="18"/>
  <c r="C140" i="18"/>
  <c r="C41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G139" i="23"/>
  <c r="M41" i="14"/>
  <c r="G35" i="13"/>
  <c r="F51" i="36"/>
  <c r="F41" i="14"/>
  <c r="N47" i="29"/>
  <c r="G51" i="36"/>
  <c r="F139" i="23"/>
  <c r="M40" i="15"/>
  <c r="M51" i="28"/>
  <c r="E43" i="19"/>
  <c r="E49" i="25"/>
  <c r="E41" i="18"/>
  <c r="M41" i="18"/>
  <c r="G43" i="19"/>
  <c r="M139" i="23"/>
  <c r="E153" i="30"/>
  <c r="F42" i="19"/>
  <c r="E35" i="13"/>
  <c r="F47" i="26"/>
  <c r="F46" i="31"/>
  <c r="E41" i="14"/>
  <c r="N51" i="36"/>
  <c r="F47" i="29"/>
  <c r="M45" i="24"/>
  <c r="M47" i="23"/>
  <c r="N41" i="14"/>
  <c r="F153" i="30"/>
  <c r="E128" i="35"/>
  <c r="E53" i="35"/>
  <c r="N47" i="23"/>
  <c r="N43" i="19"/>
  <c r="E51" i="28"/>
  <c r="N49" i="25"/>
  <c r="N79" i="2"/>
  <c r="N128" i="35"/>
  <c r="M128" i="35"/>
  <c r="M51" i="36"/>
  <c r="M49" i="25"/>
  <c r="G41" i="14"/>
  <c r="E46" i="31"/>
  <c r="N46" i="31"/>
  <c r="N49" i="30"/>
  <c r="M153" i="30"/>
  <c r="F47" i="23"/>
  <c r="F41" i="18"/>
  <c r="N153" i="30"/>
  <c r="G51" i="28"/>
  <c r="E42" i="19"/>
  <c r="F128" i="35"/>
  <c r="M42" i="19"/>
  <c r="F43" i="19"/>
  <c r="E47" i="29"/>
  <c r="M53" i="35"/>
  <c r="G53" i="35"/>
  <c r="G49" i="30"/>
  <c r="M47" i="26"/>
  <c r="E40" i="15"/>
  <c r="M47" i="29"/>
  <c r="E139" i="23"/>
  <c r="N51" i="28"/>
  <c r="E45" i="24"/>
  <c r="G47" i="23"/>
  <c r="G128" i="35"/>
  <c r="G41" i="18"/>
  <c r="E49" i="30"/>
  <c r="E79" i="2"/>
  <c r="E47" i="26"/>
  <c r="M43" i="19"/>
  <c r="N45" i="24"/>
  <c r="F49" i="30"/>
  <c r="F40" i="15"/>
  <c r="F51" i="28"/>
  <c r="N41" i="18"/>
  <c r="M35" i="13"/>
  <c r="F79" i="2"/>
  <c r="E47" i="23"/>
  <c r="N47" i="26"/>
  <c r="G47" i="29"/>
  <c r="M46" i="31"/>
  <c r="N40" i="15"/>
  <c r="F45" i="24"/>
  <c r="G42" i="19"/>
  <c r="G46" i="31"/>
  <c r="G40" i="15"/>
  <c r="G153" i="30"/>
  <c r="G47" i="26"/>
  <c r="F53" i="35"/>
  <c r="F35" i="13"/>
  <c r="N53" i="35"/>
  <c r="G45" i="24"/>
  <c r="N139" i="23"/>
  <c r="N35" i="13"/>
  <c r="M49" i="30"/>
  <c r="E51" i="36"/>
  <c r="G49" i="25"/>
  <c r="G79" i="2"/>
  <c r="F49" i="25"/>
  <c r="N42" i="19"/>
  <c r="M79" i="2"/>
  <c r="Q139" i="23" l="1"/>
  <c r="P139" i="23"/>
  <c r="R138" i="23"/>
  <c r="S139" i="23"/>
  <c r="J78" i="2"/>
  <c r="I78" i="2"/>
  <c r="H78" i="2"/>
  <c r="I74" i="2"/>
  <c r="H74" i="2"/>
  <c r="L38" i="15"/>
  <c r="K38" i="15"/>
  <c r="I39" i="15"/>
  <c r="H39" i="15"/>
  <c r="J39" i="15"/>
  <c r="B41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K40" i="19"/>
  <c r="H41" i="19"/>
  <c r="I41" i="19"/>
  <c r="J41" i="19"/>
  <c r="L40" i="19"/>
  <c r="B44" i="19"/>
  <c r="L39" i="18"/>
  <c r="K39" i="18"/>
  <c r="H40" i="18"/>
  <c r="I40" i="18"/>
  <c r="J40" i="18"/>
  <c r="B42" i="18"/>
  <c r="B43" i="18" s="1"/>
  <c r="C86" i="18"/>
  <c r="C141" i="18"/>
  <c r="C42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E54" i="35"/>
  <c r="E154" i="30"/>
  <c r="E47" i="31"/>
  <c r="F46" i="24"/>
  <c r="E52" i="28"/>
  <c r="E43" i="18"/>
  <c r="N36" i="13"/>
  <c r="F36" i="13"/>
  <c r="E41" i="15"/>
  <c r="M140" i="23"/>
  <c r="E50" i="30"/>
  <c r="F47" i="31"/>
  <c r="G154" i="30"/>
  <c r="F48" i="29"/>
  <c r="M80" i="2"/>
  <c r="G50" i="30"/>
  <c r="E80" i="2"/>
  <c r="N41" i="15"/>
  <c r="G42" i="14"/>
  <c r="G36" i="13"/>
  <c r="N48" i="26"/>
  <c r="M44" i="19"/>
  <c r="G48" i="23"/>
  <c r="N44" i="19"/>
  <c r="F42" i="18"/>
  <c r="F154" i="30"/>
  <c r="E36" i="13"/>
  <c r="M48" i="29"/>
  <c r="N140" i="23"/>
  <c r="F43" i="18"/>
  <c r="E46" i="24"/>
  <c r="N129" i="35"/>
  <c r="M46" i="24"/>
  <c r="G129" i="35"/>
  <c r="G52" i="28"/>
  <c r="E50" i="25"/>
  <c r="N154" i="30"/>
  <c r="N50" i="30"/>
  <c r="M129" i="35"/>
  <c r="M54" i="35"/>
  <c r="G140" i="23"/>
  <c r="F54" i="35"/>
  <c r="G44" i="19"/>
  <c r="F48" i="26"/>
  <c r="G46" i="24"/>
  <c r="F41" i="15"/>
  <c r="M52" i="36"/>
  <c r="E44" i="19"/>
  <c r="M47" i="31"/>
  <c r="N42" i="18"/>
  <c r="N42" i="14"/>
  <c r="N48" i="29"/>
  <c r="G48" i="26"/>
  <c r="G43" i="18"/>
  <c r="E52" i="36"/>
  <c r="M48" i="26"/>
  <c r="N80" i="2"/>
  <c r="N52" i="28"/>
  <c r="E48" i="26"/>
  <c r="F48" i="23"/>
  <c r="G47" i="31"/>
  <c r="M41" i="15"/>
  <c r="M43" i="18"/>
  <c r="M42" i="18"/>
  <c r="G54" i="35"/>
  <c r="E140" i="23"/>
  <c r="F52" i="28"/>
  <c r="M48" i="23"/>
  <c r="F129" i="35"/>
  <c r="F80" i="2"/>
  <c r="N54" i="35"/>
  <c r="E48" i="23"/>
  <c r="M42" i="14"/>
  <c r="E42" i="18"/>
  <c r="G50" i="25"/>
  <c r="M50" i="30"/>
  <c r="M36" i="13"/>
  <c r="N43" i="18"/>
  <c r="F140" i="23"/>
  <c r="M154" i="30"/>
  <c r="F42" i="14"/>
  <c r="F50" i="30"/>
  <c r="M52" i="28"/>
  <c r="E48" i="29"/>
  <c r="G41" i="15"/>
  <c r="E129" i="35"/>
  <c r="N52" i="36"/>
  <c r="N48" i="23"/>
  <c r="G52" i="36"/>
  <c r="N50" i="25"/>
  <c r="N46" i="24"/>
  <c r="E42" i="14"/>
  <c r="N47" i="31"/>
  <c r="G42" i="18"/>
  <c r="G48" i="29"/>
  <c r="F50" i="25"/>
  <c r="G80" i="2"/>
  <c r="F52" i="36"/>
  <c r="F44" i="19"/>
  <c r="M50" i="25"/>
  <c r="R139" i="23" l="1"/>
  <c r="P140" i="23"/>
  <c r="Q140" i="23"/>
  <c r="S140" i="23"/>
  <c r="K78" i="2"/>
  <c r="L78" i="2"/>
  <c r="L74" i="2"/>
  <c r="K74" i="2"/>
  <c r="B44" i="18"/>
  <c r="K39" i="15"/>
  <c r="I40" i="15"/>
  <c r="H40" i="15"/>
  <c r="J40" i="15"/>
  <c r="L39" i="15"/>
  <c r="B42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3" i="19"/>
  <c r="I43" i="19"/>
  <c r="H43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1" i="19"/>
  <c r="J42" i="19"/>
  <c r="B45" i="19"/>
  <c r="K41" i="19"/>
  <c r="L40" i="18"/>
  <c r="K40" i="18"/>
  <c r="H41" i="18"/>
  <c r="J41" i="18"/>
  <c r="I41" i="18"/>
  <c r="C87" i="18"/>
  <c r="C142" i="18"/>
  <c r="C43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F51" i="25"/>
  <c r="N45" i="19"/>
  <c r="F53" i="28"/>
  <c r="G53" i="36"/>
  <c r="M47" i="24"/>
  <c r="M44" i="18"/>
  <c r="F55" i="35"/>
  <c r="F42" i="15"/>
  <c r="E42" i="15"/>
  <c r="M45" i="19"/>
  <c r="E155" i="30"/>
  <c r="N49" i="23"/>
  <c r="M55" i="35"/>
  <c r="E51" i="30"/>
  <c r="M155" i="30"/>
  <c r="G44" i="18"/>
  <c r="G49" i="23"/>
  <c r="N42" i="15"/>
  <c r="G130" i="35"/>
  <c r="E53" i="28"/>
  <c r="N51" i="30"/>
  <c r="G141" i="23"/>
  <c r="M130" i="35"/>
  <c r="N49" i="29"/>
  <c r="E51" i="25"/>
  <c r="M49" i="29"/>
  <c r="G155" i="30"/>
  <c r="F37" i="13"/>
  <c r="M42" i="15"/>
  <c r="F47" i="24"/>
  <c r="M51" i="25"/>
  <c r="F49" i="23"/>
  <c r="F45" i="19"/>
  <c r="N130" i="35"/>
  <c r="E49" i="26"/>
  <c r="G51" i="30"/>
  <c r="F43" i="14"/>
  <c r="E81" i="2"/>
  <c r="F49" i="29"/>
  <c r="M81" i="2"/>
  <c r="M37" i="13"/>
  <c r="E45" i="19"/>
  <c r="F141" i="23"/>
  <c r="E43" i="14"/>
  <c r="F130" i="35"/>
  <c r="F51" i="30"/>
  <c r="E47" i="24"/>
  <c r="M43" i="14"/>
  <c r="M141" i="23"/>
  <c r="G48" i="31"/>
  <c r="E55" i="35"/>
  <c r="G51" i="25"/>
  <c r="N155" i="30"/>
  <c r="N81" i="2"/>
  <c r="N53" i="28"/>
  <c r="N53" i="36"/>
  <c r="F81" i="2"/>
  <c r="F48" i="31"/>
  <c r="G47" i="24"/>
  <c r="E49" i="23"/>
  <c r="N47" i="24"/>
  <c r="F53" i="36"/>
  <c r="N55" i="35"/>
  <c r="E49" i="29"/>
  <c r="E48" i="31"/>
  <c r="G49" i="26"/>
  <c r="G55" i="35"/>
  <c r="F44" i="18"/>
  <c r="M49" i="23"/>
  <c r="N51" i="25"/>
  <c r="G42" i="15"/>
  <c r="G49" i="29"/>
  <c r="E141" i="23"/>
  <c r="N37" i="13"/>
  <c r="E37" i="13"/>
  <c r="N44" i="18"/>
  <c r="N48" i="31"/>
  <c r="F49" i="26"/>
  <c r="N141" i="23"/>
  <c r="M53" i="36"/>
  <c r="E53" i="36"/>
  <c r="N49" i="26"/>
  <c r="E130" i="35"/>
  <c r="M49" i="26"/>
  <c r="N43" i="14"/>
  <c r="F155" i="30"/>
  <c r="E44" i="18"/>
  <c r="M53" i="28"/>
  <c r="M48" i="31"/>
  <c r="G37" i="13"/>
  <c r="G43" i="14"/>
  <c r="G53" i="28"/>
  <c r="G45" i="19"/>
  <c r="G81" i="2"/>
  <c r="M51" i="30"/>
  <c r="P141" i="23" l="1"/>
  <c r="Q141" i="23"/>
  <c r="R140" i="23"/>
  <c r="S141" i="23"/>
  <c r="J43" i="18"/>
  <c r="I43" i="18"/>
  <c r="H43" i="18"/>
  <c r="B45" i="18"/>
  <c r="K40" i="15"/>
  <c r="I41" i="15"/>
  <c r="H41" i="15"/>
  <c r="J41" i="15"/>
  <c r="L40" i="15"/>
  <c r="B43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3" i="19"/>
  <c r="I44" i="19"/>
  <c r="H44" i="19"/>
  <c r="J44" i="19"/>
  <c r="L43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B46" i="19"/>
  <c r="C91" i="19"/>
  <c r="K41" i="18"/>
  <c r="L41" i="18"/>
  <c r="J42" i="18"/>
  <c r="C143" i="18"/>
  <c r="C88" i="18"/>
  <c r="C46" i="18"/>
  <c r="L41" i="14"/>
  <c r="C44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M48" i="24"/>
  <c r="F54" i="36"/>
  <c r="G54" i="36"/>
  <c r="G43" i="15"/>
  <c r="G54" i="28"/>
  <c r="F48" i="24"/>
  <c r="M50" i="23"/>
  <c r="N44" i="14"/>
  <c r="M44" i="14"/>
  <c r="M54" i="28"/>
  <c r="G38" i="13"/>
  <c r="G82" i="2"/>
  <c r="N38" i="13"/>
  <c r="M142" i="23"/>
  <c r="G52" i="25"/>
  <c r="E43" i="15"/>
  <c r="F45" i="18"/>
  <c r="N82" i="2"/>
  <c r="G48" i="24"/>
  <c r="E52" i="25"/>
  <c r="E50" i="23"/>
  <c r="N50" i="26"/>
  <c r="E50" i="29"/>
  <c r="G131" i="35"/>
  <c r="N45" i="18"/>
  <c r="F142" i="23"/>
  <c r="E50" i="26"/>
  <c r="N54" i="28"/>
  <c r="N52" i="30"/>
  <c r="M38" i="13"/>
  <c r="N131" i="35"/>
  <c r="M43" i="15"/>
  <c r="F52" i="30"/>
  <c r="E52" i="30"/>
  <c r="N49" i="31"/>
  <c r="G44" i="14"/>
  <c r="F49" i="31"/>
  <c r="F56" i="35"/>
  <c r="F131" i="35"/>
  <c r="F50" i="29"/>
  <c r="E54" i="28"/>
  <c r="M52" i="25"/>
  <c r="F44" i="14"/>
  <c r="F82" i="2"/>
  <c r="M52" i="30"/>
  <c r="F54" i="28"/>
  <c r="N50" i="29"/>
  <c r="E49" i="31"/>
  <c r="M46" i="19"/>
  <c r="E156" i="30"/>
  <c r="M131" i="35"/>
  <c r="N56" i="35"/>
  <c r="E131" i="35"/>
  <c r="G46" i="19"/>
  <c r="M54" i="36"/>
  <c r="N156" i="30"/>
  <c r="G50" i="29"/>
  <c r="E44" i="14"/>
  <c r="M82" i="2"/>
  <c r="M49" i="31"/>
  <c r="E82" i="2"/>
  <c r="F43" i="15"/>
  <c r="F52" i="25"/>
  <c r="F156" i="30"/>
  <c r="E45" i="18"/>
  <c r="G45" i="18"/>
  <c r="M56" i="35"/>
  <c r="N142" i="23"/>
  <c r="E38" i="13"/>
  <c r="G156" i="30"/>
  <c r="G142" i="23"/>
  <c r="N50" i="23"/>
  <c r="N54" i="36"/>
  <c r="G50" i="23"/>
  <c r="M50" i="26"/>
  <c r="N52" i="25"/>
  <c r="M156" i="30"/>
  <c r="E142" i="23"/>
  <c r="E56" i="35"/>
  <c r="N46" i="19"/>
  <c r="E54" i="36"/>
  <c r="G49" i="31"/>
  <c r="F50" i="23"/>
  <c r="M45" i="18"/>
  <c r="F38" i="13"/>
  <c r="M50" i="29"/>
  <c r="F46" i="19"/>
  <c r="G52" i="30"/>
  <c r="N43" i="15"/>
  <c r="F50" i="26"/>
  <c r="G50" i="26"/>
  <c r="E46" i="19"/>
  <c r="E48" i="24"/>
  <c r="G56" i="35"/>
  <c r="N48" i="24"/>
  <c r="P142" i="23" l="1"/>
  <c r="Q142" i="23"/>
  <c r="R141" i="23"/>
  <c r="S142" i="23"/>
  <c r="L43" i="18"/>
  <c r="J44" i="18"/>
  <c r="H44" i="18"/>
  <c r="I44" i="18"/>
  <c r="K43" i="18"/>
  <c r="K41" i="15"/>
  <c r="I42" i="15"/>
  <c r="H42" i="15"/>
  <c r="J42" i="15"/>
  <c r="L41" i="15"/>
  <c r="B44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4" i="19"/>
  <c r="H45" i="19"/>
  <c r="J45" i="19"/>
  <c r="I45" i="19"/>
  <c r="K44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C92" i="19"/>
  <c r="B47" i="19"/>
  <c r="C144" i="18"/>
  <c r="C89" i="18"/>
  <c r="C47" i="18"/>
  <c r="C45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F39" i="13"/>
  <c r="N39" i="13"/>
  <c r="N55" i="28"/>
  <c r="F132" i="35"/>
  <c r="F51" i="29"/>
  <c r="M51" i="26"/>
  <c r="F51" i="26"/>
  <c r="N51" i="23"/>
  <c r="N132" i="35"/>
  <c r="N51" i="29"/>
  <c r="E51" i="26"/>
  <c r="F157" i="30"/>
  <c r="N44" i="15"/>
  <c r="M45" i="14"/>
  <c r="F44" i="15"/>
  <c r="E53" i="30"/>
  <c r="E143" i="23"/>
  <c r="G55" i="28"/>
  <c r="M83" i="2"/>
  <c r="E51" i="23"/>
  <c r="E51" i="29"/>
  <c r="G45" i="14"/>
  <c r="F53" i="30"/>
  <c r="G51" i="29"/>
  <c r="F45" i="14"/>
  <c r="M50" i="31"/>
  <c r="F143" i="23"/>
  <c r="G83" i="2"/>
  <c r="N49" i="24"/>
  <c r="G51" i="23"/>
  <c r="M157" i="30"/>
  <c r="N57" i="35"/>
  <c r="M55" i="28"/>
  <c r="N83" i="2"/>
  <c r="F49" i="24"/>
  <c r="G143" i="23"/>
  <c r="N53" i="25"/>
  <c r="E55" i="28"/>
  <c r="E53" i="25"/>
  <c r="M143" i="23"/>
  <c r="M57" i="35"/>
  <c r="M51" i="23"/>
  <c r="M51" i="29"/>
  <c r="E45" i="14"/>
  <c r="N50" i="31"/>
  <c r="E39" i="13"/>
  <c r="N53" i="30"/>
  <c r="E57" i="35"/>
  <c r="M53" i="30"/>
  <c r="E50" i="31"/>
  <c r="F50" i="31"/>
  <c r="M55" i="36"/>
  <c r="F83" i="2"/>
  <c r="G50" i="31"/>
  <c r="E55" i="36"/>
  <c r="E132" i="35"/>
  <c r="G39" i="13"/>
  <c r="M132" i="35"/>
  <c r="M53" i="25"/>
  <c r="F57" i="35"/>
  <c r="F53" i="25"/>
  <c r="M39" i="13"/>
  <c r="N45" i="14"/>
  <c r="N51" i="26"/>
  <c r="E157" i="30"/>
  <c r="N143" i="23"/>
  <c r="F55" i="36"/>
  <c r="E44" i="15"/>
  <c r="F55" i="28"/>
  <c r="G51" i="26"/>
  <c r="G49" i="24"/>
  <c r="G132" i="35"/>
  <c r="G57" i="35"/>
  <c r="G53" i="25"/>
  <c r="G53" i="30"/>
  <c r="G44" i="15"/>
  <c r="N55" i="36"/>
  <c r="G55" i="36"/>
  <c r="E49" i="24"/>
  <c r="N157" i="30"/>
  <c r="F51" i="23"/>
  <c r="M44" i="15"/>
  <c r="E83" i="2"/>
  <c r="G157" i="30"/>
  <c r="M49" i="24"/>
  <c r="P143" i="23" l="1"/>
  <c r="Q143" i="23"/>
  <c r="R142" i="23"/>
  <c r="S143" i="23"/>
  <c r="S45" i="14"/>
  <c r="K44" i="18"/>
  <c r="L44" i="18"/>
  <c r="K42" i="15"/>
  <c r="I43" i="15"/>
  <c r="H43" i="15"/>
  <c r="J43" i="15"/>
  <c r="L42" i="15"/>
  <c r="B45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5" i="19"/>
  <c r="K45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C93" i="19"/>
  <c r="B48" i="19"/>
  <c r="B46" i="18"/>
  <c r="C90" i="18"/>
  <c r="C48" i="18"/>
  <c r="C145" i="18"/>
  <c r="C46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F46" i="18"/>
  <c r="M47" i="19"/>
  <c r="N45" i="15"/>
  <c r="N54" i="30"/>
  <c r="N56" i="36"/>
  <c r="N52" i="23"/>
  <c r="N84" i="2"/>
  <c r="F54" i="30"/>
  <c r="F144" i="23"/>
  <c r="E58" i="35"/>
  <c r="N144" i="23"/>
  <c r="N50" i="24"/>
  <c r="F46" i="14"/>
  <c r="G51" i="31"/>
  <c r="G50" i="24"/>
  <c r="G84" i="2"/>
  <c r="E52" i="23"/>
  <c r="F84" i="2"/>
  <c r="G46" i="18"/>
  <c r="G40" i="13"/>
  <c r="E56" i="36"/>
  <c r="N52" i="29"/>
  <c r="E56" i="28"/>
  <c r="M52" i="23"/>
  <c r="E45" i="15"/>
  <c r="F54" i="25"/>
  <c r="F58" i="35"/>
  <c r="N40" i="13"/>
  <c r="E46" i="14"/>
  <c r="E54" i="30"/>
  <c r="G56" i="28"/>
  <c r="E46" i="18"/>
  <c r="E50" i="24"/>
  <c r="F52" i="29"/>
  <c r="F56" i="36"/>
  <c r="G58" i="35"/>
  <c r="G144" i="23"/>
  <c r="M144" i="23"/>
  <c r="E52" i="26"/>
  <c r="F52" i="26"/>
  <c r="E158" i="30"/>
  <c r="F56" i="28"/>
  <c r="F50" i="24"/>
  <c r="E47" i="19"/>
  <c r="G56" i="36"/>
  <c r="E144" i="23"/>
  <c r="M56" i="36"/>
  <c r="M84" i="2"/>
  <c r="N58" i="35"/>
  <c r="M45" i="15"/>
  <c r="N47" i="19"/>
  <c r="N133" i="35"/>
  <c r="G45" i="15"/>
  <c r="M46" i="14"/>
  <c r="G46" i="14"/>
  <c r="G54" i="30"/>
  <c r="N46" i="18"/>
  <c r="E52" i="29"/>
  <c r="M54" i="30"/>
  <c r="M51" i="31"/>
  <c r="F133" i="35"/>
  <c r="M54" i="25"/>
  <c r="E84" i="2"/>
  <c r="E40" i="13"/>
  <c r="N158" i="30"/>
  <c r="E51" i="31"/>
  <c r="G52" i="23"/>
  <c r="M40" i="13"/>
  <c r="M52" i="29"/>
  <c r="G52" i="29"/>
  <c r="F51" i="31"/>
  <c r="M58" i="35"/>
  <c r="F40" i="13"/>
  <c r="M133" i="35"/>
  <c r="G54" i="25"/>
  <c r="E54" i="25"/>
  <c r="F52" i="23"/>
  <c r="M46" i="18"/>
  <c r="F47" i="19"/>
  <c r="N51" i="31"/>
  <c r="G158" i="30"/>
  <c r="G47" i="19"/>
  <c r="N52" i="26"/>
  <c r="G133" i="35"/>
  <c r="N46" i="14"/>
  <c r="N54" i="25"/>
  <c r="F45" i="15"/>
  <c r="F158" i="30"/>
  <c r="M56" i="28"/>
  <c r="G52" i="26"/>
  <c r="M52" i="26"/>
  <c r="E133" i="35"/>
  <c r="M158" i="30"/>
  <c r="M50" i="24"/>
  <c r="N56" i="28"/>
  <c r="Q144" i="23" l="1"/>
  <c r="P144" i="23"/>
  <c r="R143" i="23"/>
  <c r="S144" i="23"/>
  <c r="S46" i="14"/>
  <c r="K43" i="15"/>
  <c r="I44" i="15"/>
  <c r="H44" i="15"/>
  <c r="J44" i="15"/>
  <c r="L43" i="15"/>
  <c r="B46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H46" i="19"/>
  <c r="J46" i="19"/>
  <c r="I46" i="19"/>
  <c r="I42" i="19"/>
  <c r="H42" i="19"/>
  <c r="B49" i="19"/>
  <c r="C94" i="19"/>
  <c r="C95" i="19" s="1"/>
  <c r="C96" i="19" s="1"/>
  <c r="C97" i="19" s="1"/>
  <c r="B47" i="18"/>
  <c r="C146" i="18"/>
  <c r="C91" i="18"/>
  <c r="C49" i="18"/>
  <c r="C50" i="18" s="1"/>
  <c r="C4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G47" i="14"/>
  <c r="M52" i="31"/>
  <c r="M51" i="24"/>
  <c r="N41" i="13"/>
  <c r="M57" i="28"/>
  <c r="F41" i="13"/>
  <c r="M145" i="23"/>
  <c r="E57" i="36"/>
  <c r="M41" i="13"/>
  <c r="E85" i="2"/>
  <c r="F55" i="30"/>
  <c r="G53" i="23"/>
  <c r="E59" i="35"/>
  <c r="N46" i="15"/>
  <c r="G55" i="30"/>
  <c r="N55" i="30"/>
  <c r="M55" i="25"/>
  <c r="E47" i="14"/>
  <c r="F53" i="29"/>
  <c r="M134" i="35"/>
  <c r="N59" i="35"/>
  <c r="G57" i="36"/>
  <c r="G41" i="13"/>
  <c r="E57" i="28"/>
  <c r="M55" i="30"/>
  <c r="E53" i="23"/>
  <c r="M159" i="30"/>
  <c r="N145" i="23"/>
  <c r="G53" i="29"/>
  <c r="F55" i="25"/>
  <c r="E46" i="15"/>
  <c r="N53" i="29"/>
  <c r="G55" i="25"/>
  <c r="F52" i="31"/>
  <c r="E159" i="30"/>
  <c r="G59" i="35"/>
  <c r="N52" i="31"/>
  <c r="G51" i="24"/>
  <c r="M53" i="29"/>
  <c r="G134" i="35"/>
  <c r="F46" i="15"/>
  <c r="E48" i="19"/>
  <c r="F59" i="35"/>
  <c r="N47" i="18"/>
  <c r="F57" i="36"/>
  <c r="F134" i="35"/>
  <c r="N57" i="36"/>
  <c r="E134" i="35"/>
  <c r="N85" i="2"/>
  <c r="E145" i="23"/>
  <c r="G48" i="19"/>
  <c r="F47" i="14"/>
  <c r="N55" i="25"/>
  <c r="E41" i="13"/>
  <c r="N51" i="24"/>
  <c r="E51" i="24"/>
  <c r="E52" i="31"/>
  <c r="G159" i="30"/>
  <c r="F159" i="30"/>
  <c r="G85" i="2"/>
  <c r="E53" i="26"/>
  <c r="N47" i="14"/>
  <c r="F53" i="26"/>
  <c r="N134" i="35"/>
  <c r="N57" i="28"/>
  <c r="M47" i="14"/>
  <c r="F47" i="18"/>
  <c r="M47" i="18"/>
  <c r="M53" i="23"/>
  <c r="F48" i="19"/>
  <c r="N53" i="23"/>
  <c r="N53" i="26"/>
  <c r="F51" i="24"/>
  <c r="N48" i="19"/>
  <c r="M57" i="36"/>
  <c r="G53" i="26"/>
  <c r="E47" i="18"/>
  <c r="M59" i="35"/>
  <c r="G57" i="28"/>
  <c r="G47" i="18"/>
  <c r="F85" i="2"/>
  <c r="E55" i="25"/>
  <c r="M53" i="26"/>
  <c r="G46" i="15"/>
  <c r="G52" i="31"/>
  <c r="F57" i="28"/>
  <c r="M46" i="15"/>
  <c r="G145" i="23"/>
  <c r="E53" i="29"/>
  <c r="M85" i="2"/>
  <c r="F53" i="23"/>
  <c r="N159" i="30"/>
  <c r="M48" i="19"/>
  <c r="E55" i="30"/>
  <c r="F145" i="23"/>
  <c r="R144" i="23" l="1"/>
  <c r="Q145" i="23"/>
  <c r="P145" i="23"/>
  <c r="S145" i="23"/>
  <c r="S47" i="14"/>
  <c r="K44" i="15"/>
  <c r="I45" i="15"/>
  <c r="H45" i="15"/>
  <c r="J45" i="15"/>
  <c r="L44" i="15"/>
  <c r="B47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K46" i="19"/>
  <c r="L46" i="19"/>
  <c r="K42" i="19"/>
  <c r="H47" i="19"/>
  <c r="J47" i="19"/>
  <c r="I47" i="19"/>
  <c r="L42" i="19"/>
  <c r="B50" i="19"/>
  <c r="I42" i="18"/>
  <c r="H42" i="18"/>
  <c r="I46" i="18"/>
  <c r="H46" i="18"/>
  <c r="J46" i="18"/>
  <c r="B48" i="18"/>
  <c r="C147" i="18"/>
  <c r="C92" i="18"/>
  <c r="K45" i="14"/>
  <c r="C48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E86" i="2"/>
  <c r="N49" i="19"/>
  <c r="F54" i="29"/>
  <c r="E58" i="28"/>
  <c r="F42" i="13"/>
  <c r="M53" i="31"/>
  <c r="F47" i="15"/>
  <c r="N48" i="18"/>
  <c r="F146" i="23"/>
  <c r="M58" i="36"/>
  <c r="G146" i="23"/>
  <c r="E48" i="18"/>
  <c r="M47" i="15"/>
  <c r="G53" i="31"/>
  <c r="F48" i="18"/>
  <c r="G135" i="35"/>
  <c r="G48" i="14"/>
  <c r="F135" i="35"/>
  <c r="N54" i="29"/>
  <c r="F53" i="31"/>
  <c r="G48" i="18"/>
  <c r="F56" i="30"/>
  <c r="M42" i="13"/>
  <c r="N146" i="23"/>
  <c r="E56" i="25"/>
  <c r="N56" i="30"/>
  <c r="G54" i="29"/>
  <c r="G52" i="24"/>
  <c r="F60" i="35"/>
  <c r="G56" i="30"/>
  <c r="E54" i="29"/>
  <c r="M56" i="30"/>
  <c r="N135" i="35"/>
  <c r="N47" i="15"/>
  <c r="G58" i="36"/>
  <c r="G58" i="28"/>
  <c r="M54" i="26"/>
  <c r="M58" i="28"/>
  <c r="E54" i="23"/>
  <c r="G47" i="15"/>
  <c r="N86" i="2"/>
  <c r="N54" i="23"/>
  <c r="M146" i="23"/>
  <c r="G60" i="35"/>
  <c r="N53" i="31"/>
  <c r="E58" i="36"/>
  <c r="E146" i="23"/>
  <c r="N58" i="28"/>
  <c r="M48" i="18"/>
  <c r="F54" i="26"/>
  <c r="G86" i="2"/>
  <c r="M135" i="35"/>
  <c r="F58" i="28"/>
  <c r="M160" i="30"/>
  <c r="E160" i="30"/>
  <c r="M56" i="25"/>
  <c r="N58" i="36"/>
  <c r="M48" i="14"/>
  <c r="G160" i="30"/>
  <c r="M49" i="19"/>
  <c r="E54" i="26"/>
  <c r="N52" i="24"/>
  <c r="G56" i="25"/>
  <c r="N42" i="13"/>
  <c r="E42" i="13"/>
  <c r="E60" i="35"/>
  <c r="G49" i="19"/>
  <c r="E135" i="35"/>
  <c r="G42" i="13"/>
  <c r="G54" i="26"/>
  <c r="F48" i="14"/>
  <c r="F49" i="19"/>
  <c r="F160" i="30"/>
  <c r="M54" i="29"/>
  <c r="E52" i="24"/>
  <c r="G54" i="23"/>
  <c r="E53" i="31"/>
  <c r="M60" i="35"/>
  <c r="E47" i="15"/>
  <c r="N60" i="35"/>
  <c r="E56" i="30"/>
  <c r="F54" i="23"/>
  <c r="F56" i="25"/>
  <c r="N160" i="30"/>
  <c r="N48" i="14"/>
  <c r="M52" i="24"/>
  <c r="E49" i="19"/>
  <c r="F86" i="2"/>
  <c r="N56" i="25"/>
  <c r="M86" i="2"/>
  <c r="F52" i="24"/>
  <c r="E48" i="14"/>
  <c r="M54" i="23"/>
  <c r="N54" i="26"/>
  <c r="F58" i="36"/>
  <c r="Q146" i="23" l="1"/>
  <c r="P146" i="23"/>
  <c r="R145" i="23"/>
  <c r="S146" i="23"/>
  <c r="S48" i="14"/>
  <c r="L45" i="15"/>
  <c r="I46" i="15"/>
  <c r="H46" i="15"/>
  <c r="J46" i="15"/>
  <c r="K45" i="15"/>
  <c r="B48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L47" i="19"/>
  <c r="I48" i="19"/>
  <c r="J48" i="19"/>
  <c r="H48" i="19"/>
  <c r="B51" i="19"/>
  <c r="K47" i="19"/>
  <c r="K42" i="18"/>
  <c r="L42" i="18"/>
  <c r="L46" i="18"/>
  <c r="K46" i="18"/>
  <c r="J47" i="18"/>
  <c r="I47" i="18"/>
  <c r="H47" i="18"/>
  <c r="B49" i="18"/>
  <c r="C148" i="18"/>
  <c r="C93" i="18"/>
  <c r="C4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G162" i="30"/>
  <c r="G59" i="36"/>
  <c r="F54" i="31"/>
  <c r="M49" i="18"/>
  <c r="F49" i="14"/>
  <c r="F48" i="15"/>
  <c r="E55" i="29"/>
  <c r="E161" i="30"/>
  <c r="N55" i="29"/>
  <c r="F136" i="35"/>
  <c r="N48" i="15"/>
  <c r="G55" i="23"/>
  <c r="M59" i="36"/>
  <c r="E55" i="23"/>
  <c r="F57" i="25"/>
  <c r="N55" i="26"/>
  <c r="E49" i="14"/>
  <c r="N53" i="24"/>
  <c r="E59" i="28"/>
  <c r="N136" i="35"/>
  <c r="F61" i="35"/>
  <c r="F87" i="2"/>
  <c r="M48" i="15"/>
  <c r="G147" i="23"/>
  <c r="M55" i="26"/>
  <c r="M87" i="2"/>
  <c r="E59" i="36"/>
  <c r="E55" i="26"/>
  <c r="M61" i="35"/>
  <c r="G57" i="30"/>
  <c r="F50" i="19"/>
  <c r="E49" i="18"/>
  <c r="G49" i="14"/>
  <c r="N61" i="35"/>
  <c r="F57" i="30"/>
  <c r="F49" i="18"/>
  <c r="M57" i="30"/>
  <c r="G50" i="19"/>
  <c r="E50" i="19"/>
  <c r="N49" i="18"/>
  <c r="G55" i="26"/>
  <c r="G59" i="28"/>
  <c r="N161" i="30"/>
  <c r="E43" i="13"/>
  <c r="N55" i="23"/>
  <c r="M161" i="30"/>
  <c r="N49" i="14"/>
  <c r="M54" i="31"/>
  <c r="G49" i="18"/>
  <c r="F43" i="13"/>
  <c r="M136" i="35"/>
  <c r="N59" i="36"/>
  <c r="N57" i="25"/>
  <c r="M49" i="14"/>
  <c r="G57" i="25"/>
  <c r="F55" i="26"/>
  <c r="F59" i="28"/>
  <c r="E48" i="15"/>
  <c r="E147" i="23"/>
  <c r="G48" i="15"/>
  <c r="N43" i="13"/>
  <c r="N50" i="19"/>
  <c r="M147" i="23"/>
  <c r="F161" i="30"/>
  <c r="F53" i="24"/>
  <c r="F55" i="23"/>
  <c r="N59" i="28"/>
  <c r="M53" i="24"/>
  <c r="E87" i="2"/>
  <c r="G55" i="29"/>
  <c r="G136" i="35"/>
  <c r="G161" i="30"/>
  <c r="G43" i="13"/>
  <c r="M43" i="13"/>
  <c r="E53" i="24"/>
  <c r="E136" i="35"/>
  <c r="E57" i="30"/>
  <c r="E57" i="25"/>
  <c r="E61" i="35"/>
  <c r="F55" i="29"/>
  <c r="N87" i="2"/>
  <c r="G87" i="2"/>
  <c r="G54" i="31"/>
  <c r="G53" i="24"/>
  <c r="M57" i="25"/>
  <c r="M59" i="28"/>
  <c r="N54" i="31"/>
  <c r="G61" i="35"/>
  <c r="M50" i="19"/>
  <c r="N57" i="30"/>
  <c r="E54" i="31"/>
  <c r="F59" i="36"/>
  <c r="F147" i="23"/>
  <c r="M55" i="29"/>
  <c r="N147" i="23"/>
  <c r="M55" i="23"/>
  <c r="R146" i="23" l="1"/>
  <c r="Q147" i="23"/>
  <c r="P147" i="23"/>
  <c r="S147" i="23"/>
  <c r="S49" i="14"/>
  <c r="K46" i="15"/>
  <c r="L46" i="15"/>
  <c r="I47" i="15"/>
  <c r="H47" i="15"/>
  <c r="J47" i="15"/>
  <c r="B49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K48" i="19"/>
  <c r="J49" i="19"/>
  <c r="H49" i="19"/>
  <c r="I49" i="19"/>
  <c r="B52" i="19"/>
  <c r="L48" i="19"/>
  <c r="L47" i="18"/>
  <c r="K47" i="18"/>
  <c r="J48" i="18"/>
  <c r="B50" i="18"/>
  <c r="C149" i="18"/>
  <c r="C94" i="18"/>
  <c r="C50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G137" i="35"/>
  <c r="F44" i="13"/>
  <c r="E56" i="26"/>
  <c r="E49" i="15"/>
  <c r="G58" i="30"/>
  <c r="M60" i="36"/>
  <c r="N58" i="25"/>
  <c r="N56" i="23"/>
  <c r="G58" i="25"/>
  <c r="G62" i="35"/>
  <c r="E56" i="23"/>
  <c r="N62" i="35"/>
  <c r="N60" i="36"/>
  <c r="G56" i="23"/>
  <c r="E58" i="25"/>
  <c r="M60" i="28"/>
  <c r="N60" i="28"/>
  <c r="E55" i="31"/>
  <c r="E60" i="36"/>
  <c r="G60" i="36"/>
  <c r="E51" i="19"/>
  <c r="N44" i="13"/>
  <c r="M55" i="31"/>
  <c r="G56" i="29"/>
  <c r="E56" i="29"/>
  <c r="G50" i="14"/>
  <c r="F56" i="23"/>
  <c r="F50" i="14"/>
  <c r="M137" i="35"/>
  <c r="N56" i="29"/>
  <c r="F62" i="35"/>
  <c r="M51" i="19"/>
  <c r="M88" i="2"/>
  <c r="M56" i="29"/>
  <c r="F49" i="15"/>
  <c r="F54" i="24"/>
  <c r="G44" i="13"/>
  <c r="N50" i="14"/>
  <c r="F60" i="28"/>
  <c r="G54" i="24"/>
  <c r="E58" i="30"/>
  <c r="F58" i="30"/>
  <c r="F88" i="2"/>
  <c r="N56" i="26"/>
  <c r="N54" i="24"/>
  <c r="M54" i="24"/>
  <c r="N55" i="31"/>
  <c r="N148" i="23"/>
  <c r="E148" i="23"/>
  <c r="G55" i="31"/>
  <c r="F56" i="29"/>
  <c r="F137" i="35"/>
  <c r="M58" i="25"/>
  <c r="E44" i="13"/>
  <c r="G148" i="23"/>
  <c r="F148" i="23"/>
  <c r="M56" i="26"/>
  <c r="M58" i="30"/>
  <c r="G163" i="30"/>
  <c r="M148" i="23"/>
  <c r="E54" i="24"/>
  <c r="F55" i="31"/>
  <c r="N88" i="2"/>
  <c r="G60" i="28"/>
  <c r="M49" i="15"/>
  <c r="N51" i="19"/>
  <c r="F58" i="25"/>
  <c r="G56" i="26"/>
  <c r="G49" i="15"/>
  <c r="M62" i="35"/>
  <c r="F56" i="26"/>
  <c r="E137" i="35"/>
  <c r="G50" i="18"/>
  <c r="M56" i="23"/>
  <c r="M50" i="14"/>
  <c r="M44" i="13"/>
  <c r="E88" i="2"/>
  <c r="E60" i="28"/>
  <c r="N49" i="15"/>
  <c r="F60" i="36"/>
  <c r="F51" i="19"/>
  <c r="E62" i="35"/>
  <c r="G51" i="19"/>
  <c r="N58" i="30"/>
  <c r="N137" i="35"/>
  <c r="E50" i="14"/>
  <c r="G88" i="2"/>
  <c r="R147" i="23" l="1"/>
  <c r="Q148" i="23"/>
  <c r="P148" i="23"/>
  <c r="S148" i="23"/>
  <c r="J162" i="30"/>
  <c r="S50" i="14"/>
  <c r="K47" i="15"/>
  <c r="I48" i="15"/>
  <c r="H48" i="15"/>
  <c r="J48" i="15"/>
  <c r="L47" i="15"/>
  <c r="B50" i="15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57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K49" i="19"/>
  <c r="H50" i="19"/>
  <c r="J50" i="19"/>
  <c r="I50" i="19"/>
  <c r="B53" i="19"/>
  <c r="L49" i="19"/>
  <c r="C98" i="19"/>
  <c r="B51" i="18"/>
  <c r="C95" i="18"/>
  <c r="C96" i="18" s="1"/>
  <c r="C150" i="18"/>
  <c r="K48" i="14"/>
  <c r="C51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M61" i="28"/>
  <c r="M59" i="25"/>
  <c r="M57" i="26"/>
  <c r="F59" i="30"/>
  <c r="N52" i="19"/>
  <c r="E63" i="35"/>
  <c r="N149" i="23"/>
  <c r="N89" i="2"/>
  <c r="F63" i="35"/>
  <c r="G51" i="14"/>
  <c r="M45" i="13"/>
  <c r="N63" i="35"/>
  <c r="M61" i="36"/>
  <c r="M63" i="35"/>
  <c r="N51" i="14"/>
  <c r="G57" i="29"/>
  <c r="E52" i="19"/>
  <c r="N59" i="25"/>
  <c r="N55" i="24"/>
  <c r="G59" i="30"/>
  <c r="M51" i="14"/>
  <c r="F55" i="24"/>
  <c r="G55" i="24"/>
  <c r="F52" i="19"/>
  <c r="G164" i="30"/>
  <c r="F57" i="23"/>
  <c r="N45" i="13"/>
  <c r="F61" i="28"/>
  <c r="N56" i="31"/>
  <c r="G57" i="26"/>
  <c r="F50" i="15"/>
  <c r="G59" i="25"/>
  <c r="E57" i="29"/>
  <c r="G61" i="28"/>
  <c r="G56" i="31"/>
  <c r="F89" i="2"/>
  <c r="F56" i="31"/>
  <c r="N61" i="36"/>
  <c r="N50" i="15"/>
  <c r="G61" i="36"/>
  <c r="F138" i="35"/>
  <c r="G51" i="18"/>
  <c r="G63" i="35"/>
  <c r="F61" i="36"/>
  <c r="N138" i="35"/>
  <c r="E61" i="28"/>
  <c r="G89" i="2"/>
  <c r="N59" i="30"/>
  <c r="E138" i="35"/>
  <c r="F57" i="29"/>
  <c r="G149" i="23"/>
  <c r="M57" i="29"/>
  <c r="E57" i="26"/>
  <c r="M59" i="30"/>
  <c r="E89" i="2"/>
  <c r="N57" i="23"/>
  <c r="N61" i="28"/>
  <c r="E59" i="30"/>
  <c r="F57" i="26"/>
  <c r="E55" i="24"/>
  <c r="G52" i="19"/>
  <c r="E57" i="23"/>
  <c r="E61" i="36"/>
  <c r="M138" i="35"/>
  <c r="F45" i="13"/>
  <c r="F51" i="14"/>
  <c r="E51" i="14"/>
  <c r="M149" i="23"/>
  <c r="G57" i="23"/>
  <c r="E50" i="15"/>
  <c r="E149" i="23"/>
  <c r="M89" i="2"/>
  <c r="G50" i="15"/>
  <c r="M52" i="19"/>
  <c r="M55" i="24"/>
  <c r="F59" i="25"/>
  <c r="E45" i="13"/>
  <c r="E59" i="25"/>
  <c r="M56" i="31"/>
  <c r="N57" i="26"/>
  <c r="M50" i="15"/>
  <c r="E56" i="31"/>
  <c r="M57" i="23"/>
  <c r="G45" i="13"/>
  <c r="F149" i="23"/>
  <c r="N57" i="29"/>
  <c r="G138" i="35"/>
  <c r="P149" i="23" l="1"/>
  <c r="Q149" i="23"/>
  <c r="R148" i="23"/>
  <c r="S149" i="23"/>
  <c r="J163" i="30"/>
  <c r="J50" i="18"/>
  <c r="S51" i="14"/>
  <c r="K48" i="15"/>
  <c r="I49" i="15"/>
  <c r="H49" i="15"/>
  <c r="J49" i="15"/>
  <c r="L48" i="15"/>
  <c r="B51" i="15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J58" i="30"/>
  <c r="I58" i="30"/>
  <c r="H58" i="30"/>
  <c r="B165" i="30"/>
  <c r="O164" i="30" s="1"/>
  <c r="C170" i="30"/>
  <c r="C61" i="30"/>
  <c r="K57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50" i="19"/>
  <c r="H51" i="19"/>
  <c r="J51" i="19"/>
  <c r="I51" i="19"/>
  <c r="L50" i="19"/>
  <c r="B54" i="19"/>
  <c r="C99" i="19"/>
  <c r="B52" i="18"/>
  <c r="C151" i="18"/>
  <c r="C52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F165" i="30"/>
  <c r="E58" i="23"/>
  <c r="N52" i="14"/>
  <c r="F139" i="35"/>
  <c r="G58" i="26"/>
  <c r="M58" i="29"/>
  <c r="N62" i="28"/>
  <c r="F60" i="25"/>
  <c r="M64" i="35"/>
  <c r="M51" i="15"/>
  <c r="E52" i="14"/>
  <c r="E64" i="35"/>
  <c r="E53" i="19"/>
  <c r="N150" i="23"/>
  <c r="E51" i="15"/>
  <c r="F90" i="2"/>
  <c r="G165" i="30"/>
  <c r="M60" i="25"/>
  <c r="G57" i="31"/>
  <c r="N53" i="19"/>
  <c r="N60" i="25"/>
  <c r="E58" i="29"/>
  <c r="M90" i="2"/>
  <c r="M60" i="30"/>
  <c r="F56" i="24"/>
  <c r="F60" i="30"/>
  <c r="G60" i="30"/>
  <c r="E56" i="24"/>
  <c r="N90" i="2"/>
  <c r="G62" i="36"/>
  <c r="M150" i="23"/>
  <c r="E46" i="13"/>
  <c r="G46" i="13"/>
  <c r="M53" i="19"/>
  <c r="F46" i="13"/>
  <c r="G53" i="19"/>
  <c r="F62" i="36"/>
  <c r="G62" i="28"/>
  <c r="N139" i="35"/>
  <c r="F53" i="19"/>
  <c r="E62" i="28"/>
  <c r="N58" i="23"/>
  <c r="F52" i="14"/>
  <c r="F51" i="15"/>
  <c r="F58" i="26"/>
  <c r="G60" i="25"/>
  <c r="E57" i="31"/>
  <c r="E60" i="25"/>
  <c r="G56" i="24"/>
  <c r="M139" i="35"/>
  <c r="N62" i="36"/>
  <c r="F150" i="23"/>
  <c r="M52" i="14"/>
  <c r="M62" i="36"/>
  <c r="M58" i="23"/>
  <c r="N51" i="15"/>
  <c r="N58" i="26"/>
  <c r="E165" i="30"/>
  <c r="N57" i="31"/>
  <c r="F58" i="29"/>
  <c r="N46" i="13"/>
  <c r="G139" i="35"/>
  <c r="E139" i="35"/>
  <c r="G58" i="23"/>
  <c r="M62" i="28"/>
  <c r="M46" i="13"/>
  <c r="F58" i="23"/>
  <c r="M56" i="24"/>
  <c r="N60" i="30"/>
  <c r="E60" i="30"/>
  <c r="E62" i="36"/>
  <c r="G52" i="14"/>
  <c r="G51" i="15"/>
  <c r="M58" i="26"/>
  <c r="E150" i="23"/>
  <c r="F64" i="35"/>
  <c r="M165" i="30"/>
  <c r="G64" i="35"/>
  <c r="N56" i="24"/>
  <c r="F57" i="31"/>
  <c r="F62" i="28"/>
  <c r="E90" i="2"/>
  <c r="G58" i="29"/>
  <c r="G90" i="2"/>
  <c r="N64" i="35"/>
  <c r="E58" i="26"/>
  <c r="G150" i="23"/>
  <c r="G52" i="18"/>
  <c r="N58" i="29"/>
  <c r="N165" i="30"/>
  <c r="M57" i="31"/>
  <c r="R149" i="23" l="1"/>
  <c r="Q150" i="23"/>
  <c r="P150" i="23"/>
  <c r="S150" i="23"/>
  <c r="J164" i="30"/>
  <c r="O162" i="30"/>
  <c r="O163" i="30"/>
  <c r="J51" i="18"/>
  <c r="S52" i="14"/>
  <c r="K49" i="15"/>
  <c r="L49" i="15"/>
  <c r="I50" i="15"/>
  <c r="H50" i="15"/>
  <c r="J50" i="15"/>
  <c r="B52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K51" i="19"/>
  <c r="I52" i="19"/>
  <c r="H52" i="19"/>
  <c r="J52" i="19"/>
  <c r="C100" i="19"/>
  <c r="B55" i="19"/>
  <c r="L51" i="19"/>
  <c r="B53" i="18"/>
  <c r="C152" i="18"/>
  <c r="C5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N164" i="30"/>
  <c r="E162" i="30"/>
  <c r="E54" i="19"/>
  <c r="F57" i="24"/>
  <c r="E63" i="36"/>
  <c r="N53" i="18"/>
  <c r="G61" i="25"/>
  <c r="N91" i="2"/>
  <c r="E59" i="26"/>
  <c r="N54" i="19"/>
  <c r="F58" i="31"/>
  <c r="G59" i="26"/>
  <c r="G140" i="35"/>
  <c r="E61" i="30"/>
  <c r="G151" i="23"/>
  <c r="M61" i="30"/>
  <c r="F162" i="30"/>
  <c r="M63" i="36"/>
  <c r="G57" i="24"/>
  <c r="G65" i="35"/>
  <c r="M164" i="30"/>
  <c r="M163" i="30"/>
  <c r="F59" i="23"/>
  <c r="E53" i="14"/>
  <c r="F61" i="25"/>
  <c r="M59" i="26"/>
  <c r="F61" i="30"/>
  <c r="N52" i="15"/>
  <c r="G63" i="36"/>
  <c r="N63" i="28"/>
  <c r="F54" i="19"/>
  <c r="M63" i="28"/>
  <c r="M59" i="23"/>
  <c r="G53" i="14"/>
  <c r="N59" i="29"/>
  <c r="M47" i="13"/>
  <c r="E52" i="15"/>
  <c r="E140" i="35"/>
  <c r="E57" i="24"/>
  <c r="E47" i="13"/>
  <c r="N59" i="23"/>
  <c r="E59" i="23"/>
  <c r="E164" i="30"/>
  <c r="E163" i="30"/>
  <c r="G59" i="29"/>
  <c r="N63" i="36"/>
  <c r="M65" i="35"/>
  <c r="N140" i="35"/>
  <c r="F52" i="15"/>
  <c r="M54" i="19"/>
  <c r="N47" i="13"/>
  <c r="N61" i="25"/>
  <c r="G59" i="23"/>
  <c r="F65" i="35"/>
  <c r="E59" i="29"/>
  <c r="E151" i="23"/>
  <c r="F53" i="14"/>
  <c r="F59" i="26"/>
  <c r="F59" i="29"/>
  <c r="N162" i="30"/>
  <c r="G47" i="13"/>
  <c r="F164" i="30"/>
  <c r="N163" i="30"/>
  <c r="F91" i="2"/>
  <c r="F63" i="28"/>
  <c r="G63" i="28"/>
  <c r="F47" i="13"/>
  <c r="G53" i="18"/>
  <c r="E91" i="2"/>
  <c r="F163" i="30"/>
  <c r="G52" i="15"/>
  <c r="N57" i="24"/>
  <c r="E63" i="28"/>
  <c r="E65" i="35"/>
  <c r="F140" i="35"/>
  <c r="N58" i="31"/>
  <c r="N61" i="30"/>
  <c r="N65" i="35"/>
  <c r="G58" i="31"/>
  <c r="E58" i="31"/>
  <c r="F63" i="36"/>
  <c r="N53" i="14"/>
  <c r="M53" i="14"/>
  <c r="E61" i="25"/>
  <c r="M162" i="30"/>
  <c r="M57" i="24"/>
  <c r="F151" i="23"/>
  <c r="G61" i="30"/>
  <c r="G91" i="2"/>
  <c r="N151" i="23"/>
  <c r="M151" i="23"/>
  <c r="M91" i="2"/>
  <c r="M140" i="35"/>
  <c r="M59" i="29"/>
  <c r="M52" i="15"/>
  <c r="M61" i="25"/>
  <c r="N59" i="26"/>
  <c r="M58" i="31"/>
  <c r="G54" i="19"/>
  <c r="M53" i="18"/>
  <c r="I164" i="30" l="1"/>
  <c r="H164" i="30"/>
  <c r="R150" i="23"/>
  <c r="P151" i="23"/>
  <c r="Q151" i="23"/>
  <c r="S151" i="23"/>
  <c r="K164" i="30"/>
  <c r="I162" i="30"/>
  <c r="I163" i="30"/>
  <c r="H162" i="30"/>
  <c r="H163" i="30"/>
  <c r="H161" i="30"/>
  <c r="I161" i="30"/>
  <c r="L164" i="30"/>
  <c r="O50" i="18"/>
  <c r="O51" i="18"/>
  <c r="O52" i="18"/>
  <c r="S53" i="14"/>
  <c r="J52" i="18"/>
  <c r="K50" i="15"/>
  <c r="L50" i="15"/>
  <c r="I51" i="15"/>
  <c r="H51" i="15"/>
  <c r="J51" i="15"/>
  <c r="B53" i="15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2" i="19"/>
  <c r="I53" i="19"/>
  <c r="J53" i="19"/>
  <c r="H53" i="19"/>
  <c r="B56" i="19"/>
  <c r="K52" i="19"/>
  <c r="C101" i="19"/>
  <c r="I48" i="18"/>
  <c r="H48" i="18"/>
  <c r="B54" i="18"/>
  <c r="C153" i="18"/>
  <c r="C5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M52" i="18"/>
  <c r="G59" i="31"/>
  <c r="M62" i="30"/>
  <c r="F54" i="14"/>
  <c r="N48" i="13"/>
  <c r="M66" i="35"/>
  <c r="G62" i="25"/>
  <c r="M166" i="30"/>
  <c r="N141" i="35"/>
  <c r="M152" i="23"/>
  <c r="E60" i="26"/>
  <c r="G60" i="26"/>
  <c r="G64" i="36"/>
  <c r="E59" i="31"/>
  <c r="G62" i="30"/>
  <c r="N60" i="29"/>
  <c r="M60" i="29"/>
  <c r="F59" i="31"/>
  <c r="E141" i="35"/>
  <c r="M60" i="26"/>
  <c r="F60" i="29"/>
  <c r="F141" i="35"/>
  <c r="F62" i="30"/>
  <c r="F92" i="2"/>
  <c r="N66" i="35"/>
  <c r="F58" i="24"/>
  <c r="N52" i="18"/>
  <c r="G55" i="19"/>
  <c r="E152" i="23"/>
  <c r="M92" i="2"/>
  <c r="N50" i="18"/>
  <c r="N62" i="25"/>
  <c r="N152" i="23"/>
  <c r="E64" i="36"/>
  <c r="N51" i="18"/>
  <c r="M54" i="18"/>
  <c r="M60" i="23"/>
  <c r="M50" i="18"/>
  <c r="N59" i="31"/>
  <c r="E60" i="29"/>
  <c r="N60" i="23"/>
  <c r="G92" i="2"/>
  <c r="N166" i="30"/>
  <c r="M64" i="28"/>
  <c r="E54" i="14"/>
  <c r="E53" i="15"/>
  <c r="G60" i="29"/>
  <c r="F60" i="23"/>
  <c r="F66" i="35"/>
  <c r="F48" i="13"/>
  <c r="F166" i="30"/>
  <c r="M58" i="24"/>
  <c r="E60" i="23"/>
  <c r="E58" i="24"/>
  <c r="G53" i="15"/>
  <c r="E62" i="25"/>
  <c r="M54" i="14"/>
  <c r="M55" i="19"/>
  <c r="N60" i="26"/>
  <c r="E48" i="13"/>
  <c r="N54" i="14"/>
  <c r="N64" i="28"/>
  <c r="E166" i="30"/>
  <c r="M64" i="36"/>
  <c r="M53" i="15"/>
  <c r="M62" i="25"/>
  <c r="E55" i="19"/>
  <c r="F64" i="28"/>
  <c r="F60" i="26"/>
  <c r="N55" i="19"/>
  <c r="F55" i="19"/>
  <c r="M51" i="18"/>
  <c r="N54" i="18"/>
  <c r="G64" i="28"/>
  <c r="M141" i="35"/>
  <c r="G141" i="35"/>
  <c r="G58" i="24"/>
  <c r="F62" i="25"/>
  <c r="G152" i="23"/>
  <c r="G166" i="30"/>
  <c r="E92" i="2"/>
  <c r="E62" i="30"/>
  <c r="F53" i="15"/>
  <c r="E66" i="35"/>
  <c r="N64" i="36"/>
  <c r="G48" i="13"/>
  <c r="G54" i="14"/>
  <c r="F64" i="36"/>
  <c r="M59" i="31"/>
  <c r="N53" i="15"/>
  <c r="G60" i="23"/>
  <c r="M48" i="13"/>
  <c r="N92" i="2"/>
  <c r="E64" i="28"/>
  <c r="N62" i="30"/>
  <c r="F152" i="23"/>
  <c r="N58" i="24"/>
  <c r="G54" i="18"/>
  <c r="G66" i="35"/>
  <c r="P152" i="23" l="1"/>
  <c r="Q152" i="23"/>
  <c r="R151" i="23"/>
  <c r="S152" i="23"/>
  <c r="L162" i="30"/>
  <c r="L161" i="30"/>
  <c r="L163" i="30"/>
  <c r="K161" i="30"/>
  <c r="K163" i="30"/>
  <c r="K162" i="30"/>
  <c r="S54" i="14"/>
  <c r="K51" i="15"/>
  <c r="I52" i="15"/>
  <c r="H52" i="15"/>
  <c r="J52" i="15"/>
  <c r="L51" i="15"/>
  <c r="B54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K53" i="19"/>
  <c r="I54" i="19"/>
  <c r="J54" i="19"/>
  <c r="H54" i="19"/>
  <c r="L53" i="19"/>
  <c r="B57" i="19"/>
  <c r="C102" i="19"/>
  <c r="K48" i="18"/>
  <c r="J53" i="18"/>
  <c r="L48" i="18"/>
  <c r="B55" i="18"/>
  <c r="C99" i="18"/>
  <c r="C154" i="18"/>
  <c r="C5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F93" i="2"/>
  <c r="M153" i="23"/>
  <c r="G153" i="23"/>
  <c r="M67" i="35"/>
  <c r="F65" i="36"/>
  <c r="G63" i="25"/>
  <c r="E61" i="29"/>
  <c r="G55" i="14"/>
  <c r="N65" i="28"/>
  <c r="M65" i="28"/>
  <c r="E67" i="35"/>
  <c r="N60" i="31"/>
  <c r="N49" i="13"/>
  <c r="E93" i="2"/>
  <c r="N65" i="36"/>
  <c r="E59" i="24"/>
  <c r="N63" i="25"/>
  <c r="G49" i="13"/>
  <c r="N56" i="19"/>
  <c r="E167" i="30"/>
  <c r="G65" i="28"/>
  <c r="N67" i="35"/>
  <c r="M61" i="23"/>
  <c r="E61" i="26"/>
  <c r="G61" i="23"/>
  <c r="F49" i="13"/>
  <c r="G59" i="24"/>
  <c r="E56" i="19"/>
  <c r="N61" i="26"/>
  <c r="M61" i="29"/>
  <c r="G55" i="18"/>
  <c r="M65" i="36"/>
  <c r="N61" i="29"/>
  <c r="E63" i="25"/>
  <c r="N93" i="2"/>
  <c r="F65" i="28"/>
  <c r="G61" i="29"/>
  <c r="M142" i="35"/>
  <c r="F61" i="26"/>
  <c r="M63" i="30"/>
  <c r="G61" i="26"/>
  <c r="F55" i="14"/>
  <c r="E55" i="14"/>
  <c r="G167" i="30"/>
  <c r="M56" i="19"/>
  <c r="G67" i="35"/>
  <c r="F54" i="15"/>
  <c r="G142" i="35"/>
  <c r="M49" i="13"/>
  <c r="E65" i="28"/>
  <c r="G63" i="30"/>
  <c r="M59" i="24"/>
  <c r="M54" i="15"/>
  <c r="E60" i="31"/>
  <c r="F61" i="29"/>
  <c r="N61" i="23"/>
  <c r="N54" i="15"/>
  <c r="N142" i="35"/>
  <c r="G56" i="19"/>
  <c r="M60" i="31"/>
  <c r="F63" i="30"/>
  <c r="G60" i="31"/>
  <c r="G65" i="36"/>
  <c r="N55" i="18"/>
  <c r="E142" i="35"/>
  <c r="F153" i="23"/>
  <c r="G54" i="15"/>
  <c r="F60" i="31"/>
  <c r="F63" i="25"/>
  <c r="N167" i="30"/>
  <c r="F67" i="35"/>
  <c r="M61" i="26"/>
  <c r="E54" i="15"/>
  <c r="F167" i="30"/>
  <c r="M63" i="25"/>
  <c r="E65" i="36"/>
  <c r="N63" i="30"/>
  <c r="E153" i="23"/>
  <c r="F59" i="24"/>
  <c r="M55" i="18"/>
  <c r="M93" i="2"/>
  <c r="M167" i="30"/>
  <c r="F142" i="35"/>
  <c r="E49" i="13"/>
  <c r="N59" i="24"/>
  <c r="E61" i="23"/>
  <c r="N55" i="14"/>
  <c r="N153" i="23"/>
  <c r="F56" i="19"/>
  <c r="G93" i="2"/>
  <c r="E63" i="30"/>
  <c r="F61" i="23"/>
  <c r="M55" i="14"/>
  <c r="P153" i="23" l="1"/>
  <c r="Q153" i="23"/>
  <c r="R152" i="23"/>
  <c r="S153" i="23"/>
  <c r="S55" i="14"/>
  <c r="K52" i="15"/>
  <c r="I53" i="15"/>
  <c r="H53" i="15"/>
  <c r="J53" i="15"/>
  <c r="L52" i="15"/>
  <c r="B55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L54" i="19"/>
  <c r="H55" i="19"/>
  <c r="J55" i="19"/>
  <c r="I55" i="19"/>
  <c r="C103" i="19"/>
  <c r="B58" i="19"/>
  <c r="K54" i="19"/>
  <c r="J54" i="18"/>
  <c r="B56" i="18"/>
  <c r="C100" i="18"/>
  <c r="C155" i="18"/>
  <c r="C56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G56" i="18"/>
  <c r="F62" i="29"/>
  <c r="N61" i="31"/>
  <c r="G60" i="24"/>
  <c r="F66" i="36"/>
  <c r="E64" i="25"/>
  <c r="E64" i="30"/>
  <c r="G57" i="19"/>
  <c r="N143" i="35"/>
  <c r="F168" i="30"/>
  <c r="M62" i="26"/>
  <c r="G56" i="14"/>
  <c r="M168" i="30"/>
  <c r="F50" i="13"/>
  <c r="N55" i="15"/>
  <c r="E62" i="23"/>
  <c r="G62" i="23"/>
  <c r="E55" i="15"/>
  <c r="G64" i="30"/>
  <c r="M154" i="23"/>
  <c r="N62" i="26"/>
  <c r="E61" i="31"/>
  <c r="N66" i="36"/>
  <c r="E62" i="29"/>
  <c r="F62" i="23"/>
  <c r="F143" i="35"/>
  <c r="N66" i="28"/>
  <c r="G62" i="29"/>
  <c r="E143" i="35"/>
  <c r="M60" i="24"/>
  <c r="G50" i="13"/>
  <c r="E66" i="28"/>
  <c r="M56" i="18"/>
  <c r="N57" i="19"/>
  <c r="M68" i="35"/>
  <c r="N56" i="18"/>
  <c r="N64" i="25"/>
  <c r="M56" i="14"/>
  <c r="N94" i="2"/>
  <c r="G154" i="23"/>
  <c r="G66" i="36"/>
  <c r="E57" i="19"/>
  <c r="E154" i="23"/>
  <c r="E94" i="2"/>
  <c r="N62" i="29"/>
  <c r="M66" i="28"/>
  <c r="F64" i="25"/>
  <c r="E62" i="26"/>
  <c r="N68" i="35"/>
  <c r="M61" i="31"/>
  <c r="F57" i="19"/>
  <c r="M57" i="19"/>
  <c r="F61" i="31"/>
  <c r="N60" i="24"/>
  <c r="M64" i="30"/>
  <c r="G94" i="2"/>
  <c r="N154" i="23"/>
  <c r="F68" i="35"/>
  <c r="N50" i="13"/>
  <c r="M55" i="15"/>
  <c r="F56" i="14"/>
  <c r="F154" i="23"/>
  <c r="G168" i="30"/>
  <c r="E50" i="13"/>
  <c r="E68" i="35"/>
  <c r="N168" i="30"/>
  <c r="M143" i="35"/>
  <c r="M62" i="23"/>
  <c r="F55" i="15"/>
  <c r="E60" i="24"/>
  <c r="G66" i="28"/>
  <c r="M64" i="25"/>
  <c r="F66" i="28"/>
  <c r="G55" i="15"/>
  <c r="E56" i="14"/>
  <c r="F94" i="2"/>
  <c r="F60" i="24"/>
  <c r="N62" i="23"/>
  <c r="M66" i="36"/>
  <c r="E168" i="30"/>
  <c r="F64" i="30"/>
  <c r="N56" i="14"/>
  <c r="M62" i="29"/>
  <c r="G62" i="26"/>
  <c r="M50" i="13"/>
  <c r="G61" i="31"/>
  <c r="F62" i="26"/>
  <c r="G143" i="35"/>
  <c r="N64" i="30"/>
  <c r="E66" i="36"/>
  <c r="M94" i="2"/>
  <c r="G68" i="35"/>
  <c r="G64" i="25"/>
  <c r="Q154" i="23" l="1"/>
  <c r="P154" i="23"/>
  <c r="R153" i="23"/>
  <c r="S154" i="23"/>
  <c r="S56" i="14"/>
  <c r="K53" i="15"/>
  <c r="I54" i="15"/>
  <c r="H54" i="15"/>
  <c r="J54" i="15"/>
  <c r="L53" i="15"/>
  <c r="B56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5" i="19"/>
  <c r="H56" i="19"/>
  <c r="J56" i="19"/>
  <c r="I56" i="19"/>
  <c r="L55" i="19"/>
  <c r="B59" i="19"/>
  <c r="J55" i="18"/>
  <c r="B57" i="18"/>
  <c r="C101" i="18"/>
  <c r="C156" i="18"/>
  <c r="K48" i="13"/>
  <c r="C5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N62" i="31"/>
  <c r="N65" i="25"/>
  <c r="N67" i="28"/>
  <c r="E67" i="28"/>
  <c r="F69" i="35"/>
  <c r="N63" i="23"/>
  <c r="F67" i="36"/>
  <c r="N61" i="24"/>
  <c r="G57" i="14"/>
  <c r="E65" i="25"/>
  <c r="M169" i="30"/>
  <c r="M63" i="26"/>
  <c r="M65" i="30"/>
  <c r="E61" i="24"/>
  <c r="M69" i="35"/>
  <c r="F65" i="25"/>
  <c r="G65" i="30"/>
  <c r="G65" i="25"/>
  <c r="F155" i="23"/>
  <c r="G63" i="23"/>
  <c r="M65" i="25"/>
  <c r="G62" i="31"/>
  <c r="E63" i="29"/>
  <c r="M63" i="23"/>
  <c r="M57" i="14"/>
  <c r="M51" i="13"/>
  <c r="N144" i="35"/>
  <c r="N169" i="30"/>
  <c r="E62" i="31"/>
  <c r="F51" i="13"/>
  <c r="N63" i="26"/>
  <c r="M155" i="23"/>
  <c r="G63" i="26"/>
  <c r="N63" i="29"/>
  <c r="G155" i="23"/>
  <c r="G144" i="35"/>
  <c r="E67" i="36"/>
  <c r="N58" i="19"/>
  <c r="F169" i="30"/>
  <c r="F67" i="28"/>
  <c r="F57" i="14"/>
  <c r="G51" i="13"/>
  <c r="N155" i="23"/>
  <c r="F61" i="24"/>
  <c r="M56" i="15"/>
  <c r="F63" i="23"/>
  <c r="F58" i="19"/>
  <c r="F144" i="35"/>
  <c r="F95" i="2"/>
  <c r="M58" i="19"/>
  <c r="N95" i="2"/>
  <c r="E56" i="15"/>
  <c r="F63" i="29"/>
  <c r="G57" i="18"/>
  <c r="E58" i="19"/>
  <c r="M61" i="24"/>
  <c r="E57" i="14"/>
  <c r="F65" i="30"/>
  <c r="E51" i="13"/>
  <c r="E144" i="35"/>
  <c r="G58" i="19"/>
  <c r="N67" i="36"/>
  <c r="E155" i="23"/>
  <c r="E69" i="35"/>
  <c r="G56" i="15"/>
  <c r="N51" i="13"/>
  <c r="E95" i="2"/>
  <c r="E169" i="30"/>
  <c r="G63" i="29"/>
  <c r="G69" i="35"/>
  <c r="M67" i="28"/>
  <c r="N69" i="35"/>
  <c r="M95" i="2"/>
  <c r="E63" i="23"/>
  <c r="N65" i="30"/>
  <c r="F62" i="31"/>
  <c r="M144" i="35"/>
  <c r="G61" i="24"/>
  <c r="M67" i="36"/>
  <c r="G67" i="36"/>
  <c r="F56" i="15"/>
  <c r="N56" i="15"/>
  <c r="E63" i="26"/>
  <c r="G95" i="2"/>
  <c r="E65" i="30"/>
  <c r="M63" i="29"/>
  <c r="G67" i="28"/>
  <c r="M57" i="18"/>
  <c r="M62" i="31"/>
  <c r="N57" i="18"/>
  <c r="F63" i="26"/>
  <c r="G169" i="30"/>
  <c r="N57" i="14"/>
  <c r="R154" i="23" l="1"/>
  <c r="P155" i="23"/>
  <c r="Q155" i="23"/>
  <c r="S155" i="23"/>
  <c r="S156" i="23"/>
  <c r="S57" i="14"/>
  <c r="L54" i="15"/>
  <c r="I55" i="15"/>
  <c r="H55" i="15"/>
  <c r="J55" i="15"/>
  <c r="K54" i="15"/>
  <c r="B57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6" i="19"/>
  <c r="L56" i="19"/>
  <c r="H57" i="19"/>
  <c r="J57" i="19"/>
  <c r="I57" i="19"/>
  <c r="B60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57" i="18"/>
  <c r="K55" i="14"/>
  <c r="C5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F64" i="23"/>
  <c r="G145" i="35"/>
  <c r="E63" i="31"/>
  <c r="G58" i="14"/>
  <c r="G58" i="18"/>
  <c r="G68" i="28"/>
  <c r="E58" i="14"/>
  <c r="F57" i="15"/>
  <c r="E62" i="24"/>
  <c r="F64" i="26"/>
  <c r="N57" i="15"/>
  <c r="G63" i="31"/>
  <c r="F59" i="19"/>
  <c r="E66" i="30"/>
  <c r="G68" i="36"/>
  <c r="M58" i="14"/>
  <c r="M66" i="25"/>
  <c r="E64" i="23"/>
  <c r="G57" i="15"/>
  <c r="G59" i="19"/>
  <c r="E68" i="28"/>
  <c r="N70" i="35"/>
  <c r="G66" i="25"/>
  <c r="G62" i="24"/>
  <c r="M63" i="31"/>
  <c r="F145" i="35"/>
  <c r="N64" i="29"/>
  <c r="M66" i="30"/>
  <c r="E70" i="35"/>
  <c r="E66" i="25"/>
  <c r="G66" i="30"/>
  <c r="F70" i="35"/>
  <c r="M145" i="35"/>
  <c r="N59" i="19"/>
  <c r="F66" i="25"/>
  <c r="M70" i="35"/>
  <c r="M68" i="28"/>
  <c r="M64" i="29"/>
  <c r="F68" i="36"/>
  <c r="N145" i="35"/>
  <c r="M68" i="36"/>
  <c r="M57" i="15"/>
  <c r="M170" i="30"/>
  <c r="N62" i="24"/>
  <c r="N170" i="30"/>
  <c r="M52" i="13"/>
  <c r="F52" i="13"/>
  <c r="N68" i="28"/>
  <c r="F62" i="24"/>
  <c r="M62" i="24"/>
  <c r="E145" i="35"/>
  <c r="N66" i="25"/>
  <c r="F58" i="14"/>
  <c r="M64" i="26"/>
  <c r="G64" i="23"/>
  <c r="N68" i="36"/>
  <c r="N64" i="26"/>
  <c r="E52" i="13"/>
  <c r="N58" i="18"/>
  <c r="N66" i="30"/>
  <c r="F170" i="30"/>
  <c r="G64" i="26"/>
  <c r="N64" i="23"/>
  <c r="F66" i="30"/>
  <c r="G170" i="30"/>
  <c r="G64" i="29"/>
  <c r="G52" i="13"/>
  <c r="F68" i="28"/>
  <c r="E170" i="30"/>
  <c r="E68" i="36"/>
  <c r="F64" i="29"/>
  <c r="M59" i="19"/>
  <c r="N58" i="14"/>
  <c r="N52" i="13"/>
  <c r="E59" i="19"/>
  <c r="E57" i="15"/>
  <c r="M64" i="23"/>
  <c r="M58" i="18"/>
  <c r="E64" i="26"/>
  <c r="E64" i="29"/>
  <c r="N63" i="31"/>
  <c r="G70" i="35"/>
  <c r="F63" i="31"/>
  <c r="R155" i="23" l="1"/>
  <c r="S157" i="23"/>
  <c r="S58" i="14"/>
  <c r="K55" i="15"/>
  <c r="L55" i="15"/>
  <c r="I56" i="15"/>
  <c r="H56" i="15"/>
  <c r="J56" i="15"/>
  <c r="B58" i="15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K57" i="19"/>
  <c r="H58" i="19"/>
  <c r="I58" i="19"/>
  <c r="J58" i="19"/>
  <c r="B61" i="19"/>
  <c r="L57" i="19"/>
  <c r="J57" i="18"/>
  <c r="B59" i="18"/>
  <c r="C158" i="18"/>
  <c r="C59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F71" i="35"/>
  <c r="M64" i="31"/>
  <c r="N60" i="19"/>
  <c r="N65" i="26"/>
  <c r="F59" i="14"/>
  <c r="N69" i="36"/>
  <c r="E64" i="31"/>
  <c r="N67" i="25"/>
  <c r="G63" i="24"/>
  <c r="G67" i="25"/>
  <c r="N69" i="28"/>
  <c r="G65" i="26"/>
  <c r="M59" i="18"/>
  <c r="F67" i="25"/>
  <c r="E69" i="28"/>
  <c r="E53" i="13"/>
  <c r="G146" i="35"/>
  <c r="M69" i="36"/>
  <c r="F63" i="24"/>
  <c r="G64" i="31"/>
  <c r="M71" i="35"/>
  <c r="N71" i="35"/>
  <c r="E71" i="35"/>
  <c r="G59" i="18"/>
  <c r="G69" i="28"/>
  <c r="M171" i="30"/>
  <c r="E67" i="25"/>
  <c r="F146" i="35"/>
  <c r="G65" i="29"/>
  <c r="F171" i="30"/>
  <c r="N58" i="15"/>
  <c r="M65" i="29"/>
  <c r="M69" i="28"/>
  <c r="N171" i="30"/>
  <c r="F65" i="26"/>
  <c r="E65" i="23"/>
  <c r="E65" i="26"/>
  <c r="E65" i="29"/>
  <c r="M67" i="25"/>
  <c r="N65" i="29"/>
  <c r="G69" i="36"/>
  <c r="N65" i="23"/>
  <c r="N67" i="30"/>
  <c r="M53" i="13"/>
  <c r="F64" i="31"/>
  <c r="N146" i="35"/>
  <c r="G58" i="15"/>
  <c r="E69" i="36"/>
  <c r="F69" i="28"/>
  <c r="N59" i="18"/>
  <c r="M67" i="30"/>
  <c r="E59" i="14"/>
  <c r="F69" i="36"/>
  <c r="N63" i="24"/>
  <c r="G171" i="30"/>
  <c r="F53" i="13"/>
  <c r="E146" i="35"/>
  <c r="F65" i="23"/>
  <c r="E58" i="15"/>
  <c r="N53" i="13"/>
  <c r="G60" i="19"/>
  <c r="M65" i="23"/>
  <c r="G71" i="35"/>
  <c r="M65" i="26"/>
  <c r="E60" i="19"/>
  <c r="F58" i="15"/>
  <c r="M58" i="15"/>
  <c r="N59" i="14"/>
  <c r="M60" i="19"/>
  <c r="G65" i="23"/>
  <c r="F65" i="29"/>
  <c r="M63" i="24"/>
  <c r="E171" i="30"/>
  <c r="G59" i="14"/>
  <c r="E63" i="24"/>
  <c r="F67" i="30"/>
  <c r="F60" i="19"/>
  <c r="M146" i="35"/>
  <c r="E67" i="30"/>
  <c r="N64" i="31"/>
  <c r="M59" i="14"/>
  <c r="G53" i="13"/>
  <c r="G67" i="30"/>
  <c r="S59" i="14" l="1"/>
  <c r="P45" i="14"/>
  <c r="Q45" i="14"/>
  <c r="K56" i="15"/>
  <c r="I57" i="15"/>
  <c r="H57" i="15"/>
  <c r="J57" i="15"/>
  <c r="L56" i="15"/>
  <c r="B59" i="15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8" i="19"/>
  <c r="H59" i="19"/>
  <c r="J59" i="19"/>
  <c r="I59" i="19"/>
  <c r="C107" i="19"/>
  <c r="B62" i="19"/>
  <c r="L58" i="19"/>
  <c r="J58" i="18"/>
  <c r="B60" i="18"/>
  <c r="C159" i="18"/>
  <c r="C60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M66" i="29"/>
  <c r="G59" i="15"/>
  <c r="E64" i="24"/>
  <c r="N60" i="14"/>
  <c r="N72" i="35"/>
  <c r="F70" i="28"/>
  <c r="G66" i="26"/>
  <c r="F172" i="30"/>
  <c r="N61" i="19"/>
  <c r="N59" i="15"/>
  <c r="M70" i="36"/>
  <c r="F66" i="23"/>
  <c r="E172" i="30"/>
  <c r="M54" i="13"/>
  <c r="N70" i="36"/>
  <c r="M61" i="19"/>
  <c r="M60" i="18"/>
  <c r="F54" i="13"/>
  <c r="E60" i="14"/>
  <c r="F64" i="24"/>
  <c r="G72" i="35"/>
  <c r="G54" i="13"/>
  <c r="G60" i="18"/>
  <c r="E70" i="28"/>
  <c r="N68" i="30"/>
  <c r="M64" i="24"/>
  <c r="E59" i="15"/>
  <c r="E66" i="26"/>
  <c r="G68" i="25"/>
  <c r="G70" i="28"/>
  <c r="G66" i="23"/>
  <c r="N172" i="30"/>
  <c r="G66" i="29"/>
  <c r="M65" i="31"/>
  <c r="F59" i="15"/>
  <c r="N60" i="18"/>
  <c r="E68" i="25"/>
  <c r="N68" i="25"/>
  <c r="F68" i="30"/>
  <c r="N64" i="24"/>
  <c r="E65" i="31"/>
  <c r="F72" i="35"/>
  <c r="M68" i="25"/>
  <c r="M66" i="23"/>
  <c r="E61" i="19"/>
  <c r="N147" i="35"/>
  <c r="N66" i="26"/>
  <c r="G61" i="19"/>
  <c r="F68" i="25"/>
  <c r="G60" i="14"/>
  <c r="F66" i="26"/>
  <c r="N65" i="31"/>
  <c r="G64" i="24"/>
  <c r="M70" i="28"/>
  <c r="M172" i="30"/>
  <c r="F70" i="36"/>
  <c r="E66" i="23"/>
  <c r="M72" i="35"/>
  <c r="G68" i="30"/>
  <c r="G172" i="30"/>
  <c r="M147" i="35"/>
  <c r="M68" i="30"/>
  <c r="F65" i="31"/>
  <c r="G65" i="31"/>
  <c r="M66" i="26"/>
  <c r="M59" i="15"/>
  <c r="E68" i="30"/>
  <c r="E54" i="13"/>
  <c r="F60" i="14"/>
  <c r="E70" i="36"/>
  <c r="N54" i="13"/>
  <c r="F61" i="19"/>
  <c r="F147" i="35"/>
  <c r="E72" i="35"/>
  <c r="E66" i="29"/>
  <c r="E147" i="35"/>
  <c r="M60" i="14"/>
  <c r="G147" i="35"/>
  <c r="N66" i="23"/>
  <c r="N70" i="28"/>
  <c r="G70" i="36"/>
  <c r="N66" i="29"/>
  <c r="F66" i="29"/>
  <c r="S60" i="14" l="1"/>
  <c r="R45" i="14"/>
  <c r="Q46" i="14"/>
  <c r="P46" i="14"/>
  <c r="K57" i="15"/>
  <c r="I58" i="15"/>
  <c r="H58" i="15"/>
  <c r="J58" i="15"/>
  <c r="L57" i="15"/>
  <c r="B60" i="15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K59" i="19"/>
  <c r="I60" i="19"/>
  <c r="H60" i="19"/>
  <c r="J60" i="19"/>
  <c r="B63" i="19"/>
  <c r="C108" i="19"/>
  <c r="L59" i="19"/>
  <c r="J59" i="18"/>
  <c r="B61" i="18"/>
  <c r="C160" i="18"/>
  <c r="L58" i="14"/>
  <c r="C61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M71" i="36"/>
  <c r="G73" i="35"/>
  <c r="G99" i="2"/>
  <c r="F99" i="2"/>
  <c r="M159" i="23"/>
  <c r="N71" i="36"/>
  <c r="N69" i="25"/>
  <c r="F173" i="30"/>
  <c r="F69" i="30"/>
  <c r="E173" i="30"/>
  <c r="E71" i="36"/>
  <c r="M65" i="24"/>
  <c r="N61" i="18"/>
  <c r="M67" i="26"/>
  <c r="G65" i="24"/>
  <c r="N66" i="31"/>
  <c r="N159" i="23"/>
  <c r="M73" i="35"/>
  <c r="N67" i="29"/>
  <c r="N71" i="28"/>
  <c r="M62" i="19"/>
  <c r="G66" i="31"/>
  <c r="E60" i="15"/>
  <c r="G71" i="36"/>
  <c r="F61" i="14"/>
  <c r="G55" i="13"/>
  <c r="E73" i="35"/>
  <c r="M60" i="15"/>
  <c r="G67" i="23"/>
  <c r="G61" i="14"/>
  <c r="N62" i="19"/>
  <c r="G71" i="28"/>
  <c r="N60" i="15"/>
  <c r="N67" i="23"/>
  <c r="F67" i="23"/>
  <c r="E148" i="35"/>
  <c r="G148" i="35"/>
  <c r="F67" i="26"/>
  <c r="F71" i="36"/>
  <c r="G61" i="18"/>
  <c r="E67" i="26"/>
  <c r="M66" i="31"/>
  <c r="N99" i="2"/>
  <c r="M173" i="30"/>
  <c r="E55" i="13"/>
  <c r="N67" i="26"/>
  <c r="M67" i="29"/>
  <c r="N65" i="24"/>
  <c r="F71" i="28"/>
  <c r="F55" i="13"/>
  <c r="E67" i="29"/>
  <c r="N61" i="14"/>
  <c r="N173" i="30"/>
  <c r="G173" i="30"/>
  <c r="G159" i="23"/>
  <c r="M71" i="28"/>
  <c r="F69" i="25"/>
  <c r="G69" i="30"/>
  <c r="E159" i="23"/>
  <c r="M67" i="23"/>
  <c r="G67" i="26"/>
  <c r="F66" i="31"/>
  <c r="E61" i="14"/>
  <c r="F159" i="23"/>
  <c r="E65" i="24"/>
  <c r="N55" i="13"/>
  <c r="E66" i="31"/>
  <c r="F148" i="35"/>
  <c r="F62" i="19"/>
  <c r="E69" i="30"/>
  <c r="G67" i="29"/>
  <c r="N73" i="35"/>
  <c r="F67" i="29"/>
  <c r="M61" i="14"/>
  <c r="E71" i="28"/>
  <c r="F65" i="24"/>
  <c r="F60" i="15"/>
  <c r="E67" i="23"/>
  <c r="M61" i="18"/>
  <c r="N69" i="30"/>
  <c r="G62" i="19"/>
  <c r="M69" i="25"/>
  <c r="G69" i="25"/>
  <c r="M99" i="2"/>
  <c r="E62" i="19"/>
  <c r="N148" i="35"/>
  <c r="F73" i="35"/>
  <c r="M69" i="30"/>
  <c r="E99" i="2"/>
  <c r="E69" i="25"/>
  <c r="M55" i="13"/>
  <c r="G60" i="15"/>
  <c r="M148" i="35"/>
  <c r="J158" i="23" l="1"/>
  <c r="I158" i="23"/>
  <c r="H158" i="23"/>
  <c r="Q159" i="23"/>
  <c r="P159" i="23"/>
  <c r="S61" i="14"/>
  <c r="Q47" i="14"/>
  <c r="P47" i="14"/>
  <c r="R46" i="14"/>
  <c r="J98" i="2"/>
  <c r="K58" i="15"/>
  <c r="I59" i="15"/>
  <c r="H59" i="15"/>
  <c r="J59" i="15"/>
  <c r="L58" i="15"/>
  <c r="B61" i="15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K60" i="19"/>
  <c r="J61" i="19"/>
  <c r="I61" i="19"/>
  <c r="H61" i="19"/>
  <c r="B64" i="19"/>
  <c r="C109" i="19"/>
  <c r="C110" i="19" s="1"/>
  <c r="L60" i="19"/>
  <c r="J60" i="18"/>
  <c r="B62" i="18"/>
  <c r="C161" i="18"/>
  <c r="C62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F72" i="36"/>
  <c r="N160" i="23"/>
  <c r="M70" i="25"/>
  <c r="M160" i="23"/>
  <c r="M62" i="18"/>
  <c r="G61" i="15"/>
  <c r="E67" i="31"/>
  <c r="N96" i="2"/>
  <c r="N68" i="26"/>
  <c r="N97" i="2"/>
  <c r="M74" i="35"/>
  <c r="N62" i="18"/>
  <c r="N68" i="29"/>
  <c r="E72" i="36"/>
  <c r="N56" i="13"/>
  <c r="F174" i="30"/>
  <c r="N62" i="14"/>
  <c r="G68" i="29"/>
  <c r="M68" i="23"/>
  <c r="M174" i="30"/>
  <c r="E97" i="2"/>
  <c r="G70" i="25"/>
  <c r="F61" i="15"/>
  <c r="F72" i="28"/>
  <c r="M97" i="2"/>
  <c r="M66" i="24"/>
  <c r="M100" i="2"/>
  <c r="E70" i="30"/>
  <c r="E62" i="14"/>
  <c r="N74" i="35"/>
  <c r="E68" i="23"/>
  <c r="F68" i="26"/>
  <c r="F63" i="19"/>
  <c r="G66" i="24"/>
  <c r="E68" i="26"/>
  <c r="N70" i="30"/>
  <c r="N149" i="35"/>
  <c r="N63" i="19"/>
  <c r="G62" i="14"/>
  <c r="M62" i="14"/>
  <c r="N98" i="2"/>
  <c r="F149" i="35"/>
  <c r="F98" i="2"/>
  <c r="G160" i="23"/>
  <c r="F96" i="2"/>
  <c r="F100" i="2"/>
  <c r="M98" i="2"/>
  <c r="G63" i="19"/>
  <c r="E160" i="23"/>
  <c r="E72" i="28"/>
  <c r="G70" i="30"/>
  <c r="F68" i="29"/>
  <c r="F74" i="35"/>
  <c r="F70" i="30"/>
  <c r="E66" i="24"/>
  <c r="F62" i="14"/>
  <c r="M70" i="30"/>
  <c r="E63" i="19"/>
  <c r="G72" i="28"/>
  <c r="E149" i="35"/>
  <c r="G74" i="35"/>
  <c r="F160" i="23"/>
  <c r="M72" i="36"/>
  <c r="F68" i="23"/>
  <c r="M67" i="31"/>
  <c r="N72" i="36"/>
  <c r="E96" i="2"/>
  <c r="N100" i="2"/>
  <c r="N174" i="30"/>
  <c r="E56" i="13"/>
  <c r="M68" i="26"/>
  <c r="E74" i="35"/>
  <c r="M61" i="15"/>
  <c r="E174" i="30"/>
  <c r="E98" i="2"/>
  <c r="F67" i="31"/>
  <c r="N68" i="23"/>
  <c r="G68" i="23"/>
  <c r="M63" i="19"/>
  <c r="M72" i="28"/>
  <c r="M68" i="29"/>
  <c r="N70" i="25"/>
  <c r="F70" i="25"/>
  <c r="F66" i="24"/>
  <c r="N72" i="28"/>
  <c r="N66" i="24"/>
  <c r="G68" i="26"/>
  <c r="E70" i="25"/>
  <c r="G67" i="31"/>
  <c r="M149" i="35"/>
  <c r="M56" i="13"/>
  <c r="G72" i="36"/>
  <c r="E100" i="2"/>
  <c r="G100" i="2"/>
  <c r="F56" i="13"/>
  <c r="F97" i="2"/>
  <c r="E61" i="15"/>
  <c r="G56" i="13"/>
  <c r="N67" i="31"/>
  <c r="N61" i="15"/>
  <c r="G149" i="35"/>
  <c r="G62" i="18"/>
  <c r="E68" i="29"/>
  <c r="G174" i="30"/>
  <c r="M96" i="2"/>
  <c r="L158" i="23" l="1"/>
  <c r="K158" i="23"/>
  <c r="R159" i="23"/>
  <c r="P158" i="23"/>
  <c r="Q158" i="23"/>
  <c r="P160" i="23"/>
  <c r="Q160" i="23"/>
  <c r="P156" i="23"/>
  <c r="P157" i="23"/>
  <c r="Q157" i="23"/>
  <c r="Q156" i="23"/>
  <c r="S62" i="14"/>
  <c r="R47" i="14"/>
  <c r="P48" i="14"/>
  <c r="Q48" i="14"/>
  <c r="H95" i="2"/>
  <c r="I95" i="2"/>
  <c r="I97" i="2"/>
  <c r="I98" i="2"/>
  <c r="H97" i="2"/>
  <c r="H98" i="2"/>
  <c r="H96" i="2"/>
  <c r="I96" i="2"/>
  <c r="K59" i="15"/>
  <c r="I60" i="15"/>
  <c r="H60" i="15"/>
  <c r="J60" i="15"/>
  <c r="L59" i="15"/>
  <c r="B62" i="15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1" i="19"/>
  <c r="I62" i="19"/>
  <c r="H62" i="19"/>
  <c r="J62" i="19"/>
  <c r="B65" i="19"/>
  <c r="L61" i="19"/>
  <c r="J61" i="18"/>
  <c r="B63" i="18"/>
  <c r="C162" i="18"/>
  <c r="K60" i="14"/>
  <c r="C63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F63" i="18"/>
  <c r="F67" i="24"/>
  <c r="G101" i="2"/>
  <c r="G69" i="26"/>
  <c r="G62" i="15"/>
  <c r="G68" i="31"/>
  <c r="N161" i="23"/>
  <c r="E150" i="35"/>
  <c r="M71" i="25"/>
  <c r="N150" i="35"/>
  <c r="G71" i="25"/>
  <c r="F69" i="29"/>
  <c r="M68" i="31"/>
  <c r="M57" i="13"/>
  <c r="M69" i="26"/>
  <c r="N63" i="14"/>
  <c r="M69" i="29"/>
  <c r="N62" i="15"/>
  <c r="G73" i="36"/>
  <c r="N63" i="18"/>
  <c r="F63" i="14"/>
  <c r="E68" i="31"/>
  <c r="N64" i="19"/>
  <c r="M71" i="30"/>
  <c r="E161" i="23"/>
  <c r="G57" i="13"/>
  <c r="F75" i="35"/>
  <c r="N75" i="35"/>
  <c r="E69" i="29"/>
  <c r="N68" i="31"/>
  <c r="N71" i="30"/>
  <c r="G69" i="23"/>
  <c r="M175" i="30"/>
  <c r="M62" i="15"/>
  <c r="F73" i="28"/>
  <c r="F62" i="15"/>
  <c r="F57" i="13"/>
  <c r="M73" i="28"/>
  <c r="M69" i="23"/>
  <c r="G63" i="18"/>
  <c r="N175" i="30"/>
  <c r="E101" i="2"/>
  <c r="E69" i="26"/>
  <c r="N69" i="26"/>
  <c r="E69" i="23"/>
  <c r="G150" i="35"/>
  <c r="N69" i="23"/>
  <c r="F69" i="23"/>
  <c r="G64" i="19"/>
  <c r="N69" i="29"/>
  <c r="G73" i="28"/>
  <c r="N73" i="28"/>
  <c r="F71" i="25"/>
  <c r="N73" i="36"/>
  <c r="G75" i="35"/>
  <c r="F150" i="35"/>
  <c r="E64" i="19"/>
  <c r="F71" i="30"/>
  <c r="F64" i="19"/>
  <c r="N101" i="2"/>
  <c r="E63" i="18"/>
  <c r="E63" i="14"/>
  <c r="F161" i="23"/>
  <c r="E73" i="36"/>
  <c r="E71" i="30"/>
  <c r="E67" i="24"/>
  <c r="G175" i="30"/>
  <c r="E62" i="15"/>
  <c r="E71" i="25"/>
  <c r="M73" i="36"/>
  <c r="E75" i="35"/>
  <c r="G63" i="14"/>
  <c r="F69" i="26"/>
  <c r="M75" i="35"/>
  <c r="E73" i="28"/>
  <c r="E175" i="30"/>
  <c r="M64" i="19"/>
  <c r="G69" i="29"/>
  <c r="M63" i="18"/>
  <c r="G161" i="23"/>
  <c r="N67" i="24"/>
  <c r="G71" i="30"/>
  <c r="F175" i="30"/>
  <c r="M101" i="2"/>
  <c r="N57" i="13"/>
  <c r="N71" i="25"/>
  <c r="M161" i="23"/>
  <c r="M67" i="24"/>
  <c r="M63" i="14"/>
  <c r="E57" i="13"/>
  <c r="F101" i="2"/>
  <c r="M150" i="35"/>
  <c r="F73" i="36"/>
  <c r="F68" i="31"/>
  <c r="G67" i="24"/>
  <c r="R156" i="23" l="1"/>
  <c r="P161" i="23"/>
  <c r="Q161" i="23"/>
  <c r="R158" i="23"/>
  <c r="R160" i="23"/>
  <c r="R157" i="23"/>
  <c r="S63" i="14"/>
  <c r="R48" i="14"/>
  <c r="P49" i="14"/>
  <c r="Q49" i="14"/>
  <c r="K98" i="2"/>
  <c r="K97" i="2"/>
  <c r="L96" i="2"/>
  <c r="L95" i="2"/>
  <c r="K96" i="2"/>
  <c r="L98" i="2"/>
  <c r="L97" i="2"/>
  <c r="K95" i="2"/>
  <c r="K60" i="15"/>
  <c r="I61" i="15"/>
  <c r="H61" i="15"/>
  <c r="J61" i="15"/>
  <c r="L60" i="15"/>
  <c r="B63" i="15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2" i="19"/>
  <c r="J63" i="19"/>
  <c r="H63" i="19"/>
  <c r="I63" i="19"/>
  <c r="B66" i="19"/>
  <c r="L62" i="19"/>
  <c r="J62" i="18"/>
  <c r="B64" i="18"/>
  <c r="C163" i="18"/>
  <c r="C6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E64" i="18"/>
  <c r="M58" i="13"/>
  <c r="E65" i="19"/>
  <c r="G72" i="25"/>
  <c r="N70" i="26"/>
  <c r="G70" i="23"/>
  <c r="N69" i="31"/>
  <c r="M102" i="2"/>
  <c r="G151" i="35"/>
  <c r="F72" i="30"/>
  <c r="N176" i="30"/>
  <c r="M151" i="35"/>
  <c r="M162" i="23"/>
  <c r="G176" i="30"/>
  <c r="G65" i="19"/>
  <c r="G64" i="18"/>
  <c r="E69" i="31"/>
  <c r="E76" i="35"/>
  <c r="M74" i="36"/>
  <c r="E151" i="35"/>
  <c r="G70" i="26"/>
  <c r="G74" i="36"/>
  <c r="F58" i="13"/>
  <c r="F151" i="35"/>
  <c r="M70" i="23"/>
  <c r="E102" i="2"/>
  <c r="F102" i="2"/>
  <c r="F176" i="30"/>
  <c r="M70" i="26"/>
  <c r="E70" i="23"/>
  <c r="M64" i="18"/>
  <c r="E68" i="24"/>
  <c r="N65" i="19"/>
  <c r="F76" i="35"/>
  <c r="N64" i="18"/>
  <c r="E74" i="36"/>
  <c r="G70" i="29"/>
  <c r="G76" i="35"/>
  <c r="F63" i="15"/>
  <c r="G162" i="23"/>
  <c r="F70" i="26"/>
  <c r="N74" i="28"/>
  <c r="N63" i="15"/>
  <c r="M64" i="14"/>
  <c r="N151" i="35"/>
  <c r="N70" i="23"/>
  <c r="E58" i="13"/>
  <c r="N74" i="36"/>
  <c r="G63" i="15"/>
  <c r="G157" i="35"/>
  <c r="N64" i="14"/>
  <c r="N76" i="35"/>
  <c r="M74" i="28"/>
  <c r="N70" i="29"/>
  <c r="G64" i="14"/>
  <c r="E74" i="28"/>
  <c r="E72" i="25"/>
  <c r="G69" i="31"/>
  <c r="N72" i="25"/>
  <c r="E72" i="30"/>
  <c r="F162" i="23"/>
  <c r="F69" i="31"/>
  <c r="F64" i="18"/>
  <c r="F74" i="36"/>
  <c r="M176" i="30"/>
  <c r="M69" i="31"/>
  <c r="E162" i="23"/>
  <c r="M76" i="35"/>
  <c r="N68" i="24"/>
  <c r="F65" i="19"/>
  <c r="N162" i="23"/>
  <c r="M72" i="30"/>
  <c r="M70" i="29"/>
  <c r="N102" i="2"/>
  <c r="E70" i="26"/>
  <c r="F74" i="28"/>
  <c r="F72" i="25"/>
  <c r="F70" i="29"/>
  <c r="G72" i="30"/>
  <c r="F68" i="24"/>
  <c r="M68" i="24"/>
  <c r="M72" i="25"/>
  <c r="N72" i="30"/>
  <c r="G58" i="13"/>
  <c r="F70" i="23"/>
  <c r="G68" i="24"/>
  <c r="G102" i="2"/>
  <c r="F64" i="14"/>
  <c r="E70" i="29"/>
  <c r="E176" i="30"/>
  <c r="M65" i="19"/>
  <c r="G74" i="28"/>
  <c r="E63" i="15"/>
  <c r="M63" i="15"/>
  <c r="N58" i="13"/>
  <c r="E64" i="14"/>
  <c r="Q162" i="23" l="1"/>
  <c r="P162" i="23"/>
  <c r="R161" i="23"/>
  <c r="J63" i="18"/>
  <c r="H63" i="18"/>
  <c r="I63" i="18"/>
  <c r="S64" i="14"/>
  <c r="Q50" i="14"/>
  <c r="P50" i="14"/>
  <c r="R49" i="14"/>
  <c r="K61" i="15"/>
  <c r="I62" i="15"/>
  <c r="H62" i="15"/>
  <c r="J62" i="15"/>
  <c r="L61" i="15"/>
  <c r="B64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L63" i="19"/>
  <c r="J64" i="19"/>
  <c r="I64" i="19"/>
  <c r="H64" i="19"/>
  <c r="B67" i="19"/>
  <c r="K63" i="19"/>
  <c r="B65" i="18"/>
  <c r="C164" i="18"/>
  <c r="L62" i="14"/>
  <c r="C65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E75" i="36"/>
  <c r="G64" i="15"/>
  <c r="N70" i="31"/>
  <c r="G65" i="14"/>
  <c r="G75" i="36"/>
  <c r="G177" i="30"/>
  <c r="E59" i="13"/>
  <c r="M66" i="19"/>
  <c r="G59" i="13"/>
  <c r="N73" i="30"/>
  <c r="F66" i="19"/>
  <c r="G71" i="26"/>
  <c r="M70" i="31"/>
  <c r="M75" i="28"/>
  <c r="M73" i="25"/>
  <c r="G152" i="35"/>
  <c r="F69" i="24"/>
  <c r="E103" i="2"/>
  <c r="E75" i="28"/>
  <c r="N65" i="18"/>
  <c r="F152" i="35"/>
  <c r="M77" i="35"/>
  <c r="F75" i="36"/>
  <c r="M75" i="36"/>
  <c r="N59" i="13"/>
  <c r="F177" i="30"/>
  <c r="F64" i="15"/>
  <c r="N163" i="23"/>
  <c r="F71" i="26"/>
  <c r="G75" i="28"/>
  <c r="N66" i="19"/>
  <c r="G73" i="30"/>
  <c r="N103" i="2"/>
  <c r="M163" i="23"/>
  <c r="M69" i="24"/>
  <c r="G65" i="18"/>
  <c r="M103" i="2"/>
  <c r="N64" i="15"/>
  <c r="M59" i="13"/>
  <c r="N75" i="36"/>
  <c r="F59" i="13"/>
  <c r="M152" i="35"/>
  <c r="F73" i="25"/>
  <c r="N71" i="26"/>
  <c r="N75" i="28"/>
  <c r="G103" i="2"/>
  <c r="F65" i="14"/>
  <c r="F77" i="35"/>
  <c r="N77" i="35"/>
  <c r="E73" i="25"/>
  <c r="F103" i="2"/>
  <c r="G66" i="19"/>
  <c r="E65" i="18"/>
  <c r="G77" i="35"/>
  <c r="N65" i="14"/>
  <c r="M73" i="30"/>
  <c r="E71" i="23"/>
  <c r="E66" i="19"/>
  <c r="N177" i="30"/>
  <c r="N71" i="29"/>
  <c r="F71" i="23"/>
  <c r="F70" i="31"/>
  <c r="E69" i="24"/>
  <c r="F65" i="18"/>
  <c r="E70" i="31"/>
  <c r="G163" i="23"/>
  <c r="E64" i="15"/>
  <c r="G71" i="23"/>
  <c r="N152" i="35"/>
  <c r="E71" i="26"/>
  <c r="F163" i="23"/>
  <c r="E152" i="35"/>
  <c r="N71" i="23"/>
  <c r="M71" i="29"/>
  <c r="G71" i="29"/>
  <c r="F75" i="28"/>
  <c r="E77" i="35"/>
  <c r="M64" i="15"/>
  <c r="N69" i="24"/>
  <c r="M65" i="18"/>
  <c r="E71" i="29"/>
  <c r="E73" i="30"/>
  <c r="E163" i="23"/>
  <c r="G73" i="25"/>
  <c r="M71" i="26"/>
  <c r="E65" i="14"/>
  <c r="F73" i="30"/>
  <c r="M65" i="14"/>
  <c r="F71" i="29"/>
  <c r="G70" i="31"/>
  <c r="E177" i="30"/>
  <c r="N73" i="25"/>
  <c r="M71" i="23"/>
  <c r="G69" i="24"/>
  <c r="M177" i="30"/>
  <c r="R162" i="23" l="1"/>
  <c r="Q163" i="23"/>
  <c r="P163" i="23"/>
  <c r="K63" i="18"/>
  <c r="I64" i="18"/>
  <c r="H64" i="18"/>
  <c r="J64" i="18"/>
  <c r="L63" i="18"/>
  <c r="S65" i="14"/>
  <c r="R50" i="14"/>
  <c r="Q51" i="14"/>
  <c r="P51" i="14"/>
  <c r="K62" i="15"/>
  <c r="I63" i="15"/>
  <c r="H63" i="15"/>
  <c r="J63" i="15"/>
  <c r="L62" i="15"/>
  <c r="B65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4" i="19"/>
  <c r="J65" i="19"/>
  <c r="H65" i="19"/>
  <c r="I65" i="19"/>
  <c r="B68" i="19"/>
  <c r="C113" i="19"/>
  <c r="L64" i="19"/>
  <c r="B66" i="18"/>
  <c r="C165" i="18"/>
  <c r="C66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E74" i="25"/>
  <c r="N76" i="28"/>
  <c r="G78" i="35"/>
  <c r="M74" i="30"/>
  <c r="F72" i="29"/>
  <c r="E153" i="35"/>
  <c r="G60" i="13"/>
  <c r="E104" i="2"/>
  <c r="G65" i="15"/>
  <c r="F164" i="23"/>
  <c r="M178" i="30"/>
  <c r="N72" i="26"/>
  <c r="E72" i="26"/>
  <c r="N74" i="25"/>
  <c r="N78" i="35"/>
  <c r="G71" i="31"/>
  <c r="M67" i="19"/>
  <c r="F72" i="23"/>
  <c r="G74" i="30"/>
  <c r="M71" i="31"/>
  <c r="G66" i="18"/>
  <c r="N72" i="29"/>
  <c r="M78" i="35"/>
  <c r="M65" i="15"/>
  <c r="G76" i="36"/>
  <c r="E60" i="13"/>
  <c r="F72" i="26"/>
  <c r="G72" i="26"/>
  <c r="E71" i="31"/>
  <c r="M60" i="13"/>
  <c r="F70" i="24"/>
  <c r="E164" i="23"/>
  <c r="M76" i="36"/>
  <c r="M72" i="23"/>
  <c r="N104" i="2"/>
  <c r="F74" i="25"/>
  <c r="F78" i="35"/>
  <c r="F74" i="30"/>
  <c r="G74" i="25"/>
  <c r="N72" i="23"/>
  <c r="M72" i="26"/>
  <c r="N67" i="19"/>
  <c r="E76" i="28"/>
  <c r="G178" i="30"/>
  <c r="G72" i="29"/>
  <c r="E72" i="23"/>
  <c r="G164" i="23"/>
  <c r="N70" i="24"/>
  <c r="N76" i="36"/>
  <c r="F67" i="19"/>
  <c r="M66" i="18"/>
  <c r="G72" i="23"/>
  <c r="E74" i="30"/>
  <c r="E65" i="15"/>
  <c r="N60" i="13"/>
  <c r="N65" i="15"/>
  <c r="G67" i="19"/>
  <c r="N74" i="30"/>
  <c r="N153" i="35"/>
  <c r="F153" i="35"/>
  <c r="E78" i="35"/>
  <c r="F76" i="28"/>
  <c r="F71" i="31"/>
  <c r="N66" i="18"/>
  <c r="M72" i="29"/>
  <c r="M104" i="2"/>
  <c r="N71" i="31"/>
  <c r="E178" i="30"/>
  <c r="G153" i="35"/>
  <c r="E67" i="19"/>
  <c r="M164" i="23"/>
  <c r="N164" i="23"/>
  <c r="F65" i="15"/>
  <c r="N178" i="30"/>
  <c r="F104" i="2"/>
  <c r="E76" i="36"/>
  <c r="M76" i="28"/>
  <c r="G76" i="28"/>
  <c r="G104" i="2"/>
  <c r="M153" i="35"/>
  <c r="F76" i="36"/>
  <c r="E70" i="24"/>
  <c r="E72" i="29"/>
  <c r="G70" i="24"/>
  <c r="M74" i="25"/>
  <c r="F60" i="13"/>
  <c r="F178" i="30"/>
  <c r="M70" i="24"/>
  <c r="R163" i="23" l="1"/>
  <c r="Q164" i="23"/>
  <c r="P164" i="23"/>
  <c r="K64" i="18"/>
  <c r="L64" i="18"/>
  <c r="Q52" i="14"/>
  <c r="P52" i="14"/>
  <c r="R51" i="14"/>
  <c r="J65" i="18"/>
  <c r="K63" i="15"/>
  <c r="L63" i="15"/>
  <c r="I64" i="15"/>
  <c r="H64" i="15"/>
  <c r="J64" i="15"/>
  <c r="B66" i="15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5" i="19"/>
  <c r="I66" i="19"/>
  <c r="J66" i="19"/>
  <c r="H66" i="19"/>
  <c r="B69" i="19"/>
  <c r="C114" i="19"/>
  <c r="C115" i="19" s="1"/>
  <c r="K65" i="19"/>
  <c r="B67" i="18"/>
  <c r="C166" i="18"/>
  <c r="C67" i="15"/>
  <c r="C68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E75" i="25"/>
  <c r="M154" i="35"/>
  <c r="G77" i="28"/>
  <c r="G179" i="30"/>
  <c r="F77" i="28"/>
  <c r="E68" i="19"/>
  <c r="M79" i="35"/>
  <c r="E73" i="26"/>
  <c r="G71" i="24"/>
  <c r="N79" i="35"/>
  <c r="G61" i="13"/>
  <c r="N66" i="15"/>
  <c r="M61" i="13"/>
  <c r="M67" i="18"/>
  <c r="N73" i="29"/>
  <c r="N61" i="13"/>
  <c r="N75" i="30"/>
  <c r="F75" i="30"/>
  <c r="M105" i="2"/>
  <c r="E72" i="31"/>
  <c r="G105" i="2"/>
  <c r="F105" i="2"/>
  <c r="M75" i="30"/>
  <c r="F72" i="31"/>
  <c r="E75" i="30"/>
  <c r="F68" i="19"/>
  <c r="E77" i="36"/>
  <c r="F165" i="23"/>
  <c r="M75" i="25"/>
  <c r="G67" i="18"/>
  <c r="F71" i="24"/>
  <c r="F66" i="15"/>
  <c r="F75" i="25"/>
  <c r="E165" i="23"/>
  <c r="E73" i="23"/>
  <c r="N165" i="23"/>
  <c r="N77" i="36"/>
  <c r="N72" i="31"/>
  <c r="N75" i="25"/>
  <c r="M73" i="23"/>
  <c r="G72" i="31"/>
  <c r="N73" i="23"/>
  <c r="M68" i="19"/>
  <c r="G73" i="26"/>
  <c r="E154" i="35"/>
  <c r="M179" i="30"/>
  <c r="M71" i="24"/>
  <c r="E73" i="29"/>
  <c r="M77" i="36"/>
  <c r="M72" i="31"/>
  <c r="G75" i="30"/>
  <c r="F61" i="13"/>
  <c r="N105" i="2"/>
  <c r="E179" i="30"/>
  <c r="F79" i="35"/>
  <c r="E105" i="2"/>
  <c r="G75" i="25"/>
  <c r="E66" i="15"/>
  <c r="G73" i="29"/>
  <c r="N73" i="26"/>
  <c r="N68" i="19"/>
  <c r="E77" i="28"/>
  <c r="M165" i="23"/>
  <c r="G73" i="23"/>
  <c r="N179" i="30"/>
  <c r="E61" i="13"/>
  <c r="F73" i="29"/>
  <c r="F77" i="36"/>
  <c r="E71" i="24"/>
  <c r="M73" i="29"/>
  <c r="N154" i="35"/>
  <c r="N67" i="18"/>
  <c r="M77" i="28"/>
  <c r="N71" i="24"/>
  <c r="G154" i="35"/>
  <c r="F154" i="35"/>
  <c r="G77" i="36"/>
  <c r="G165" i="23"/>
  <c r="N77" i="28"/>
  <c r="G79" i="35"/>
  <c r="M73" i="26"/>
  <c r="E79" i="35"/>
  <c r="M66" i="15"/>
  <c r="F73" i="23"/>
  <c r="G68" i="19"/>
  <c r="F179" i="30"/>
  <c r="F73" i="26"/>
  <c r="G66" i="15"/>
  <c r="R164" i="23" l="1"/>
  <c r="P165" i="23"/>
  <c r="Q165" i="23"/>
  <c r="R52" i="14"/>
  <c r="P53" i="14"/>
  <c r="Q53" i="14"/>
  <c r="K64" i="15"/>
  <c r="I65" i="15"/>
  <c r="H65" i="15"/>
  <c r="J65" i="15"/>
  <c r="L64" i="15"/>
  <c r="B67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16" i="19"/>
  <c r="K66" i="19"/>
  <c r="H67" i="19"/>
  <c r="I67" i="19"/>
  <c r="J67" i="19"/>
  <c r="B70" i="19"/>
  <c r="L66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N180" i="30"/>
  <c r="G80" i="35"/>
  <c r="F80" i="35"/>
  <c r="G62" i="13"/>
  <c r="E166" i="23"/>
  <c r="F74" i="26"/>
  <c r="F166" i="23"/>
  <c r="N76" i="25"/>
  <c r="N106" i="2"/>
  <c r="N76" i="30"/>
  <c r="N74" i="26"/>
  <c r="M76" i="30"/>
  <c r="N74" i="29"/>
  <c r="E69" i="19"/>
  <c r="M68" i="18"/>
  <c r="G74" i="29"/>
  <c r="M73" i="31"/>
  <c r="N80" i="35"/>
  <c r="F67" i="15"/>
  <c r="E106" i="2"/>
  <c r="E78" i="36"/>
  <c r="G76" i="25"/>
  <c r="F76" i="30"/>
  <c r="E74" i="26"/>
  <c r="F78" i="36"/>
  <c r="G69" i="19"/>
  <c r="M74" i="29"/>
  <c r="M74" i="26"/>
  <c r="N67" i="15"/>
  <c r="E80" i="35"/>
  <c r="N155" i="35"/>
  <c r="M62" i="13"/>
  <c r="M155" i="35"/>
  <c r="G155" i="35"/>
  <c r="G68" i="18"/>
  <c r="E155" i="35"/>
  <c r="E62" i="13"/>
  <c r="G74" i="23"/>
  <c r="E74" i="23"/>
  <c r="G76" i="27"/>
  <c r="N166" i="23"/>
  <c r="F72" i="24"/>
  <c r="G74" i="26"/>
  <c r="F78" i="28"/>
  <c r="N73" i="31"/>
  <c r="M80" i="35"/>
  <c r="N72" i="24"/>
  <c r="M78" i="28"/>
  <c r="G106" i="2"/>
  <c r="M76" i="25"/>
  <c r="M74" i="23"/>
  <c r="F73" i="31"/>
  <c r="F74" i="29"/>
  <c r="E74" i="29"/>
  <c r="E72" i="24"/>
  <c r="F155" i="35"/>
  <c r="G67" i="15"/>
  <c r="F62" i="13"/>
  <c r="N78" i="28"/>
  <c r="M67" i="15"/>
  <c r="F69" i="19"/>
  <c r="E67" i="15"/>
  <c r="N62" i="13"/>
  <c r="G76" i="30"/>
  <c r="G80" i="28"/>
  <c r="E76" i="25"/>
  <c r="F106" i="2"/>
  <c r="G73" i="31"/>
  <c r="F180" i="30"/>
  <c r="N78" i="36"/>
  <c r="F76" i="25"/>
  <c r="E78" i="28"/>
  <c r="G166" i="23"/>
  <c r="N68" i="18"/>
  <c r="M72" i="24"/>
  <c r="M166" i="23"/>
  <c r="N69" i="19"/>
  <c r="M180" i="30"/>
  <c r="F74" i="23"/>
  <c r="G72" i="24"/>
  <c r="N74" i="23"/>
  <c r="G78" i="36"/>
  <c r="E73" i="31"/>
  <c r="G180" i="30"/>
  <c r="M78" i="36"/>
  <c r="G78" i="28"/>
  <c r="E180" i="30"/>
  <c r="E76" i="30"/>
  <c r="M106" i="2"/>
  <c r="M69" i="19"/>
  <c r="Q166" i="23" l="1"/>
  <c r="P166" i="23"/>
  <c r="R165" i="23"/>
  <c r="P54" i="14"/>
  <c r="Q54" i="14"/>
  <c r="R53" i="14"/>
  <c r="J67" i="18"/>
  <c r="K65" i="15"/>
  <c r="I66" i="15"/>
  <c r="H66" i="15"/>
  <c r="J66" i="15"/>
  <c r="L65" i="15"/>
  <c r="B68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C117" i="19"/>
  <c r="K67" i="19"/>
  <c r="I68" i="19"/>
  <c r="H68" i="19"/>
  <c r="J68" i="19"/>
  <c r="B71" i="19"/>
  <c r="L67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E79" i="28"/>
  <c r="E181" i="30"/>
  <c r="F77" i="25"/>
  <c r="F63" i="13"/>
  <c r="E75" i="23"/>
  <c r="M167" i="23"/>
  <c r="E81" i="35"/>
  <c r="G63" i="13"/>
  <c r="M75" i="29"/>
  <c r="F68" i="15"/>
  <c r="G69" i="18"/>
  <c r="E70" i="19"/>
  <c r="F167" i="23"/>
  <c r="M74" i="31"/>
  <c r="N75" i="29"/>
  <c r="G79" i="36"/>
  <c r="G73" i="24"/>
  <c r="N74" i="31"/>
  <c r="G167" i="23"/>
  <c r="F181" i="30"/>
  <c r="N77" i="30"/>
  <c r="F75" i="29"/>
  <c r="G79" i="28"/>
  <c r="G77" i="25"/>
  <c r="F73" i="24"/>
  <c r="F75" i="23"/>
  <c r="G77" i="30"/>
  <c r="N69" i="18"/>
  <c r="M77" i="30"/>
  <c r="F81" i="35"/>
  <c r="G81" i="35"/>
  <c r="F77" i="30"/>
  <c r="G70" i="19"/>
  <c r="F74" i="31"/>
  <c r="M73" i="24"/>
  <c r="N167" i="23"/>
  <c r="N79" i="28"/>
  <c r="N81" i="35"/>
  <c r="E79" i="36"/>
  <c r="E75" i="26"/>
  <c r="M69" i="18"/>
  <c r="F156" i="35"/>
  <c r="N181" i="30"/>
  <c r="G68" i="15"/>
  <c r="M70" i="19"/>
  <c r="F107" i="2"/>
  <c r="M181" i="30"/>
  <c r="N77" i="25"/>
  <c r="M79" i="28"/>
  <c r="E74" i="31"/>
  <c r="N68" i="15"/>
  <c r="G77" i="27"/>
  <c r="N75" i="23"/>
  <c r="G156" i="35"/>
  <c r="F79" i="28"/>
  <c r="M75" i="23"/>
  <c r="M75" i="26"/>
  <c r="M63" i="13"/>
  <c r="G181" i="30"/>
  <c r="N107" i="2"/>
  <c r="M79" i="36"/>
  <c r="G107" i="2"/>
  <c r="G75" i="23"/>
  <c r="N156" i="35"/>
  <c r="E77" i="25"/>
  <c r="M156" i="35"/>
  <c r="G75" i="29"/>
  <c r="M107" i="2"/>
  <c r="F79" i="36"/>
  <c r="E75" i="29"/>
  <c r="E156" i="35"/>
  <c r="N63" i="13"/>
  <c r="E107" i="2"/>
  <c r="N73" i="24"/>
  <c r="G74" i="31"/>
  <c r="G75" i="26"/>
  <c r="E77" i="30"/>
  <c r="M77" i="25"/>
  <c r="F70" i="19"/>
  <c r="N75" i="26"/>
  <c r="E68" i="15"/>
  <c r="E167" i="23"/>
  <c r="N70" i="19"/>
  <c r="N79" i="36"/>
  <c r="M81" i="35"/>
  <c r="E63" i="13"/>
  <c r="F75" i="26"/>
  <c r="M68" i="15"/>
  <c r="E73" i="24"/>
  <c r="R166" i="23" l="1"/>
  <c r="P167" i="23"/>
  <c r="Q167" i="23"/>
  <c r="Q55" i="14"/>
  <c r="P55" i="14"/>
  <c r="R54" i="14"/>
  <c r="J68" i="18"/>
  <c r="K66" i="15"/>
  <c r="I67" i="15"/>
  <c r="H67" i="15"/>
  <c r="J67" i="15"/>
  <c r="L66" i="15"/>
  <c r="B69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C118" i="19"/>
  <c r="L68" i="19"/>
  <c r="H69" i="19"/>
  <c r="I69" i="19"/>
  <c r="J69" i="19"/>
  <c r="B72" i="19"/>
  <c r="K68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F69" i="15"/>
  <c r="G75" i="31"/>
  <c r="E74" i="24"/>
  <c r="E82" i="35"/>
  <c r="N74" i="24"/>
  <c r="F168" i="23"/>
  <c r="N168" i="23"/>
  <c r="M69" i="15"/>
  <c r="M108" i="2"/>
  <c r="E78" i="30"/>
  <c r="F82" i="35"/>
  <c r="F182" i="30"/>
  <c r="N108" i="2"/>
  <c r="E76" i="23"/>
  <c r="F76" i="29"/>
  <c r="F78" i="30"/>
  <c r="M75" i="31"/>
  <c r="M82" i="35"/>
  <c r="F70" i="14"/>
  <c r="M168" i="23"/>
  <c r="N76" i="26"/>
  <c r="G71" i="19"/>
  <c r="E64" i="13"/>
  <c r="F74" i="24"/>
  <c r="G80" i="36"/>
  <c r="N76" i="23"/>
  <c r="N70" i="18"/>
  <c r="N76" i="29"/>
  <c r="N75" i="31"/>
  <c r="F64" i="13"/>
  <c r="G78" i="30"/>
  <c r="N182" i="30"/>
  <c r="G69" i="15"/>
  <c r="E75" i="31"/>
  <c r="M76" i="29"/>
  <c r="E70" i="14"/>
  <c r="G78" i="25"/>
  <c r="M78" i="30"/>
  <c r="G76" i="23"/>
  <c r="G82" i="35"/>
  <c r="F71" i="19"/>
  <c r="F76" i="23"/>
  <c r="G74" i="24"/>
  <c r="M80" i="36"/>
  <c r="M71" i="19"/>
  <c r="F78" i="25"/>
  <c r="E78" i="25"/>
  <c r="G70" i="18"/>
  <c r="G76" i="29"/>
  <c r="E80" i="36"/>
  <c r="M76" i="26"/>
  <c r="N69" i="15"/>
  <c r="N78" i="25"/>
  <c r="M74" i="24"/>
  <c r="E76" i="29"/>
  <c r="M76" i="23"/>
  <c r="N82" i="35"/>
  <c r="N70" i="14"/>
  <c r="M70" i="14"/>
  <c r="G182" i="30"/>
  <c r="G76" i="26"/>
  <c r="F108" i="2"/>
  <c r="G64" i="13"/>
  <c r="E182" i="30"/>
  <c r="N80" i="36"/>
  <c r="F75" i="31"/>
  <c r="N78" i="30"/>
  <c r="E108" i="2"/>
  <c r="N64" i="13"/>
  <c r="E71" i="19"/>
  <c r="M78" i="25"/>
  <c r="E76" i="26"/>
  <c r="N71" i="19"/>
  <c r="G168" i="23"/>
  <c r="G108" i="2"/>
  <c r="F76" i="26"/>
  <c r="M64" i="13"/>
  <c r="M70" i="18"/>
  <c r="G70" i="14"/>
  <c r="E168" i="23"/>
  <c r="F80" i="36"/>
  <c r="M182" i="30"/>
  <c r="E69" i="15"/>
  <c r="R167" i="23" l="1"/>
  <c r="P168" i="23"/>
  <c r="Q168" i="23"/>
  <c r="S70" i="14"/>
  <c r="P56" i="14"/>
  <c r="Q56" i="14"/>
  <c r="R55" i="14"/>
  <c r="K67" i="15"/>
  <c r="I68" i="15"/>
  <c r="H68" i="15"/>
  <c r="J68" i="15"/>
  <c r="L67" i="15"/>
  <c r="B70" i="15"/>
  <c r="O75" i="27"/>
  <c r="O76" i="27"/>
  <c r="J69" i="18"/>
  <c r="J69" i="14"/>
  <c r="C71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C119" i="19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K69" i="19"/>
  <c r="H70" i="19"/>
  <c r="I70" i="19"/>
  <c r="J70" i="19"/>
  <c r="B73" i="19"/>
  <c r="L69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E69" i="14"/>
  <c r="M70" i="15"/>
  <c r="E77" i="26"/>
  <c r="N109" i="2"/>
  <c r="F76" i="31"/>
  <c r="N76" i="31"/>
  <c r="E83" i="35"/>
  <c r="G109" i="2"/>
  <c r="F70" i="15"/>
  <c r="E183" i="30"/>
  <c r="E68" i="14"/>
  <c r="N68" i="14"/>
  <c r="G71" i="18"/>
  <c r="N67" i="14"/>
  <c r="F79" i="25"/>
  <c r="N81" i="36"/>
  <c r="G65" i="13"/>
  <c r="F71" i="14"/>
  <c r="M69" i="14"/>
  <c r="G70" i="15"/>
  <c r="M81" i="36"/>
  <c r="N77" i="29"/>
  <c r="G76" i="31"/>
  <c r="F83" i="35"/>
  <c r="N83" i="35"/>
  <c r="G77" i="26"/>
  <c r="M65" i="13"/>
  <c r="F77" i="23"/>
  <c r="N77" i="23"/>
  <c r="G83" i="35"/>
  <c r="E77" i="23"/>
  <c r="M71" i="14"/>
  <c r="N72" i="19"/>
  <c r="E70" i="15"/>
  <c r="E81" i="36"/>
  <c r="M109" i="2"/>
  <c r="G79" i="30"/>
  <c r="N183" i="30"/>
  <c r="F69" i="14"/>
  <c r="F169" i="23"/>
  <c r="G75" i="24"/>
  <c r="E71" i="14"/>
  <c r="G183" i="30"/>
  <c r="M169" i="23"/>
  <c r="G77" i="23"/>
  <c r="F81" i="36"/>
  <c r="N169" i="23"/>
  <c r="N71" i="14"/>
  <c r="M77" i="23"/>
  <c r="M76" i="31"/>
  <c r="G72" i="19"/>
  <c r="E79" i="25"/>
  <c r="N79" i="30"/>
  <c r="M75" i="24"/>
  <c r="E72" i="19"/>
  <c r="G169" i="23"/>
  <c r="N75" i="24"/>
  <c r="M183" i="30"/>
  <c r="F65" i="13"/>
  <c r="M67" i="14"/>
  <c r="F183" i="30"/>
  <c r="M77" i="29"/>
  <c r="F75" i="24"/>
  <c r="F68" i="14"/>
  <c r="N70" i="15"/>
  <c r="M72" i="19"/>
  <c r="G71" i="14"/>
  <c r="F67" i="14"/>
  <c r="E76" i="31"/>
  <c r="N79" i="25"/>
  <c r="F72" i="19"/>
  <c r="N77" i="26"/>
  <c r="E77" i="29"/>
  <c r="E65" i="13"/>
  <c r="N71" i="18"/>
  <c r="G77" i="29"/>
  <c r="G81" i="36"/>
  <c r="F79" i="30"/>
  <c r="F109" i="2"/>
  <c r="N65" i="13"/>
  <c r="G79" i="25"/>
  <c r="M77" i="26"/>
  <c r="E79" i="30"/>
  <c r="F77" i="26"/>
  <c r="M79" i="30"/>
  <c r="E67" i="14"/>
  <c r="M68" i="14"/>
  <c r="E75" i="24"/>
  <c r="N69" i="14"/>
  <c r="E169" i="23"/>
  <c r="M71" i="18"/>
  <c r="F77" i="29"/>
  <c r="M79" i="25"/>
  <c r="E109" i="2"/>
  <c r="M83" i="35"/>
  <c r="P169" i="23" l="1"/>
  <c r="Q169" i="23"/>
  <c r="R168" i="23"/>
  <c r="S71" i="14"/>
  <c r="R56" i="14"/>
  <c r="Q57" i="14"/>
  <c r="P57" i="14"/>
  <c r="C136" i="19"/>
  <c r="C137" i="19" s="1"/>
  <c r="C138" i="19" s="1"/>
  <c r="C132" i="19"/>
  <c r="K68" i="15"/>
  <c r="I69" i="15"/>
  <c r="H69" i="15"/>
  <c r="J69" i="15"/>
  <c r="L68" i="15"/>
  <c r="B71" i="15"/>
  <c r="H68" i="14"/>
  <c r="H69" i="14"/>
  <c r="I67" i="14"/>
  <c r="I68" i="14"/>
  <c r="I69" i="14"/>
  <c r="I66" i="14"/>
  <c r="H66" i="14"/>
  <c r="H67" i="14"/>
  <c r="C72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K70" i="19"/>
  <c r="I71" i="19"/>
  <c r="J71" i="19"/>
  <c r="H71" i="19"/>
  <c r="B74" i="19"/>
  <c r="L70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F184" i="30"/>
  <c r="F73" i="19"/>
  <c r="N80" i="25"/>
  <c r="G72" i="18"/>
  <c r="F170" i="23"/>
  <c r="M77" i="31"/>
  <c r="N82" i="36"/>
  <c r="N80" i="30"/>
  <c r="E78" i="29"/>
  <c r="F82" i="36"/>
  <c r="F110" i="2"/>
  <c r="M73" i="19"/>
  <c r="G78" i="26"/>
  <c r="E110" i="2"/>
  <c r="G184" i="30"/>
  <c r="G72" i="14"/>
  <c r="E184" i="30"/>
  <c r="F72" i="14"/>
  <c r="E71" i="15"/>
  <c r="M84" i="35"/>
  <c r="N170" i="23"/>
  <c r="M78" i="29"/>
  <c r="E80" i="30"/>
  <c r="E80" i="25"/>
  <c r="F78" i="26"/>
  <c r="F77" i="31"/>
  <c r="M82" i="36"/>
  <c r="G73" i="19"/>
  <c r="F80" i="30"/>
  <c r="N73" i="19"/>
  <c r="F84" i="35"/>
  <c r="G82" i="36"/>
  <c r="M72" i="14"/>
  <c r="G78" i="29"/>
  <c r="E78" i="23"/>
  <c r="G71" i="15"/>
  <c r="G80" i="30"/>
  <c r="G76" i="24"/>
  <c r="E82" i="36"/>
  <c r="M80" i="30"/>
  <c r="N76" i="24"/>
  <c r="G66" i="13"/>
  <c r="E72" i="14"/>
  <c r="M66" i="13"/>
  <c r="E66" i="13"/>
  <c r="M184" i="30"/>
  <c r="M78" i="23"/>
  <c r="M110" i="2"/>
  <c r="G77" i="31"/>
  <c r="N78" i="23"/>
  <c r="G80" i="25"/>
  <c r="N72" i="14"/>
  <c r="N78" i="26"/>
  <c r="N71" i="15"/>
  <c r="N72" i="18"/>
  <c r="G110" i="2"/>
  <c r="G78" i="23"/>
  <c r="E84" i="35"/>
  <c r="M72" i="18"/>
  <c r="E78" i="26"/>
  <c r="M76" i="24"/>
  <c r="M71" i="15"/>
  <c r="F78" i="23"/>
  <c r="M80" i="25"/>
  <c r="E76" i="24"/>
  <c r="F80" i="25"/>
  <c r="F78" i="29"/>
  <c r="N66" i="13"/>
  <c r="N78" i="29"/>
  <c r="F66" i="13"/>
  <c r="E170" i="23"/>
  <c r="N110" i="2"/>
  <c r="E77" i="31"/>
  <c r="G170" i="23"/>
  <c r="E73" i="19"/>
  <c r="N84" i="35"/>
  <c r="G84" i="35"/>
  <c r="M170" i="23"/>
  <c r="F71" i="15"/>
  <c r="N77" i="31"/>
  <c r="M78" i="26"/>
  <c r="F76" i="24"/>
  <c r="N184" i="30"/>
  <c r="P170" i="23" l="1"/>
  <c r="Q170" i="23"/>
  <c r="R169" i="23"/>
  <c r="S72" i="14"/>
  <c r="R57" i="14"/>
  <c r="P58" i="14"/>
  <c r="Q58" i="14"/>
  <c r="C142" i="19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39" i="19"/>
  <c r="K69" i="15"/>
  <c r="I70" i="15"/>
  <c r="H70" i="15"/>
  <c r="J70" i="15"/>
  <c r="L69" i="15"/>
  <c r="B72" i="15"/>
  <c r="L67" i="14"/>
  <c r="K69" i="14"/>
  <c r="K68" i="14"/>
  <c r="K66" i="14"/>
  <c r="K67" i="14"/>
  <c r="L66" i="14"/>
  <c r="L69" i="14"/>
  <c r="L68" i="14"/>
  <c r="C73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1" i="19"/>
  <c r="K71" i="19"/>
  <c r="H72" i="19"/>
  <c r="I72" i="19"/>
  <c r="J72" i="19"/>
  <c r="B75" i="19"/>
  <c r="C189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E185" i="30"/>
  <c r="N171" i="23"/>
  <c r="N185" i="30"/>
  <c r="M85" i="35"/>
  <c r="G185" i="30"/>
  <c r="N81" i="25"/>
  <c r="N77" i="24"/>
  <c r="F79" i="26"/>
  <c r="E79" i="26"/>
  <c r="M79" i="29"/>
  <c r="N160" i="35"/>
  <c r="G73" i="14"/>
  <c r="N83" i="36"/>
  <c r="F78" i="31"/>
  <c r="M79" i="23"/>
  <c r="G74" i="19"/>
  <c r="N74" i="19"/>
  <c r="E77" i="24"/>
  <c r="M171" i="23"/>
  <c r="M185" i="30"/>
  <c r="F160" i="35"/>
  <c r="N73" i="14"/>
  <c r="N79" i="26"/>
  <c r="N78" i="31"/>
  <c r="G79" i="26"/>
  <c r="M160" i="35"/>
  <c r="E79" i="29"/>
  <c r="N72" i="15"/>
  <c r="G160" i="35"/>
  <c r="F81" i="30"/>
  <c r="F81" i="25"/>
  <c r="E72" i="15"/>
  <c r="N85" i="35"/>
  <c r="G171" i="23"/>
  <c r="E85" i="35"/>
  <c r="G81" i="25"/>
  <c r="M74" i="19"/>
  <c r="G78" i="31"/>
  <c r="F85" i="35"/>
  <c r="F77" i="24"/>
  <c r="F171" i="23"/>
  <c r="E83" i="36"/>
  <c r="M111" i="2"/>
  <c r="F79" i="23"/>
  <c r="M73" i="18"/>
  <c r="G85" i="35"/>
  <c r="M81" i="30"/>
  <c r="E79" i="23"/>
  <c r="N81" i="30"/>
  <c r="F74" i="19"/>
  <c r="M77" i="24"/>
  <c r="M79" i="26"/>
  <c r="N73" i="18"/>
  <c r="G79" i="23"/>
  <c r="G72" i="15"/>
  <c r="E160" i="35"/>
  <c r="F67" i="13"/>
  <c r="E74" i="19"/>
  <c r="E81" i="30"/>
  <c r="F83" i="36"/>
  <c r="M67" i="13"/>
  <c r="G77" i="24"/>
  <c r="N79" i="29"/>
  <c r="G111" i="2"/>
  <c r="G73" i="18"/>
  <c r="F72" i="15"/>
  <c r="M72" i="15"/>
  <c r="E73" i="14"/>
  <c r="F79" i="29"/>
  <c r="G83" i="36"/>
  <c r="E67" i="13"/>
  <c r="F73" i="14"/>
  <c r="N79" i="23"/>
  <c r="N67" i="13"/>
  <c r="F111" i="2"/>
  <c r="M73" i="14"/>
  <c r="G81" i="30"/>
  <c r="N111" i="2"/>
  <c r="E81" i="25"/>
  <c r="M78" i="31"/>
  <c r="M81" i="25"/>
  <c r="G79" i="29"/>
  <c r="M83" i="36"/>
  <c r="G67" i="13"/>
  <c r="E111" i="2"/>
  <c r="E78" i="31"/>
  <c r="E171" i="23"/>
  <c r="F185" i="30"/>
  <c r="P171" i="23" l="1"/>
  <c r="Q171" i="23"/>
  <c r="R170" i="23"/>
  <c r="S73" i="14"/>
  <c r="R58" i="14"/>
  <c r="Q59" i="14"/>
  <c r="P59" i="14"/>
  <c r="K70" i="15"/>
  <c r="I71" i="15"/>
  <c r="H71" i="15"/>
  <c r="J71" i="15"/>
  <c r="L70" i="15"/>
  <c r="B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2" i="19"/>
  <c r="I73" i="19"/>
  <c r="H73" i="19"/>
  <c r="J73" i="19"/>
  <c r="C190" i="19"/>
  <c r="B76" i="19"/>
  <c r="K72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E75" i="19"/>
  <c r="E82" i="25"/>
  <c r="E68" i="13"/>
  <c r="E79" i="31"/>
  <c r="G78" i="24"/>
  <c r="F172" i="23"/>
  <c r="F186" i="30"/>
  <c r="F68" i="13"/>
  <c r="N158" i="35"/>
  <c r="E112" i="2"/>
  <c r="E73" i="15"/>
  <c r="N186" i="30"/>
  <c r="N157" i="35"/>
  <c r="M161" i="35"/>
  <c r="N75" i="19"/>
  <c r="M75" i="19"/>
  <c r="M73" i="15"/>
  <c r="N80" i="23"/>
  <c r="N74" i="14"/>
  <c r="N84" i="36"/>
  <c r="N161" i="35"/>
  <c r="M80" i="26"/>
  <c r="E80" i="29"/>
  <c r="M80" i="29"/>
  <c r="M159" i="35"/>
  <c r="F74" i="14"/>
  <c r="F79" i="31"/>
  <c r="E172" i="23"/>
  <c r="G186" i="30"/>
  <c r="G74" i="18"/>
  <c r="F73" i="15"/>
  <c r="M157" i="35"/>
  <c r="N82" i="30"/>
  <c r="F80" i="23"/>
  <c r="E157" i="35"/>
  <c r="M84" i="36"/>
  <c r="E158" i="35"/>
  <c r="M74" i="18"/>
  <c r="G172" i="23"/>
  <c r="N73" i="15"/>
  <c r="M112" i="2"/>
  <c r="M82" i="25"/>
  <c r="N82" i="25"/>
  <c r="N172" i="23"/>
  <c r="G112" i="2"/>
  <c r="M78" i="24"/>
  <c r="N112" i="2"/>
  <c r="E186" i="30"/>
  <c r="E159" i="35"/>
  <c r="M158" i="35"/>
  <c r="N79" i="31"/>
  <c r="E80" i="26"/>
  <c r="M79" i="31"/>
  <c r="G84" i="36"/>
  <c r="M186" i="30"/>
  <c r="F112" i="2"/>
  <c r="N74" i="18"/>
  <c r="E161" i="35"/>
  <c r="M68" i="13"/>
  <c r="N68" i="13"/>
  <c r="E74" i="14"/>
  <c r="G161" i="35"/>
  <c r="F159" i="35"/>
  <c r="G82" i="25"/>
  <c r="F84" i="36"/>
  <c r="E84" i="36"/>
  <c r="F75" i="19"/>
  <c r="G80" i="29"/>
  <c r="N159" i="35"/>
  <c r="G82" i="30"/>
  <c r="G74" i="14"/>
  <c r="F80" i="29"/>
  <c r="N80" i="29"/>
  <c r="F157" i="35"/>
  <c r="G80" i="26"/>
  <c r="M82" i="30"/>
  <c r="F80" i="26"/>
  <c r="E82" i="30"/>
  <c r="N78" i="24"/>
  <c r="F82" i="30"/>
  <c r="G73" i="15"/>
  <c r="E80" i="23"/>
  <c r="E78" i="24"/>
  <c r="F158" i="35"/>
  <c r="G79" i="31"/>
  <c r="F82" i="25"/>
  <c r="G75" i="19"/>
  <c r="M74" i="14"/>
  <c r="G68" i="13"/>
  <c r="G80" i="23"/>
  <c r="N80" i="26"/>
  <c r="F161" i="35"/>
  <c r="M172" i="23"/>
  <c r="M80" i="23"/>
  <c r="F78" i="24"/>
  <c r="P172" i="23" l="1"/>
  <c r="Q172" i="23"/>
  <c r="R171" i="23"/>
  <c r="S74" i="14"/>
  <c r="P60" i="14"/>
  <c r="Q60" i="14"/>
  <c r="R59" i="14"/>
  <c r="K71" i="15"/>
  <c r="I72" i="15"/>
  <c r="H72" i="15"/>
  <c r="J72" i="15"/>
  <c r="L71" i="15"/>
  <c r="B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K73" i="19"/>
  <c r="L73" i="19"/>
  <c r="I74" i="19"/>
  <c r="J74" i="19"/>
  <c r="H74" i="19"/>
  <c r="C191" i="19"/>
  <c r="B77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M83" i="25"/>
  <c r="N113" i="2"/>
  <c r="F83" i="30"/>
  <c r="G76" i="19"/>
  <c r="N87" i="36"/>
  <c r="M83" i="30"/>
  <c r="N69" i="13"/>
  <c r="F81" i="26"/>
  <c r="M69" i="13"/>
  <c r="E81" i="26"/>
  <c r="E173" i="23"/>
  <c r="N79" i="24"/>
  <c r="E76" i="19"/>
  <c r="M75" i="14"/>
  <c r="F162" i="35"/>
  <c r="F173" i="23"/>
  <c r="F83" i="25"/>
  <c r="M113" i="2"/>
  <c r="E187" i="30"/>
  <c r="E85" i="36"/>
  <c r="N83" i="30"/>
  <c r="M79" i="24"/>
  <c r="M76" i="19"/>
  <c r="M173" i="23"/>
  <c r="F85" i="36"/>
  <c r="M87" i="36"/>
  <c r="N86" i="36"/>
  <c r="F75" i="14"/>
  <c r="G69" i="13"/>
  <c r="E80" i="31"/>
  <c r="F81" i="23"/>
  <c r="G81" i="26"/>
  <c r="N173" i="23"/>
  <c r="G187" i="30"/>
  <c r="N75" i="18"/>
  <c r="M86" i="36"/>
  <c r="F80" i="31"/>
  <c r="N85" i="36"/>
  <c r="E162" i="35"/>
  <c r="G79" i="24"/>
  <c r="E81" i="23"/>
  <c r="E87" i="36"/>
  <c r="M81" i="23"/>
  <c r="M81" i="29"/>
  <c r="G83" i="25"/>
  <c r="N83" i="25"/>
  <c r="E83" i="30"/>
  <c r="N187" i="30"/>
  <c r="M187" i="30"/>
  <c r="N81" i="23"/>
  <c r="G80" i="31"/>
  <c r="E75" i="14"/>
  <c r="F187" i="30"/>
  <c r="F76" i="19"/>
  <c r="E81" i="29"/>
  <c r="G74" i="15"/>
  <c r="F87" i="36"/>
  <c r="G83" i="30"/>
  <c r="G75" i="18"/>
  <c r="E83" i="25"/>
  <c r="M81" i="26"/>
  <c r="M80" i="31"/>
  <c r="G81" i="29"/>
  <c r="M85" i="36"/>
  <c r="F81" i="29"/>
  <c r="N81" i="29"/>
  <c r="G113" i="2"/>
  <c r="M75" i="18"/>
  <c r="G162" i="35"/>
  <c r="N75" i="14"/>
  <c r="E79" i="24"/>
  <c r="N162" i="35"/>
  <c r="F113" i="2"/>
  <c r="G81" i="23"/>
  <c r="N76" i="19"/>
  <c r="N80" i="31"/>
  <c r="E69" i="13"/>
  <c r="G75" i="14"/>
  <c r="E113" i="2"/>
  <c r="F69" i="13"/>
  <c r="E86" i="36"/>
  <c r="F79" i="24"/>
  <c r="G173" i="23"/>
  <c r="N81" i="26"/>
  <c r="F86" i="36"/>
  <c r="M162" i="35"/>
  <c r="P173" i="23" l="1"/>
  <c r="Q173" i="23"/>
  <c r="R172" i="23"/>
  <c r="S75" i="14"/>
  <c r="R60" i="14"/>
  <c r="K72" i="15"/>
  <c r="J73" i="15"/>
  <c r="L72" i="15"/>
  <c r="B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4" i="19"/>
  <c r="H75" i="19"/>
  <c r="J75" i="19"/>
  <c r="I75" i="19"/>
  <c r="C192" i="19"/>
  <c r="B78" i="19"/>
  <c r="L74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F163" i="35"/>
  <c r="N174" i="23"/>
  <c r="F84" i="30"/>
  <c r="M188" i="30"/>
  <c r="G188" i="30"/>
  <c r="G81" i="31"/>
  <c r="G84" i="30"/>
  <c r="F70" i="13"/>
  <c r="N188" i="30"/>
  <c r="E174" i="23"/>
  <c r="N77" i="19"/>
  <c r="M114" i="2"/>
  <c r="F80" i="24"/>
  <c r="N76" i="18"/>
  <c r="E84" i="25"/>
  <c r="M70" i="13"/>
  <c r="G70" i="13"/>
  <c r="M80" i="24"/>
  <c r="G82" i="26"/>
  <c r="E163" i="35"/>
  <c r="N82" i="29"/>
  <c r="G174" i="23"/>
  <c r="F81" i="31"/>
  <c r="E84" i="30"/>
  <c r="N82" i="23"/>
  <c r="E188" i="30"/>
  <c r="N84" i="25"/>
  <c r="F114" i="2"/>
  <c r="G76" i="18"/>
  <c r="E114" i="2"/>
  <c r="M82" i="29"/>
  <c r="N82" i="26"/>
  <c r="F82" i="23"/>
  <c r="F84" i="25"/>
  <c r="M174" i="23"/>
  <c r="N84" i="30"/>
  <c r="F82" i="29"/>
  <c r="E77" i="19"/>
  <c r="E70" i="13"/>
  <c r="E82" i="26"/>
  <c r="M84" i="30"/>
  <c r="N114" i="2"/>
  <c r="M82" i="23"/>
  <c r="G82" i="29"/>
  <c r="M76" i="18"/>
  <c r="M82" i="26"/>
  <c r="M84" i="25"/>
  <c r="G114" i="2"/>
  <c r="E82" i="23"/>
  <c r="G82" i="23"/>
  <c r="M77" i="19"/>
  <c r="G80" i="24"/>
  <c r="N70" i="13"/>
  <c r="E81" i="31"/>
  <c r="F82" i="26"/>
  <c r="G77" i="19"/>
  <c r="F77" i="19"/>
  <c r="N81" i="31"/>
  <c r="F174" i="23"/>
  <c r="E82" i="29"/>
  <c r="N163" i="35"/>
  <c r="N80" i="24"/>
  <c r="G75" i="15"/>
  <c r="G84" i="25"/>
  <c r="E80" i="24"/>
  <c r="M163" i="35"/>
  <c r="M81" i="31"/>
  <c r="G163" i="35"/>
  <c r="F188" i="30"/>
  <c r="P174" i="23" l="1"/>
  <c r="Q174" i="23"/>
  <c r="R173" i="23"/>
  <c r="J74" i="15"/>
  <c r="B76" i="15"/>
  <c r="C77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K75" i="19"/>
  <c r="I76" i="19"/>
  <c r="J76" i="19"/>
  <c r="H76" i="19"/>
  <c r="C193" i="19"/>
  <c r="L75" i="19"/>
  <c r="B79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E83" i="29"/>
  <c r="N78" i="19"/>
  <c r="N189" i="30"/>
  <c r="M83" i="23"/>
  <c r="M77" i="18"/>
  <c r="G85" i="25"/>
  <c r="E78" i="19"/>
  <c r="N71" i="13"/>
  <c r="N83" i="26"/>
  <c r="N175" i="23"/>
  <c r="G175" i="23"/>
  <c r="G71" i="13"/>
  <c r="M85" i="25"/>
  <c r="N115" i="2"/>
  <c r="E81" i="24"/>
  <c r="N82" i="31"/>
  <c r="F85" i="25"/>
  <c r="N83" i="29"/>
  <c r="G164" i="35"/>
  <c r="F83" i="26"/>
  <c r="N85" i="25"/>
  <c r="N81" i="24"/>
  <c r="F83" i="29"/>
  <c r="M71" i="13"/>
  <c r="G78" i="19"/>
  <c r="F81" i="24"/>
  <c r="E115" i="2"/>
  <c r="G83" i="26"/>
  <c r="F82" i="31"/>
  <c r="G115" i="2"/>
  <c r="F189" i="30"/>
  <c r="M78" i="19"/>
  <c r="E85" i="25"/>
  <c r="N83" i="23"/>
  <c r="F71" i="13"/>
  <c r="E83" i="23"/>
  <c r="F175" i="23"/>
  <c r="M85" i="30"/>
  <c r="F115" i="2"/>
  <c r="N164" i="35"/>
  <c r="G77" i="18"/>
  <c r="E83" i="26"/>
  <c r="E164" i="35"/>
  <c r="M83" i="29"/>
  <c r="F85" i="30"/>
  <c r="N85" i="30"/>
  <c r="G83" i="29"/>
  <c r="F164" i="35"/>
  <c r="E71" i="13"/>
  <c r="G82" i="31"/>
  <c r="F83" i="23"/>
  <c r="M115" i="2"/>
  <c r="G81" i="24"/>
  <c r="M82" i="31"/>
  <c r="E175" i="23"/>
  <c r="M189" i="30"/>
  <c r="F78" i="19"/>
  <c r="M175" i="23"/>
  <c r="E85" i="30"/>
  <c r="G83" i="23"/>
  <c r="E82" i="31"/>
  <c r="G85" i="30"/>
  <c r="E189" i="30"/>
  <c r="N77" i="18"/>
  <c r="G189" i="30"/>
  <c r="G76" i="15"/>
  <c r="M81" i="24"/>
  <c r="M83" i="26"/>
  <c r="M164" i="35"/>
  <c r="R174" i="23" l="1"/>
  <c r="P175" i="23"/>
  <c r="Q175" i="23"/>
  <c r="J75" i="15"/>
  <c r="O76" i="15"/>
  <c r="B77" i="15"/>
  <c r="C78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6" i="19"/>
  <c r="I77" i="19"/>
  <c r="J77" i="19"/>
  <c r="H77" i="19"/>
  <c r="B80" i="19"/>
  <c r="K76" i="19"/>
  <c r="C194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F84" i="23"/>
  <c r="M86" i="30"/>
  <c r="E84" i="23"/>
  <c r="E79" i="19"/>
  <c r="N84" i="26"/>
  <c r="N86" i="25"/>
  <c r="M82" i="24"/>
  <c r="G165" i="35"/>
  <c r="G84" i="23"/>
  <c r="M86" i="25"/>
  <c r="E86" i="30"/>
  <c r="N84" i="23"/>
  <c r="N190" i="30"/>
  <c r="G82" i="24"/>
  <c r="G190" i="30"/>
  <c r="G79" i="19"/>
  <c r="M78" i="18"/>
  <c r="N116" i="2"/>
  <c r="N79" i="19"/>
  <c r="F190" i="30"/>
  <c r="F84" i="29"/>
  <c r="G83" i="31"/>
  <c r="N165" i="35"/>
  <c r="M176" i="23"/>
  <c r="E84" i="26"/>
  <c r="F83" i="31"/>
  <c r="M165" i="35"/>
  <c r="E84" i="29"/>
  <c r="G116" i="2"/>
  <c r="E116" i="2"/>
  <c r="M83" i="31"/>
  <c r="E86" i="25"/>
  <c r="G84" i="26"/>
  <c r="F77" i="15"/>
  <c r="N176" i="23"/>
  <c r="F86" i="25"/>
  <c r="G78" i="18"/>
  <c r="M84" i="26"/>
  <c r="N83" i="31"/>
  <c r="G86" i="25"/>
  <c r="F86" i="30"/>
  <c r="E77" i="15"/>
  <c r="M116" i="2"/>
  <c r="F165" i="35"/>
  <c r="N84" i="29"/>
  <c r="F176" i="23"/>
  <c r="M72" i="13"/>
  <c r="F116" i="2"/>
  <c r="E165" i="35"/>
  <c r="F79" i="19"/>
  <c r="F72" i="13"/>
  <c r="M77" i="15"/>
  <c r="M84" i="23"/>
  <c r="N82" i="24"/>
  <c r="E190" i="30"/>
  <c r="M84" i="29"/>
  <c r="M79" i="19"/>
  <c r="E72" i="13"/>
  <c r="G86" i="30"/>
  <c r="G72" i="13"/>
  <c r="M190" i="30"/>
  <c r="N72" i="13"/>
  <c r="N77" i="15"/>
  <c r="G77" i="15"/>
  <c r="N78" i="18"/>
  <c r="G176" i="23"/>
  <c r="F82" i="24"/>
  <c r="N86" i="30"/>
  <c r="E83" i="31"/>
  <c r="G84" i="29"/>
  <c r="E176" i="23"/>
  <c r="F84" i="26"/>
  <c r="E82" i="24"/>
  <c r="R175" i="23" l="1"/>
  <c r="P176" i="23"/>
  <c r="Q176" i="23"/>
  <c r="O74" i="15"/>
  <c r="O75" i="15"/>
  <c r="P64" i="14"/>
  <c r="Q64" i="14"/>
  <c r="J76" i="15"/>
  <c r="B78" i="15"/>
  <c r="C79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L77" i="19"/>
  <c r="H78" i="19"/>
  <c r="I78" i="19"/>
  <c r="J78" i="19"/>
  <c r="C195" i="19"/>
  <c r="K77" i="19"/>
  <c r="B81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E74" i="15"/>
  <c r="M76" i="15"/>
  <c r="G84" i="31"/>
  <c r="N166" i="35"/>
  <c r="N87" i="30"/>
  <c r="G85" i="29"/>
  <c r="M83" i="24"/>
  <c r="E79" i="14"/>
  <c r="E85" i="23"/>
  <c r="E73" i="13"/>
  <c r="F166" i="35"/>
  <c r="E177" i="23"/>
  <c r="G87" i="25"/>
  <c r="E80" i="19"/>
  <c r="E78" i="15"/>
  <c r="F85" i="29"/>
  <c r="F85" i="26"/>
  <c r="N76" i="15"/>
  <c r="N75" i="15"/>
  <c r="G177" i="23"/>
  <c r="M117" i="2"/>
  <c r="M166" i="35"/>
  <c r="F117" i="2"/>
  <c r="F83" i="24"/>
  <c r="M87" i="30"/>
  <c r="F177" i="23"/>
  <c r="E191" i="30"/>
  <c r="F191" i="30"/>
  <c r="G78" i="15"/>
  <c r="G83" i="24"/>
  <c r="E87" i="25"/>
  <c r="G79" i="14"/>
  <c r="M74" i="15"/>
  <c r="F74" i="15"/>
  <c r="E75" i="15"/>
  <c r="M85" i="26"/>
  <c r="N78" i="15"/>
  <c r="F87" i="30"/>
  <c r="M79" i="14"/>
  <c r="F87" i="25"/>
  <c r="N85" i="23"/>
  <c r="F73" i="13"/>
  <c r="G73" i="13"/>
  <c r="F79" i="14"/>
  <c r="G191" i="30"/>
  <c r="M80" i="19"/>
  <c r="G85" i="26"/>
  <c r="N117" i="2"/>
  <c r="G117" i="2"/>
  <c r="G85" i="23"/>
  <c r="N79" i="18"/>
  <c r="N87" i="25"/>
  <c r="N83" i="24"/>
  <c r="F75" i="15"/>
  <c r="N74" i="15"/>
  <c r="G80" i="19"/>
  <c r="N177" i="23"/>
  <c r="M84" i="31"/>
  <c r="M73" i="13"/>
  <c r="M177" i="23"/>
  <c r="F80" i="19"/>
  <c r="M78" i="15"/>
  <c r="F76" i="15"/>
  <c r="N73" i="13"/>
  <c r="N84" i="31"/>
  <c r="E84" i="31"/>
  <c r="E166" i="35"/>
  <c r="F84" i="31"/>
  <c r="E117" i="2"/>
  <c r="G87" i="30"/>
  <c r="G79" i="18"/>
  <c r="M79" i="18"/>
  <c r="N85" i="29"/>
  <c r="M191" i="30"/>
  <c r="E85" i="29"/>
  <c r="E76" i="15"/>
  <c r="N85" i="26"/>
  <c r="F78" i="15"/>
  <c r="G166" i="35"/>
  <c r="M85" i="29"/>
  <c r="N191" i="30"/>
  <c r="E83" i="24"/>
  <c r="F85" i="23"/>
  <c r="N80" i="19"/>
  <c r="E87" i="30"/>
  <c r="N79" i="14"/>
  <c r="M75" i="15"/>
  <c r="E85" i="26"/>
  <c r="M87" i="25"/>
  <c r="M85" i="23"/>
  <c r="R176" i="23" l="1"/>
  <c r="P177" i="23"/>
  <c r="Q177" i="23"/>
  <c r="S79" i="14"/>
  <c r="P65" i="14"/>
  <c r="Q65" i="14"/>
  <c r="P62" i="14"/>
  <c r="P63" i="14"/>
  <c r="Q63" i="14"/>
  <c r="Q62" i="14"/>
  <c r="Q61" i="14"/>
  <c r="P61" i="14"/>
  <c r="R64" i="14"/>
  <c r="H74" i="15"/>
  <c r="H75" i="15"/>
  <c r="H76" i="15"/>
  <c r="I75" i="15"/>
  <c r="I76" i="15"/>
  <c r="I74" i="15"/>
  <c r="I73" i="15"/>
  <c r="H73" i="15"/>
  <c r="I77" i="15"/>
  <c r="H77" i="15"/>
  <c r="J77" i="15"/>
  <c r="B79" i="15"/>
  <c r="J78" i="14"/>
  <c r="H78" i="14"/>
  <c r="I78" i="14"/>
  <c r="C80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L78" i="19"/>
  <c r="J79" i="19"/>
  <c r="H79" i="19"/>
  <c r="I79" i="19"/>
  <c r="C196" i="19"/>
  <c r="B82" i="19"/>
  <c r="K78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G88" i="30"/>
  <c r="M86" i="23"/>
  <c r="F85" i="31"/>
  <c r="M86" i="29"/>
  <c r="E118" i="2"/>
  <c r="F79" i="15"/>
  <c r="G118" i="2"/>
  <c r="N86" i="29"/>
  <c r="G86" i="26"/>
  <c r="N79" i="15"/>
  <c r="M81" i="19"/>
  <c r="N167" i="35"/>
  <c r="G88" i="25"/>
  <c r="F118" i="2"/>
  <c r="E86" i="23"/>
  <c r="N88" i="25"/>
  <c r="G86" i="29"/>
  <c r="E88" i="30"/>
  <c r="E88" i="25"/>
  <c r="N86" i="23"/>
  <c r="N80" i="14"/>
  <c r="E167" i="35"/>
  <c r="G80" i="14"/>
  <c r="N84" i="24"/>
  <c r="F90" i="36"/>
  <c r="M88" i="25"/>
  <c r="E178" i="23"/>
  <c r="M80" i="18"/>
  <c r="E90" i="36"/>
  <c r="F192" i="30"/>
  <c r="G74" i="13"/>
  <c r="E86" i="29"/>
  <c r="F80" i="14"/>
  <c r="G80" i="18"/>
  <c r="N118" i="2"/>
  <c r="G86" i="23"/>
  <c r="F178" i="23"/>
  <c r="E79" i="15"/>
  <c r="N80" i="18"/>
  <c r="M80" i="14"/>
  <c r="E86" i="26"/>
  <c r="G84" i="24"/>
  <c r="G192" i="30"/>
  <c r="F88" i="25"/>
  <c r="E80" i="14"/>
  <c r="M84" i="24"/>
  <c r="G81" i="19"/>
  <c r="E85" i="31"/>
  <c r="E74" i="13"/>
  <c r="M88" i="30"/>
  <c r="E192" i="30"/>
  <c r="M178" i="23"/>
  <c r="M192" i="30"/>
  <c r="N81" i="19"/>
  <c r="M167" i="35"/>
  <c r="F81" i="19"/>
  <c r="E81" i="19"/>
  <c r="M85" i="31"/>
  <c r="F167" i="35"/>
  <c r="G79" i="15"/>
  <c r="N86" i="26"/>
  <c r="F86" i="29"/>
  <c r="N90" i="36"/>
  <c r="N178" i="23"/>
  <c r="E84" i="24"/>
  <c r="N192" i="30"/>
  <c r="G167" i="35"/>
  <c r="M86" i="26"/>
  <c r="F88" i="30"/>
  <c r="G85" i="31"/>
  <c r="N88" i="30"/>
  <c r="G90" i="36"/>
  <c r="F74" i="13"/>
  <c r="M74" i="13"/>
  <c r="G178" i="23"/>
  <c r="F86" i="23"/>
  <c r="M90" i="36"/>
  <c r="M118" i="2"/>
  <c r="M79" i="15"/>
  <c r="N74" i="13"/>
  <c r="F86" i="26"/>
  <c r="N85" i="31"/>
  <c r="F84" i="24"/>
  <c r="R177" i="23" l="1"/>
  <c r="Q178" i="23"/>
  <c r="P178" i="23"/>
  <c r="S80" i="14"/>
  <c r="R65" i="14"/>
  <c r="R61" i="14"/>
  <c r="R63" i="14"/>
  <c r="R62" i="14"/>
  <c r="Q66" i="14"/>
  <c r="P66" i="14"/>
  <c r="L73" i="15"/>
  <c r="K75" i="15"/>
  <c r="L74" i="15"/>
  <c r="K76" i="15"/>
  <c r="K73" i="15"/>
  <c r="L76" i="15"/>
  <c r="L75" i="15"/>
  <c r="K74" i="15"/>
  <c r="K77" i="15"/>
  <c r="L77" i="15"/>
  <c r="I78" i="15"/>
  <c r="H78" i="15"/>
  <c r="J78" i="15"/>
  <c r="B80" i="15"/>
  <c r="L78" i="14"/>
  <c r="K78" i="14"/>
  <c r="I75" i="14"/>
  <c r="H75" i="14"/>
  <c r="C81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L79" i="19"/>
  <c r="I80" i="19"/>
  <c r="J80" i="19"/>
  <c r="H80" i="19"/>
  <c r="C197" i="19"/>
  <c r="B83" i="19"/>
  <c r="K79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N85" i="24"/>
  <c r="M89" i="25"/>
  <c r="G82" i="19"/>
  <c r="F119" i="2"/>
  <c r="N81" i="14"/>
  <c r="E80" i="15"/>
  <c r="E87" i="26"/>
  <c r="N81" i="18"/>
  <c r="N89" i="25"/>
  <c r="G119" i="2"/>
  <c r="G89" i="25"/>
  <c r="G91" i="36"/>
  <c r="N179" i="23"/>
  <c r="F193" i="30"/>
  <c r="N168" i="35"/>
  <c r="F87" i="29"/>
  <c r="E86" i="31"/>
  <c r="N89" i="30"/>
  <c r="N75" i="13"/>
  <c r="E81" i="14"/>
  <c r="M86" i="31"/>
  <c r="E119" i="2"/>
  <c r="N86" i="31"/>
  <c r="M82" i="19"/>
  <c r="G87" i="26"/>
  <c r="G80" i="15"/>
  <c r="F86" i="31"/>
  <c r="F85" i="24"/>
  <c r="E87" i="23"/>
  <c r="E89" i="25"/>
  <c r="F82" i="19"/>
  <c r="M179" i="23"/>
  <c r="E89" i="30"/>
  <c r="G193" i="30"/>
  <c r="M81" i="18"/>
  <c r="F81" i="14"/>
  <c r="E82" i="19"/>
  <c r="N119" i="2"/>
  <c r="G85" i="24"/>
  <c r="G179" i="23"/>
  <c r="G89" i="30"/>
  <c r="G75" i="13"/>
  <c r="M119" i="2"/>
  <c r="N87" i="29"/>
  <c r="M91" i="36"/>
  <c r="E168" i="35"/>
  <c r="G168" i="35"/>
  <c r="E75" i="13"/>
  <c r="M80" i="15"/>
  <c r="M87" i="29"/>
  <c r="G86" i="31"/>
  <c r="N91" i="36"/>
  <c r="F87" i="23"/>
  <c r="F89" i="30"/>
  <c r="F89" i="25"/>
  <c r="E85" i="24"/>
  <c r="M193" i="30"/>
  <c r="G81" i="14"/>
  <c r="F75" i="13"/>
  <c r="M168" i="35"/>
  <c r="M87" i="23"/>
  <c r="F91" i="36"/>
  <c r="G87" i="23"/>
  <c r="F87" i="26"/>
  <c r="E87" i="29"/>
  <c r="M87" i="26"/>
  <c r="F80" i="15"/>
  <c r="E179" i="23"/>
  <c r="G81" i="18"/>
  <c r="N80" i="15"/>
  <c r="N193" i="30"/>
  <c r="M75" i="13"/>
  <c r="N87" i="23"/>
  <c r="E193" i="30"/>
  <c r="N82" i="19"/>
  <c r="M89" i="30"/>
  <c r="M81" i="14"/>
  <c r="M85" i="24"/>
  <c r="F168" i="35"/>
  <c r="F179" i="23"/>
  <c r="E91" i="36"/>
  <c r="N87" i="26"/>
  <c r="G87" i="29"/>
  <c r="R178" i="23" l="1"/>
  <c r="P179" i="23"/>
  <c r="Q179" i="23"/>
  <c r="R66" i="14"/>
  <c r="S81" i="14"/>
  <c r="Q67" i="14"/>
  <c r="P67" i="14"/>
  <c r="I79" i="15"/>
  <c r="H79" i="15"/>
  <c r="J79" i="15"/>
  <c r="K78" i="15"/>
  <c r="L78" i="15"/>
  <c r="B81" i="15"/>
  <c r="K75" i="14"/>
  <c r="L75" i="14"/>
  <c r="C82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80" i="19"/>
  <c r="I81" i="19"/>
  <c r="J81" i="19"/>
  <c r="H81" i="19"/>
  <c r="K80" i="19"/>
  <c r="B84" i="19"/>
  <c r="C198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M82" i="14"/>
  <c r="F120" i="2"/>
  <c r="G83" i="19"/>
  <c r="M92" i="36"/>
  <c r="E180" i="23"/>
  <c r="F92" i="36"/>
  <c r="N90" i="30"/>
  <c r="F88" i="29"/>
  <c r="E88" i="23"/>
  <c r="E87" i="31"/>
  <c r="E88" i="26"/>
  <c r="G120" i="2"/>
  <c r="G88" i="23"/>
  <c r="M82" i="18"/>
  <c r="G169" i="35"/>
  <c r="N88" i="23"/>
  <c r="M180" i="23"/>
  <c r="F87" i="31"/>
  <c r="G180" i="23"/>
  <c r="E82" i="14"/>
  <c r="M88" i="29"/>
  <c r="N88" i="26"/>
  <c r="M86" i="24"/>
  <c r="M88" i="26"/>
  <c r="G82" i="14"/>
  <c r="M76" i="13"/>
  <c r="N81" i="15"/>
  <c r="E86" i="24"/>
  <c r="G76" i="13"/>
  <c r="N120" i="2"/>
  <c r="E83" i="19"/>
  <c r="E90" i="25"/>
  <c r="N90" i="25"/>
  <c r="F82" i="14"/>
  <c r="N82" i="18"/>
  <c r="N88" i="29"/>
  <c r="E169" i="35"/>
  <c r="F90" i="25"/>
  <c r="M90" i="30"/>
  <c r="M194" i="30"/>
  <c r="G87" i="31"/>
  <c r="G88" i="26"/>
  <c r="M87" i="31"/>
  <c r="N87" i="31"/>
  <c r="G90" i="25"/>
  <c r="E76" i="13"/>
  <c r="M88" i="23"/>
  <c r="G92" i="36"/>
  <c r="N194" i="30"/>
  <c r="N82" i="14"/>
  <c r="G194" i="30"/>
  <c r="N76" i="13"/>
  <c r="E120" i="2"/>
  <c r="N180" i="23"/>
  <c r="M81" i="15"/>
  <c r="F169" i="35"/>
  <c r="E194" i="30"/>
  <c r="G90" i="30"/>
  <c r="N83" i="19"/>
  <c r="M83" i="19"/>
  <c r="M120" i="2"/>
  <c r="N92" i="36"/>
  <c r="E90" i="30"/>
  <c r="M90" i="25"/>
  <c r="E88" i="29"/>
  <c r="F76" i="13"/>
  <c r="N169" i="35"/>
  <c r="G86" i="24"/>
  <c r="M169" i="35"/>
  <c r="E81" i="15"/>
  <c r="G88" i="29"/>
  <c r="E92" i="36"/>
  <c r="F88" i="23"/>
  <c r="F88" i="26"/>
  <c r="F81" i="15"/>
  <c r="G81" i="15"/>
  <c r="F90" i="30"/>
  <c r="F194" i="30"/>
  <c r="F83" i="19"/>
  <c r="N86" i="24"/>
  <c r="G82" i="18"/>
  <c r="F180" i="23"/>
  <c r="F86" i="24"/>
  <c r="P180" i="23" l="1"/>
  <c r="Q180" i="23"/>
  <c r="R179" i="23"/>
  <c r="S82" i="14"/>
  <c r="R67" i="14"/>
  <c r="Q68" i="14"/>
  <c r="P68" i="14"/>
  <c r="K79" i="15"/>
  <c r="I80" i="15"/>
  <c r="H80" i="15"/>
  <c r="J80" i="15"/>
  <c r="L79" i="15"/>
  <c r="B82" i="15"/>
  <c r="C83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1" i="19"/>
  <c r="I82" i="19"/>
  <c r="H82" i="19"/>
  <c r="J82" i="19"/>
  <c r="C199" i="19"/>
  <c r="B85" i="19"/>
  <c r="L81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M88" i="31"/>
  <c r="G83" i="14"/>
  <c r="E88" i="31"/>
  <c r="E89" i="26"/>
  <c r="F77" i="13"/>
  <c r="G82" i="15"/>
  <c r="G87" i="24"/>
  <c r="G84" i="19"/>
  <c r="G91" i="30"/>
  <c r="M89" i="26"/>
  <c r="G89" i="29"/>
  <c r="E87" i="24"/>
  <c r="G181" i="23"/>
  <c r="N89" i="29"/>
  <c r="F82" i="15"/>
  <c r="N77" i="13"/>
  <c r="M91" i="25"/>
  <c r="N181" i="23"/>
  <c r="E89" i="23"/>
  <c r="G170" i="35"/>
  <c r="M84" i="19"/>
  <c r="N84" i="19"/>
  <c r="E77" i="13"/>
  <c r="N170" i="35"/>
  <c r="M89" i="23"/>
  <c r="F91" i="25"/>
  <c r="G93" i="36"/>
  <c r="M89" i="29"/>
  <c r="N87" i="24"/>
  <c r="N121" i="2"/>
  <c r="E181" i="23"/>
  <c r="M83" i="18"/>
  <c r="G83" i="18"/>
  <c r="E93" i="36"/>
  <c r="G195" i="30"/>
  <c r="F121" i="2"/>
  <c r="N91" i="30"/>
  <c r="F89" i="29"/>
  <c r="M77" i="13"/>
  <c r="M181" i="23"/>
  <c r="N89" i="26"/>
  <c r="F83" i="14"/>
  <c r="E83" i="14"/>
  <c r="N195" i="30"/>
  <c r="E195" i="30"/>
  <c r="G77" i="13"/>
  <c r="M82" i="15"/>
  <c r="M195" i="30"/>
  <c r="N91" i="25"/>
  <c r="G89" i="23"/>
  <c r="G89" i="26"/>
  <c r="G121" i="2"/>
  <c r="F170" i="35"/>
  <c r="F87" i="24"/>
  <c r="E91" i="30"/>
  <c r="N89" i="23"/>
  <c r="N83" i="14"/>
  <c r="G91" i="25"/>
  <c r="N83" i="18"/>
  <c r="N88" i="31"/>
  <c r="E91" i="25"/>
  <c r="E82" i="15"/>
  <c r="F91" i="30"/>
  <c r="G88" i="31"/>
  <c r="N93" i="36"/>
  <c r="F88" i="31"/>
  <c r="M87" i="24"/>
  <c r="M121" i="2"/>
  <c r="M93" i="36"/>
  <c r="F181" i="23"/>
  <c r="E89" i="29"/>
  <c r="E170" i="35"/>
  <c r="F89" i="23"/>
  <c r="F84" i="19"/>
  <c r="E121" i="2"/>
  <c r="M83" i="14"/>
  <c r="F89" i="26"/>
  <c r="M91" i="30"/>
  <c r="F93" i="36"/>
  <c r="M170" i="35"/>
  <c r="F195" i="30"/>
  <c r="N82" i="15"/>
  <c r="E84" i="19"/>
  <c r="P181" i="23" l="1"/>
  <c r="Q181" i="23"/>
  <c r="R180" i="23"/>
  <c r="S83" i="14"/>
  <c r="Q69" i="14"/>
  <c r="P69" i="14"/>
  <c r="R68" i="14"/>
  <c r="K80" i="15"/>
  <c r="I81" i="15"/>
  <c r="H81" i="15"/>
  <c r="J81" i="15"/>
  <c r="L80" i="15"/>
  <c r="B83" i="15"/>
  <c r="C84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L82" i="19"/>
  <c r="H83" i="19"/>
  <c r="J83" i="19"/>
  <c r="I83" i="19"/>
  <c r="C200" i="19"/>
  <c r="B86" i="19"/>
  <c r="K82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M85" i="19"/>
  <c r="N83" i="15"/>
  <c r="G84" i="14"/>
  <c r="E196" i="30"/>
  <c r="N78" i="13"/>
  <c r="G86" i="19"/>
  <c r="E122" i="2"/>
  <c r="G90" i="26"/>
  <c r="E92" i="30"/>
  <c r="F89" i="31"/>
  <c r="G92" i="25"/>
  <c r="F92" i="25"/>
  <c r="G78" i="13"/>
  <c r="N196" i="30"/>
  <c r="M92" i="25"/>
  <c r="G89" i="31"/>
  <c r="N89" i="31"/>
  <c r="F171" i="35"/>
  <c r="E86" i="19"/>
  <c r="N182" i="23"/>
  <c r="G182" i="23"/>
  <c r="F83" i="15"/>
  <c r="N92" i="30"/>
  <c r="E90" i="23"/>
  <c r="F88" i="24"/>
  <c r="M90" i="29"/>
  <c r="E171" i="35"/>
  <c r="F85" i="19"/>
  <c r="F122" i="2"/>
  <c r="N90" i="26"/>
  <c r="E182" i="23"/>
  <c r="G171" i="35"/>
  <c r="E89" i="31"/>
  <c r="M196" i="30"/>
  <c r="M122" i="2"/>
  <c r="N85" i="19"/>
  <c r="M90" i="23"/>
  <c r="G92" i="30"/>
  <c r="G90" i="29"/>
  <c r="M84" i="18"/>
  <c r="G85" i="19"/>
  <c r="N86" i="19"/>
  <c r="E90" i="29"/>
  <c r="F94" i="36"/>
  <c r="N90" i="23"/>
  <c r="N84" i="14"/>
  <c r="F90" i="29"/>
  <c r="M83" i="15"/>
  <c r="M86" i="19"/>
  <c r="M92" i="30"/>
  <c r="E78" i="13"/>
  <c r="E83" i="15"/>
  <c r="M94" i="36"/>
  <c r="M84" i="14"/>
  <c r="M78" i="13"/>
  <c r="F196" i="30"/>
  <c r="E90" i="26"/>
  <c r="G88" i="24"/>
  <c r="G122" i="2"/>
  <c r="F90" i="23"/>
  <c r="M182" i="23"/>
  <c r="E85" i="19"/>
  <c r="G94" i="36"/>
  <c r="N90" i="29"/>
  <c r="F78" i="13"/>
  <c r="M88" i="24"/>
  <c r="G83" i="15"/>
  <c r="N94" i="36"/>
  <c r="G196" i="30"/>
  <c r="F92" i="30"/>
  <c r="N88" i="24"/>
  <c r="E88" i="24"/>
  <c r="F182" i="23"/>
  <c r="G84" i="18"/>
  <c r="F84" i="14"/>
  <c r="M89" i="31"/>
  <c r="M171" i="35"/>
  <c r="N122" i="2"/>
  <c r="N84" i="18"/>
  <c r="F90" i="26"/>
  <c r="E84" i="14"/>
  <c r="E94" i="36"/>
  <c r="N171" i="35"/>
  <c r="N92" i="25"/>
  <c r="M90" i="26"/>
  <c r="E92" i="25"/>
  <c r="F86" i="19"/>
  <c r="G90" i="23"/>
  <c r="P182" i="23" l="1"/>
  <c r="Q182" i="23"/>
  <c r="R181" i="23"/>
  <c r="S84" i="14"/>
  <c r="R69" i="14"/>
  <c r="Q70" i="14"/>
  <c r="P70" i="14"/>
  <c r="K81" i="15"/>
  <c r="I82" i="15"/>
  <c r="H82" i="15"/>
  <c r="J82" i="15"/>
  <c r="L81" i="15"/>
  <c r="B84" i="15"/>
  <c r="C85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K83" i="19"/>
  <c r="H84" i="19"/>
  <c r="J84" i="19"/>
  <c r="I84" i="19"/>
  <c r="C201" i="19"/>
  <c r="L83" i="19"/>
  <c r="B87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M87" i="19"/>
  <c r="E93" i="25"/>
  <c r="N123" i="2"/>
  <c r="F172" i="35"/>
  <c r="M84" i="15"/>
  <c r="G197" i="30"/>
  <c r="G90" i="31"/>
  <c r="G91" i="23"/>
  <c r="F93" i="30"/>
  <c r="F123" i="2"/>
  <c r="G183" i="23"/>
  <c r="G85" i="14"/>
  <c r="N197" i="30"/>
  <c r="F95" i="36"/>
  <c r="E91" i="23"/>
  <c r="M197" i="30"/>
  <c r="N79" i="13"/>
  <c r="E84" i="15"/>
  <c r="F93" i="25"/>
  <c r="M123" i="2"/>
  <c r="N87" i="19"/>
  <c r="M91" i="23"/>
  <c r="F183" i="23"/>
  <c r="E90" i="31"/>
  <c r="E197" i="30"/>
  <c r="G91" i="26"/>
  <c r="G79" i="13"/>
  <c r="G95" i="36"/>
  <c r="N93" i="30"/>
  <c r="M91" i="29"/>
  <c r="F197" i="30"/>
  <c r="F91" i="29"/>
  <c r="N91" i="23"/>
  <c r="N91" i="29"/>
  <c r="G87" i="19"/>
  <c r="N93" i="25"/>
  <c r="N84" i="15"/>
  <c r="F90" i="31"/>
  <c r="N90" i="31"/>
  <c r="E87" i="19"/>
  <c r="N85" i="14"/>
  <c r="E85" i="14"/>
  <c r="M90" i="31"/>
  <c r="G93" i="30"/>
  <c r="F91" i="26"/>
  <c r="F79" i="13"/>
  <c r="N172" i="35"/>
  <c r="M85" i="14"/>
  <c r="F85" i="14"/>
  <c r="F91" i="23"/>
  <c r="F89" i="24"/>
  <c r="M183" i="23"/>
  <c r="N95" i="36"/>
  <c r="E172" i="35"/>
  <c r="G172" i="35"/>
  <c r="E79" i="13"/>
  <c r="F87" i="19"/>
  <c r="N85" i="18"/>
  <c r="G123" i="2"/>
  <c r="E93" i="30"/>
  <c r="E123" i="2"/>
  <c r="G85" i="18"/>
  <c r="E91" i="26"/>
  <c r="G89" i="24"/>
  <c r="N183" i="23"/>
  <c r="M93" i="25"/>
  <c r="F84" i="15"/>
  <c r="N91" i="26"/>
  <c r="E95" i="36"/>
  <c r="G93" i="25"/>
  <c r="G91" i="29"/>
  <c r="M93" i="30"/>
  <c r="M79" i="13"/>
  <c r="E89" i="24"/>
  <c r="E91" i="29"/>
  <c r="N89" i="24"/>
  <c r="M95" i="36"/>
  <c r="M91" i="26"/>
  <c r="G84" i="15"/>
  <c r="E183" i="23"/>
  <c r="M85" i="18"/>
  <c r="M172" i="35"/>
  <c r="M89" i="24"/>
  <c r="Q183" i="23" l="1"/>
  <c r="P183" i="23"/>
  <c r="R182" i="23"/>
  <c r="S85" i="14"/>
  <c r="R70" i="14"/>
  <c r="P71" i="14"/>
  <c r="Q71" i="14"/>
  <c r="J86" i="19"/>
  <c r="K82" i="15"/>
  <c r="I83" i="15"/>
  <c r="H83" i="15"/>
  <c r="J83" i="15"/>
  <c r="L82" i="15"/>
  <c r="B85" i="15"/>
  <c r="C86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L84" i="19"/>
  <c r="J85" i="19"/>
  <c r="C202" i="19"/>
  <c r="B88" i="19"/>
  <c r="K84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N88" i="19"/>
  <c r="G92" i="29"/>
  <c r="N96" i="36"/>
  <c r="N92" i="26"/>
  <c r="G86" i="14"/>
  <c r="G198" i="30"/>
  <c r="M86" i="14"/>
  <c r="G90" i="24"/>
  <c r="F85" i="15"/>
  <c r="F173" i="35"/>
  <c r="M94" i="25"/>
  <c r="G94" i="25"/>
  <c r="M124" i="2"/>
  <c r="F86" i="14"/>
  <c r="G86" i="18"/>
  <c r="E124" i="2"/>
  <c r="N184" i="23"/>
  <c r="N124" i="2"/>
  <c r="N85" i="15"/>
  <c r="G88" i="19"/>
  <c r="M92" i="26"/>
  <c r="F198" i="30"/>
  <c r="N92" i="29"/>
  <c r="F94" i="30"/>
  <c r="F88" i="19"/>
  <c r="M173" i="35"/>
  <c r="G184" i="23"/>
  <c r="G92" i="26"/>
  <c r="M88" i="19"/>
  <c r="E92" i="23"/>
  <c r="M198" i="30"/>
  <c r="E91" i="31"/>
  <c r="M92" i="29"/>
  <c r="E88" i="19"/>
  <c r="N173" i="35"/>
  <c r="N94" i="25"/>
  <c r="G85" i="15"/>
  <c r="E96" i="36"/>
  <c r="E86" i="14"/>
  <c r="F96" i="36"/>
  <c r="M91" i="31"/>
  <c r="E80" i="13"/>
  <c r="E94" i="25"/>
  <c r="N94" i="30"/>
  <c r="F92" i="23"/>
  <c r="E92" i="26"/>
  <c r="F184" i="23"/>
  <c r="F92" i="29"/>
  <c r="F90" i="24"/>
  <c r="N80" i="13"/>
  <c r="M90" i="24"/>
  <c r="N91" i="31"/>
  <c r="E173" i="35"/>
  <c r="E94" i="30"/>
  <c r="M92" i="23"/>
  <c r="E85" i="15"/>
  <c r="G124" i="2"/>
  <c r="E184" i="23"/>
  <c r="G92" i="23"/>
  <c r="G91" i="31"/>
  <c r="F92" i="26"/>
  <c r="G173" i="35"/>
  <c r="G80" i="13"/>
  <c r="E90" i="24"/>
  <c r="F94" i="25"/>
  <c r="N92" i="23"/>
  <c r="N198" i="30"/>
  <c r="M96" i="36"/>
  <c r="M80" i="13"/>
  <c r="E198" i="30"/>
  <c r="F124" i="2"/>
  <c r="M184" i="23"/>
  <c r="F80" i="13"/>
  <c r="F91" i="31"/>
  <c r="M94" i="30"/>
  <c r="G94" i="30"/>
  <c r="N86" i="14"/>
  <c r="M85" i="15"/>
  <c r="G96" i="36"/>
  <c r="E92" i="29"/>
  <c r="N86" i="18"/>
  <c r="N90" i="24"/>
  <c r="M86" i="18"/>
  <c r="Q184" i="23" l="1"/>
  <c r="P184" i="23"/>
  <c r="R183" i="23"/>
  <c r="S86" i="14"/>
  <c r="Q72" i="14"/>
  <c r="P72" i="14"/>
  <c r="R71" i="14"/>
  <c r="H87" i="19"/>
  <c r="I87" i="19"/>
  <c r="J87" i="19"/>
  <c r="K83" i="15"/>
  <c r="L83" i="15"/>
  <c r="I84" i="15"/>
  <c r="H84" i="15"/>
  <c r="J84" i="15"/>
  <c r="B86" i="15"/>
  <c r="C87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B89" i="19"/>
  <c r="C203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E89" i="19"/>
  <c r="F93" i="29"/>
  <c r="M91" i="24"/>
  <c r="G97" i="36"/>
  <c r="G93" i="29"/>
  <c r="N95" i="30"/>
  <c r="N87" i="14"/>
  <c r="N91" i="24"/>
  <c r="M87" i="14"/>
  <c r="M93" i="26"/>
  <c r="F81" i="13"/>
  <c r="F185" i="23"/>
  <c r="M92" i="31"/>
  <c r="M97" i="36"/>
  <c r="N125" i="2"/>
  <c r="F199" i="30"/>
  <c r="E174" i="35"/>
  <c r="G91" i="24"/>
  <c r="G86" i="15"/>
  <c r="F95" i="25"/>
  <c r="F86" i="15"/>
  <c r="E93" i="29"/>
  <c r="F97" i="36"/>
  <c r="N185" i="23"/>
  <c r="M86" i="15"/>
  <c r="G174" i="35"/>
  <c r="F125" i="2"/>
  <c r="E185" i="23"/>
  <c r="G87" i="14"/>
  <c r="F93" i="26"/>
  <c r="M87" i="18"/>
  <c r="G95" i="30"/>
  <c r="G93" i="26"/>
  <c r="E92" i="31"/>
  <c r="E93" i="23"/>
  <c r="E95" i="25"/>
  <c r="F174" i="35"/>
  <c r="N93" i="29"/>
  <c r="F87" i="14"/>
  <c r="E95" i="30"/>
  <c r="F89" i="19"/>
  <c r="G92" i="31"/>
  <c r="M174" i="35"/>
  <c r="G93" i="23"/>
  <c r="E125" i="2"/>
  <c r="E91" i="24"/>
  <c r="M185" i="23"/>
  <c r="G125" i="2"/>
  <c r="N86" i="15"/>
  <c r="N93" i="23"/>
  <c r="F93" i="23"/>
  <c r="N81" i="13"/>
  <c r="M81" i="13"/>
  <c r="E81" i="13"/>
  <c r="G89" i="19"/>
  <c r="E86" i="15"/>
  <c r="M95" i="25"/>
  <c r="E97" i="36"/>
  <c r="N199" i="30"/>
  <c r="M199" i="30"/>
  <c r="G95" i="25"/>
  <c r="G87" i="18"/>
  <c r="G81" i="13"/>
  <c r="F95" i="30"/>
  <c r="F92" i="31"/>
  <c r="M93" i="23"/>
  <c r="M125" i="2"/>
  <c r="N89" i="19"/>
  <c r="G185" i="23"/>
  <c r="N97" i="36"/>
  <c r="M95" i="30"/>
  <c r="F91" i="24"/>
  <c r="M93" i="29"/>
  <c r="N95" i="25"/>
  <c r="E93" i="26"/>
  <c r="E199" i="30"/>
  <c r="N174" i="35"/>
  <c r="N93" i="26"/>
  <c r="M89" i="19"/>
  <c r="N87" i="18"/>
  <c r="E87" i="14"/>
  <c r="G199" i="30"/>
  <c r="N92" i="31"/>
  <c r="Q185" i="23" l="1"/>
  <c r="P185" i="23"/>
  <c r="R184" i="23"/>
  <c r="S87" i="14"/>
  <c r="Q73" i="14"/>
  <c r="P73" i="14"/>
  <c r="R72" i="14"/>
  <c r="L87" i="19"/>
  <c r="H88" i="19"/>
  <c r="I88" i="19"/>
  <c r="J88" i="19"/>
  <c r="K87" i="19"/>
  <c r="K84" i="15"/>
  <c r="I85" i="15"/>
  <c r="H85" i="15"/>
  <c r="J85" i="15"/>
  <c r="L84" i="15"/>
  <c r="B87" i="15"/>
  <c r="C88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B90" i="19"/>
  <c r="C204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E90" i="19"/>
  <c r="G98" i="36"/>
  <c r="G93" i="31"/>
  <c r="E93" i="31"/>
  <c r="M88" i="14"/>
  <c r="G92" i="24"/>
  <c r="M87" i="15"/>
  <c r="G94" i="23"/>
  <c r="G175" i="35"/>
  <c r="G200" i="30"/>
  <c r="N88" i="14"/>
  <c r="M94" i="29"/>
  <c r="E94" i="23"/>
  <c r="F186" i="23"/>
  <c r="F87" i="15"/>
  <c r="G96" i="25"/>
  <c r="M82" i="13"/>
  <c r="E200" i="30"/>
  <c r="F175" i="35"/>
  <c r="M96" i="25"/>
  <c r="N88" i="18"/>
  <c r="M200" i="30"/>
  <c r="E94" i="29"/>
  <c r="E96" i="25"/>
  <c r="E94" i="26"/>
  <c r="M93" i="31"/>
  <c r="F90" i="19"/>
  <c r="F94" i="23"/>
  <c r="N98" i="36"/>
  <c r="M186" i="23"/>
  <c r="M90" i="19"/>
  <c r="E175" i="35"/>
  <c r="G94" i="26"/>
  <c r="N96" i="30"/>
  <c r="N94" i="26"/>
  <c r="G87" i="15"/>
  <c r="G94" i="29"/>
  <c r="M92" i="24"/>
  <c r="F92" i="24"/>
  <c r="N82" i="13"/>
  <c r="N94" i="23"/>
  <c r="F98" i="36"/>
  <c r="E186" i="23"/>
  <c r="F200" i="30"/>
  <c r="E98" i="36"/>
  <c r="G82" i="13"/>
  <c r="N200" i="30"/>
  <c r="F94" i="29"/>
  <c r="F94" i="26"/>
  <c r="E82" i="13"/>
  <c r="F96" i="30"/>
  <c r="N175" i="35"/>
  <c r="F96" i="25"/>
  <c r="F88" i="14"/>
  <c r="E96" i="30"/>
  <c r="E92" i="24"/>
  <c r="F82" i="13"/>
  <c r="F93" i="31"/>
  <c r="M98" i="36"/>
  <c r="N90" i="19"/>
  <c r="M88" i="18"/>
  <c r="N186" i="23"/>
  <c r="G96" i="30"/>
  <c r="N94" i="29"/>
  <c r="N92" i="24"/>
  <c r="G186" i="23"/>
  <c r="E87" i="15"/>
  <c r="M94" i="23"/>
  <c r="E88" i="14"/>
  <c r="N96" i="25"/>
  <c r="M175" i="35"/>
  <c r="M96" i="30"/>
  <c r="G90" i="19"/>
  <c r="G88" i="18"/>
  <c r="N87" i="15"/>
  <c r="N93" i="31"/>
  <c r="G88" i="14"/>
  <c r="M94" i="26"/>
  <c r="R185" i="23" l="1"/>
  <c r="P186" i="23"/>
  <c r="Q186" i="23"/>
  <c r="S88" i="14"/>
  <c r="P74" i="14"/>
  <c r="Q74" i="14"/>
  <c r="R73" i="14"/>
  <c r="K88" i="19"/>
  <c r="H89" i="19"/>
  <c r="I89" i="19"/>
  <c r="J89" i="19"/>
  <c r="L88" i="19"/>
  <c r="K85" i="15"/>
  <c r="I86" i="15"/>
  <c r="H86" i="15"/>
  <c r="J86" i="15"/>
  <c r="L85" i="15"/>
  <c r="B88" i="15"/>
  <c r="C89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B91" i="19"/>
  <c r="C205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F83" i="13"/>
  <c r="N88" i="15"/>
  <c r="N99" i="36"/>
  <c r="M88" i="15"/>
  <c r="N93" i="24"/>
  <c r="E89" i="14"/>
  <c r="M97" i="25"/>
  <c r="N201" i="30"/>
  <c r="E95" i="26"/>
  <c r="G97" i="30"/>
  <c r="M93" i="24"/>
  <c r="F97" i="30"/>
  <c r="M99" i="36"/>
  <c r="M83" i="13"/>
  <c r="M95" i="29"/>
  <c r="F95" i="23"/>
  <c r="G83" i="13"/>
  <c r="N95" i="26"/>
  <c r="N97" i="25"/>
  <c r="G93" i="24"/>
  <c r="E187" i="23"/>
  <c r="G89" i="14"/>
  <c r="N95" i="29"/>
  <c r="F94" i="31"/>
  <c r="F93" i="24"/>
  <c r="F99" i="36"/>
  <c r="N187" i="23"/>
  <c r="N83" i="13"/>
  <c r="G201" i="30"/>
  <c r="M95" i="26"/>
  <c r="E201" i="30"/>
  <c r="M187" i="23"/>
  <c r="F88" i="15"/>
  <c r="M176" i="35"/>
  <c r="F89" i="14"/>
  <c r="F95" i="29"/>
  <c r="G97" i="25"/>
  <c r="G95" i="23"/>
  <c r="G176" i="35"/>
  <c r="E88" i="15"/>
  <c r="G88" i="15"/>
  <c r="G95" i="29"/>
  <c r="M94" i="31"/>
  <c r="F97" i="25"/>
  <c r="F95" i="26"/>
  <c r="N94" i="31"/>
  <c r="N97" i="30"/>
  <c r="M97" i="30"/>
  <c r="G89" i="18"/>
  <c r="F187" i="23"/>
  <c r="M89" i="18"/>
  <c r="N95" i="23"/>
  <c r="G94" i="31"/>
  <c r="E99" i="36"/>
  <c r="E176" i="35"/>
  <c r="E95" i="29"/>
  <c r="E93" i="24"/>
  <c r="N176" i="35"/>
  <c r="M201" i="30"/>
  <c r="E97" i="30"/>
  <c r="E94" i="31"/>
  <c r="E97" i="25"/>
  <c r="G99" i="36"/>
  <c r="N89" i="18"/>
  <c r="E83" i="13"/>
  <c r="G95" i="26"/>
  <c r="N89" i="14"/>
  <c r="E95" i="23"/>
  <c r="M89" i="14"/>
  <c r="G187" i="23"/>
  <c r="M95" i="23"/>
  <c r="F201" i="30"/>
  <c r="F176" i="35"/>
  <c r="R186" i="23" l="1"/>
  <c r="Q187" i="23"/>
  <c r="P187" i="23"/>
  <c r="S89" i="14"/>
  <c r="P75" i="14"/>
  <c r="Q75" i="14"/>
  <c r="R74" i="14"/>
  <c r="L89" i="19"/>
  <c r="K89" i="19"/>
  <c r="K86" i="15"/>
  <c r="I87" i="15"/>
  <c r="H87" i="15"/>
  <c r="J87" i="15"/>
  <c r="L86" i="15"/>
  <c r="B89" i="15"/>
  <c r="C90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5" i="19"/>
  <c r="H85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B92" i="19"/>
  <c r="C206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E100" i="36"/>
  <c r="E94" i="24"/>
  <c r="F96" i="23"/>
  <c r="G89" i="15"/>
  <c r="F177" i="35"/>
  <c r="E90" i="14"/>
  <c r="G98" i="25"/>
  <c r="M96" i="23"/>
  <c r="E89" i="15"/>
  <c r="G98" i="30"/>
  <c r="N90" i="14"/>
  <c r="F98" i="25"/>
  <c r="E202" i="30"/>
  <c r="M90" i="18"/>
  <c r="N91" i="19"/>
  <c r="E96" i="29"/>
  <c r="F100" i="36"/>
  <c r="M100" i="36"/>
  <c r="N96" i="29"/>
  <c r="N202" i="30"/>
  <c r="M202" i="30"/>
  <c r="F96" i="26"/>
  <c r="N96" i="26"/>
  <c r="G90" i="18"/>
  <c r="G177" i="35"/>
  <c r="F91" i="19"/>
  <c r="M91" i="19"/>
  <c r="E177" i="35"/>
  <c r="F94" i="24"/>
  <c r="M89" i="15"/>
  <c r="M188" i="23"/>
  <c r="E98" i="30"/>
  <c r="F188" i="23"/>
  <c r="N90" i="18"/>
  <c r="N94" i="24"/>
  <c r="M98" i="30"/>
  <c r="F84" i="13"/>
  <c r="G188" i="23"/>
  <c r="N95" i="31"/>
  <c r="M98" i="25"/>
  <c r="M96" i="29"/>
  <c r="F98" i="30"/>
  <c r="M84" i="13"/>
  <c r="E96" i="26"/>
  <c r="M96" i="26"/>
  <c r="G90" i="14"/>
  <c r="N98" i="25"/>
  <c r="N188" i="23"/>
  <c r="M177" i="35"/>
  <c r="N96" i="23"/>
  <c r="G95" i="31"/>
  <c r="F90" i="14"/>
  <c r="M90" i="14"/>
  <c r="N177" i="35"/>
  <c r="N98" i="30"/>
  <c r="G84" i="13"/>
  <c r="E96" i="23"/>
  <c r="F89" i="15"/>
  <c r="N100" i="36"/>
  <c r="G96" i="26"/>
  <c r="M94" i="24"/>
  <c r="E95" i="31"/>
  <c r="G202" i="30"/>
  <c r="N84" i="13"/>
  <c r="F96" i="29"/>
  <c r="G100" i="36"/>
  <c r="E98" i="25"/>
  <c r="E91" i="19"/>
  <c r="G96" i="23"/>
  <c r="G91" i="19"/>
  <c r="E84" i="13"/>
  <c r="F95" i="31"/>
  <c r="G94" i="24"/>
  <c r="N89" i="15"/>
  <c r="M95" i="31"/>
  <c r="G96" i="29"/>
  <c r="F202" i="30"/>
  <c r="E188" i="23"/>
  <c r="R187" i="23" l="1"/>
  <c r="P188" i="23"/>
  <c r="Q188" i="23"/>
  <c r="S90" i="14"/>
  <c r="P76" i="14"/>
  <c r="Q76" i="14"/>
  <c r="R75" i="14"/>
  <c r="H90" i="19"/>
  <c r="J90" i="19"/>
  <c r="I90" i="19"/>
  <c r="L87" i="15"/>
  <c r="I88" i="15"/>
  <c r="H88" i="15"/>
  <c r="J88" i="15"/>
  <c r="K87" i="15"/>
  <c r="B90" i="15"/>
  <c r="H86" i="19"/>
  <c r="I86" i="19"/>
  <c r="C91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5" i="19"/>
  <c r="K85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C207" i="19"/>
  <c r="B93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M91" i="18"/>
  <c r="N92" i="19"/>
  <c r="G90" i="15"/>
  <c r="F178" i="35"/>
  <c r="N99" i="30"/>
  <c r="N95" i="24"/>
  <c r="N178" i="35"/>
  <c r="G178" i="35"/>
  <c r="M178" i="35"/>
  <c r="F95" i="24"/>
  <c r="E99" i="25"/>
  <c r="N97" i="23"/>
  <c r="M99" i="25"/>
  <c r="E85" i="13"/>
  <c r="F203" i="30"/>
  <c r="E91" i="14"/>
  <c r="F129" i="2"/>
  <c r="M129" i="2"/>
  <c r="N189" i="23"/>
  <c r="G91" i="14"/>
  <c r="M92" i="19"/>
  <c r="M85" i="13"/>
  <c r="G96" i="31"/>
  <c r="M97" i="29"/>
  <c r="N85" i="13"/>
  <c r="N101" i="36"/>
  <c r="N91" i="18"/>
  <c r="F97" i="26"/>
  <c r="F92" i="19"/>
  <c r="G129" i="2"/>
  <c r="G85" i="13"/>
  <c r="F91" i="14"/>
  <c r="M95" i="24"/>
  <c r="F96" i="31"/>
  <c r="F99" i="30"/>
  <c r="N203" i="30"/>
  <c r="G99" i="25"/>
  <c r="E129" i="2"/>
  <c r="E97" i="29"/>
  <c r="M97" i="23"/>
  <c r="M189" i="23"/>
  <c r="E203" i="30"/>
  <c r="G91" i="18"/>
  <c r="N97" i="29"/>
  <c r="G95" i="24"/>
  <c r="E189" i="23"/>
  <c r="E90" i="15"/>
  <c r="N96" i="31"/>
  <c r="N91" i="14"/>
  <c r="F90" i="15"/>
  <c r="M99" i="30"/>
  <c r="G203" i="30"/>
  <c r="N97" i="26"/>
  <c r="G101" i="36"/>
  <c r="E97" i="23"/>
  <c r="F97" i="23"/>
  <c r="M203" i="30"/>
  <c r="E92" i="19"/>
  <c r="M96" i="31"/>
  <c r="G92" i="19"/>
  <c r="E96" i="31"/>
  <c r="E95" i="24"/>
  <c r="E99" i="30"/>
  <c r="F97" i="29"/>
  <c r="G189" i="23"/>
  <c r="N90" i="15"/>
  <c r="M90" i="15"/>
  <c r="E97" i="26"/>
  <c r="F85" i="13"/>
  <c r="G97" i="26"/>
  <c r="F99" i="25"/>
  <c r="N129" i="2"/>
  <c r="G97" i="29"/>
  <c r="E178" i="35"/>
  <c r="G97" i="23"/>
  <c r="N99" i="25"/>
  <c r="E101" i="36"/>
  <c r="M101" i="36"/>
  <c r="M91" i="14"/>
  <c r="G99" i="30"/>
  <c r="F101" i="36"/>
  <c r="M97" i="26"/>
  <c r="F189" i="23"/>
  <c r="Q189" i="23" l="1"/>
  <c r="P189" i="23"/>
  <c r="R188" i="23"/>
  <c r="S91" i="14"/>
  <c r="Q77" i="14"/>
  <c r="P77" i="14"/>
  <c r="R76" i="14"/>
  <c r="L90" i="19"/>
  <c r="K90" i="19"/>
  <c r="J128" i="2"/>
  <c r="K88" i="15"/>
  <c r="I89" i="15"/>
  <c r="H89" i="15"/>
  <c r="J89" i="15"/>
  <c r="L88" i="15"/>
  <c r="B91" i="15"/>
  <c r="K86" i="19"/>
  <c r="L86" i="19"/>
  <c r="C92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I91" i="19"/>
  <c r="J91" i="19"/>
  <c r="H91" i="19"/>
  <c r="C208" i="19"/>
  <c r="B94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F100" i="25"/>
  <c r="F204" i="30"/>
  <c r="G100" i="30"/>
  <c r="N93" i="19"/>
  <c r="E86" i="13"/>
  <c r="N91" i="15"/>
  <c r="E130" i="2"/>
  <c r="F126" i="2"/>
  <c r="G204" i="30"/>
  <c r="F96" i="24"/>
  <c r="M190" i="23"/>
  <c r="M130" i="2"/>
  <c r="F97" i="31"/>
  <c r="N96" i="24"/>
  <c r="F98" i="26"/>
  <c r="E102" i="36"/>
  <c r="M98" i="23"/>
  <c r="M126" i="2"/>
  <c r="M91" i="15"/>
  <c r="N128" i="2"/>
  <c r="F92" i="14"/>
  <c r="N126" i="2"/>
  <c r="E98" i="29"/>
  <c r="E126" i="2"/>
  <c r="M92" i="18"/>
  <c r="G92" i="14"/>
  <c r="M204" i="30"/>
  <c r="N100" i="30"/>
  <c r="M127" i="2"/>
  <c r="G98" i="26"/>
  <c r="M98" i="26"/>
  <c r="M96" i="24"/>
  <c r="E204" i="30"/>
  <c r="M86" i="13"/>
  <c r="G91" i="15"/>
  <c r="F102" i="36"/>
  <c r="F91" i="15"/>
  <c r="E100" i="30"/>
  <c r="E96" i="24"/>
  <c r="E91" i="15"/>
  <c r="N127" i="2"/>
  <c r="M93" i="19"/>
  <c r="M128" i="2"/>
  <c r="G100" i="25"/>
  <c r="E127" i="2"/>
  <c r="E179" i="35"/>
  <c r="N97" i="31"/>
  <c r="M179" i="35"/>
  <c r="G179" i="35"/>
  <c r="E100" i="25"/>
  <c r="F130" i="2"/>
  <c r="G97" i="31"/>
  <c r="G130" i="2"/>
  <c r="N179" i="35"/>
  <c r="M97" i="31"/>
  <c r="F100" i="30"/>
  <c r="M100" i="25"/>
  <c r="E92" i="14"/>
  <c r="N98" i="26"/>
  <c r="N92" i="14"/>
  <c r="G98" i="29"/>
  <c r="M92" i="14"/>
  <c r="M102" i="36"/>
  <c r="G98" i="23"/>
  <c r="N190" i="23"/>
  <c r="G96" i="24"/>
  <c r="E128" i="2"/>
  <c r="G102" i="36"/>
  <c r="N204" i="30"/>
  <c r="N130" i="2"/>
  <c r="G92" i="18"/>
  <c r="G93" i="19"/>
  <c r="F179" i="35"/>
  <c r="F127" i="2"/>
  <c r="F98" i="23"/>
  <c r="F128" i="2"/>
  <c r="F190" i="23"/>
  <c r="N98" i="23"/>
  <c r="F93" i="19"/>
  <c r="E98" i="23"/>
  <c r="E190" i="23"/>
  <c r="E97" i="31"/>
  <c r="N86" i="13"/>
  <c r="G86" i="13"/>
  <c r="F98" i="29"/>
  <c r="N92" i="18"/>
  <c r="M98" i="29"/>
  <c r="N98" i="29"/>
  <c r="N102" i="36"/>
  <c r="G190" i="23"/>
  <c r="E93" i="19"/>
  <c r="N100" i="25"/>
  <c r="E98" i="26"/>
  <c r="M100" i="30"/>
  <c r="F86" i="13"/>
  <c r="Q190" i="23" l="1"/>
  <c r="P190" i="23"/>
  <c r="R189" i="23"/>
  <c r="S92" i="14"/>
  <c r="R77" i="14"/>
  <c r="P78" i="14"/>
  <c r="Q78" i="14"/>
  <c r="H125" i="2"/>
  <c r="H126" i="2"/>
  <c r="H127" i="2"/>
  <c r="H128" i="2"/>
  <c r="I127" i="2"/>
  <c r="I128" i="2"/>
  <c r="I126" i="2"/>
  <c r="I125" i="2"/>
  <c r="K89" i="15"/>
  <c r="I90" i="15"/>
  <c r="H90" i="15"/>
  <c r="J90" i="15"/>
  <c r="L89" i="15"/>
  <c r="B92" i="15"/>
  <c r="C93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K91" i="19"/>
  <c r="I92" i="19"/>
  <c r="J92" i="19"/>
  <c r="H92" i="19"/>
  <c r="C209" i="19"/>
  <c r="B95" i="19"/>
  <c r="L91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G92" i="15"/>
  <c r="E103" i="36"/>
  <c r="F101" i="30"/>
  <c r="F94" i="19"/>
  <c r="F93" i="14"/>
  <c r="E131" i="2"/>
  <c r="M205" i="30"/>
  <c r="G131" i="2"/>
  <c r="N101" i="30"/>
  <c r="G93" i="18"/>
  <c r="M191" i="23"/>
  <c r="E87" i="13"/>
  <c r="M92" i="15"/>
  <c r="N99" i="26"/>
  <c r="E205" i="30"/>
  <c r="F87" i="13"/>
  <c r="M93" i="14"/>
  <c r="G99" i="26"/>
  <c r="E101" i="25"/>
  <c r="E94" i="19"/>
  <c r="M97" i="24"/>
  <c r="F99" i="26"/>
  <c r="F205" i="30"/>
  <c r="E93" i="14"/>
  <c r="G99" i="23"/>
  <c r="N99" i="29"/>
  <c r="M95" i="19"/>
  <c r="N92" i="15"/>
  <c r="G101" i="25"/>
  <c r="M103" i="36"/>
  <c r="E95" i="19"/>
  <c r="M98" i="31"/>
  <c r="N97" i="24"/>
  <c r="F99" i="29"/>
  <c r="N93" i="14"/>
  <c r="F98" i="31"/>
  <c r="M87" i="13"/>
  <c r="N87" i="13"/>
  <c r="M180" i="35"/>
  <c r="G99" i="29"/>
  <c r="F97" i="24"/>
  <c r="N93" i="18"/>
  <c r="F101" i="25"/>
  <c r="N94" i="19"/>
  <c r="F180" i="35"/>
  <c r="N131" i="2"/>
  <c r="G103" i="36"/>
  <c r="N205" i="30"/>
  <c r="G180" i="35"/>
  <c r="M131" i="2"/>
  <c r="M99" i="26"/>
  <c r="G87" i="13"/>
  <c r="E180" i="35"/>
  <c r="F99" i="23"/>
  <c r="G191" i="23"/>
  <c r="F92" i="15"/>
  <c r="N191" i="23"/>
  <c r="E99" i="29"/>
  <c r="E98" i="31"/>
  <c r="F103" i="36"/>
  <c r="G205" i="30"/>
  <c r="M93" i="18"/>
  <c r="N103" i="36"/>
  <c r="N101" i="25"/>
  <c r="E101" i="30"/>
  <c r="G101" i="30"/>
  <c r="E191" i="23"/>
  <c r="M101" i="25"/>
  <c r="G95" i="19"/>
  <c r="F131" i="2"/>
  <c r="G94" i="19"/>
  <c r="M94" i="19"/>
  <c r="F95" i="19"/>
  <c r="G93" i="14"/>
  <c r="G97" i="24"/>
  <c r="E97" i="24"/>
  <c r="N180" i="35"/>
  <c r="M99" i="29"/>
  <c r="N95" i="19"/>
  <c r="N99" i="23"/>
  <c r="M99" i="23"/>
  <c r="E99" i="26"/>
  <c r="E99" i="23"/>
  <c r="F191" i="23"/>
  <c r="G98" i="31"/>
  <c r="E92" i="15"/>
  <c r="M101" i="30"/>
  <c r="N98" i="31"/>
  <c r="R190" i="23" l="1"/>
  <c r="Q191" i="23"/>
  <c r="P191" i="23"/>
  <c r="S93" i="14"/>
  <c r="P79" i="14"/>
  <c r="Q79" i="14"/>
  <c r="R78" i="14"/>
  <c r="P131" i="2"/>
  <c r="Q131" i="2"/>
  <c r="L127" i="2"/>
  <c r="K126" i="2"/>
  <c r="K128" i="2"/>
  <c r="K125" i="2"/>
  <c r="L126" i="2"/>
  <c r="L128" i="2"/>
  <c r="K127" i="2"/>
  <c r="L125" i="2"/>
  <c r="K90" i="15"/>
  <c r="I91" i="15"/>
  <c r="H91" i="15"/>
  <c r="J91" i="15"/>
  <c r="L90" i="15"/>
  <c r="B93" i="15"/>
  <c r="C94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L92" i="19"/>
  <c r="J93" i="19"/>
  <c r="I93" i="19"/>
  <c r="H93" i="19"/>
  <c r="C210" i="19"/>
  <c r="K92" i="19"/>
  <c r="B96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N192" i="23"/>
  <c r="M94" i="18"/>
  <c r="F99" i="31"/>
  <c r="E93" i="15"/>
  <c r="G192" i="23"/>
  <c r="F192" i="23"/>
  <c r="M100" i="26"/>
  <c r="M104" i="36"/>
  <c r="G94" i="18"/>
  <c r="N88" i="13"/>
  <c r="G93" i="15"/>
  <c r="N100" i="26"/>
  <c r="E99" i="31"/>
  <c r="G102" i="25"/>
  <c r="E98" i="24"/>
  <c r="N181" i="35"/>
  <c r="G206" i="30"/>
  <c r="M98" i="24"/>
  <c r="F102" i="25"/>
  <c r="N102" i="25"/>
  <c r="F181" i="35"/>
  <c r="G99" i="31"/>
  <c r="M100" i="29"/>
  <c r="N96" i="19"/>
  <c r="E100" i="23"/>
  <c r="N206" i="30"/>
  <c r="F96" i="19"/>
  <c r="N104" i="36"/>
  <c r="G181" i="35"/>
  <c r="E181" i="35"/>
  <c r="M93" i="15"/>
  <c r="F100" i="26"/>
  <c r="G88" i="13"/>
  <c r="M88" i="13"/>
  <c r="E88" i="13"/>
  <c r="E206" i="30"/>
  <c r="E94" i="14"/>
  <c r="M181" i="35"/>
  <c r="G98" i="24"/>
  <c r="F102" i="30"/>
  <c r="N93" i="15"/>
  <c r="N99" i="31"/>
  <c r="M99" i="31"/>
  <c r="M206" i="30"/>
  <c r="F100" i="29"/>
  <c r="N94" i="14"/>
  <c r="E104" i="36"/>
  <c r="G100" i="26"/>
  <c r="G96" i="19"/>
  <c r="N94" i="18"/>
  <c r="M192" i="23"/>
  <c r="F94" i="14"/>
  <c r="F206" i="30"/>
  <c r="E102" i="30"/>
  <c r="E100" i="26"/>
  <c r="G102" i="30"/>
  <c r="M102" i="30"/>
  <c r="N100" i="29"/>
  <c r="F98" i="24"/>
  <c r="N98" i="24"/>
  <c r="F104" i="36"/>
  <c r="N102" i="30"/>
  <c r="N100" i="23"/>
  <c r="M96" i="19"/>
  <c r="E102" i="25"/>
  <c r="G104" i="36"/>
  <c r="E192" i="23"/>
  <c r="M94" i="14"/>
  <c r="G100" i="29"/>
  <c r="F88" i="13"/>
  <c r="G94" i="14"/>
  <c r="M102" i="25"/>
  <c r="F100" i="23"/>
  <c r="F93" i="15"/>
  <c r="M100" i="23"/>
  <c r="E100" i="29"/>
  <c r="G100" i="23"/>
  <c r="E96" i="19"/>
  <c r="R191" i="23" l="1"/>
  <c r="P192" i="23"/>
  <c r="Q192" i="23"/>
  <c r="S94" i="14"/>
  <c r="R79" i="14"/>
  <c r="Q80" i="14"/>
  <c r="P80" i="14"/>
  <c r="J95" i="19"/>
  <c r="I95" i="19"/>
  <c r="H95" i="19"/>
  <c r="K91" i="15"/>
  <c r="I92" i="15"/>
  <c r="H92" i="15"/>
  <c r="J92" i="15"/>
  <c r="L91" i="15"/>
  <c r="B94" i="15"/>
  <c r="C95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3" i="19"/>
  <c r="J94" i="19"/>
  <c r="C211" i="19"/>
  <c r="B97" i="19"/>
  <c r="K93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F103" i="30"/>
  <c r="E89" i="13"/>
  <c r="E100" i="31"/>
  <c r="E207" i="30"/>
  <c r="E97" i="19"/>
  <c r="E94" i="15"/>
  <c r="E101" i="29"/>
  <c r="G97" i="19"/>
  <c r="G101" i="29"/>
  <c r="N103" i="25"/>
  <c r="N99" i="24"/>
  <c r="E103" i="25"/>
  <c r="E101" i="26"/>
  <c r="G101" i="26"/>
  <c r="M193" i="23"/>
  <c r="G99" i="24"/>
  <c r="E193" i="23"/>
  <c r="F182" i="35"/>
  <c r="M99" i="24"/>
  <c r="G100" i="31"/>
  <c r="F193" i="23"/>
  <c r="G103" i="25"/>
  <c r="M100" i="31"/>
  <c r="F101" i="23"/>
  <c r="G89" i="13"/>
  <c r="N105" i="36"/>
  <c r="M103" i="30"/>
  <c r="E182" i="35"/>
  <c r="G103" i="30"/>
  <c r="G95" i="14"/>
  <c r="M101" i="26"/>
  <c r="N94" i="15"/>
  <c r="N89" i="13"/>
  <c r="M105" i="36"/>
  <c r="G182" i="35"/>
  <c r="M94" i="15"/>
  <c r="M207" i="30"/>
  <c r="E103" i="30"/>
  <c r="N101" i="29"/>
  <c r="E101" i="23"/>
  <c r="N193" i="23"/>
  <c r="G207" i="30"/>
  <c r="E99" i="24"/>
  <c r="G101" i="23"/>
  <c r="M103" i="25"/>
  <c r="N207" i="30"/>
  <c r="M95" i="14"/>
  <c r="F100" i="31"/>
  <c r="F89" i="13"/>
  <c r="F94" i="15"/>
  <c r="M89" i="13"/>
  <c r="N103" i="30"/>
  <c r="F105" i="36"/>
  <c r="N95" i="14"/>
  <c r="M182" i="35"/>
  <c r="F207" i="30"/>
  <c r="F95" i="14"/>
  <c r="N97" i="19"/>
  <c r="N101" i="23"/>
  <c r="F103" i="25"/>
  <c r="G193" i="23"/>
  <c r="M95" i="18"/>
  <c r="G94" i="15"/>
  <c r="F97" i="19"/>
  <c r="G105" i="36"/>
  <c r="F101" i="29"/>
  <c r="E105" i="36"/>
  <c r="F101" i="26"/>
  <c r="N101" i="26"/>
  <c r="N100" i="31"/>
  <c r="N95" i="18"/>
  <c r="M101" i="29"/>
  <c r="M97" i="19"/>
  <c r="F99" i="24"/>
  <c r="N182" i="35"/>
  <c r="G95" i="18"/>
  <c r="E95" i="14"/>
  <c r="M101" i="23"/>
  <c r="R192" i="23" l="1"/>
  <c r="S95" i="14"/>
  <c r="R80" i="14"/>
  <c r="Q81" i="14"/>
  <c r="P81" i="14"/>
  <c r="K95" i="19"/>
  <c r="J96" i="19"/>
  <c r="I96" i="19"/>
  <c r="H96" i="19"/>
  <c r="L95" i="19"/>
  <c r="K92" i="15"/>
  <c r="I93" i="15"/>
  <c r="H93" i="15"/>
  <c r="J93" i="15"/>
  <c r="L92" i="15"/>
  <c r="B95" i="15"/>
  <c r="C96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C212" i="19"/>
  <c r="B98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N101" i="31"/>
  <c r="G96" i="14"/>
  <c r="N102" i="29"/>
  <c r="F104" i="30"/>
  <c r="G104" i="25"/>
  <c r="F102" i="26"/>
  <c r="G100" i="24"/>
  <c r="N208" i="30"/>
  <c r="F183" i="35"/>
  <c r="N194" i="23"/>
  <c r="G208" i="30"/>
  <c r="E102" i="29"/>
  <c r="G102" i="29"/>
  <c r="M90" i="13"/>
  <c r="G95" i="15"/>
  <c r="F102" i="29"/>
  <c r="F194" i="23"/>
  <c r="E106" i="36"/>
  <c r="E101" i="31"/>
  <c r="N104" i="30"/>
  <c r="M102" i="26"/>
  <c r="G194" i="23"/>
  <c r="N95" i="15"/>
  <c r="E104" i="30"/>
  <c r="G102" i="26"/>
  <c r="F100" i="24"/>
  <c r="N102" i="26"/>
  <c r="F96" i="14"/>
  <c r="N106" i="36"/>
  <c r="G104" i="30"/>
  <c r="M102" i="29"/>
  <c r="F106" i="36"/>
  <c r="G183" i="35"/>
  <c r="M183" i="35"/>
  <c r="F208" i="30"/>
  <c r="M104" i="25"/>
  <c r="E100" i="24"/>
  <c r="E183" i="35"/>
  <c r="M101" i="31"/>
  <c r="E102" i="26"/>
  <c r="E96" i="14"/>
  <c r="M208" i="30"/>
  <c r="F104" i="25"/>
  <c r="M194" i="23"/>
  <c r="F90" i="13"/>
  <c r="G101" i="31"/>
  <c r="M96" i="14"/>
  <c r="E90" i="13"/>
  <c r="F95" i="15"/>
  <c r="N96" i="14"/>
  <c r="E194" i="23"/>
  <c r="M95" i="15"/>
  <c r="M104" i="30"/>
  <c r="M106" i="36"/>
  <c r="E95" i="15"/>
  <c r="G90" i="13"/>
  <c r="N183" i="35"/>
  <c r="N100" i="24"/>
  <c r="N90" i="13"/>
  <c r="E208" i="30"/>
  <c r="N104" i="25"/>
  <c r="G96" i="18"/>
  <c r="E104" i="25"/>
  <c r="F101" i="31"/>
  <c r="G106" i="36"/>
  <c r="M100" i="24"/>
  <c r="S96" i="14" l="1"/>
  <c r="Q82" i="14"/>
  <c r="P82" i="14"/>
  <c r="R81" i="14"/>
  <c r="K96" i="19"/>
  <c r="L96" i="19"/>
  <c r="K93" i="15"/>
  <c r="I94" i="15"/>
  <c r="H94" i="15"/>
  <c r="J94" i="15"/>
  <c r="L93" i="15"/>
  <c r="B96" i="15"/>
  <c r="C97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C213" i="19"/>
  <c r="B99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E103" i="29"/>
  <c r="M107" i="36"/>
  <c r="E96" i="15"/>
  <c r="N105" i="30"/>
  <c r="N91" i="13"/>
  <c r="E103" i="26"/>
  <c r="E209" i="30"/>
  <c r="G184" i="35"/>
  <c r="F91" i="13"/>
  <c r="E195" i="23"/>
  <c r="N103" i="29"/>
  <c r="G97" i="14"/>
  <c r="M98" i="19"/>
  <c r="N96" i="15"/>
  <c r="F101" i="24"/>
  <c r="F103" i="26"/>
  <c r="M103" i="26"/>
  <c r="N105" i="25"/>
  <c r="E101" i="24"/>
  <c r="N103" i="26"/>
  <c r="N97" i="14"/>
  <c r="G105" i="30"/>
  <c r="F98" i="19"/>
  <c r="E184" i="35"/>
  <c r="M101" i="24"/>
  <c r="M103" i="29"/>
  <c r="F103" i="29"/>
  <c r="G98" i="19"/>
  <c r="F97" i="14"/>
  <c r="M105" i="25"/>
  <c r="N101" i="24"/>
  <c r="G107" i="36"/>
  <c r="E102" i="31"/>
  <c r="G209" i="30"/>
  <c r="M102" i="31"/>
  <c r="G97" i="18"/>
  <c r="E91" i="13"/>
  <c r="G101" i="24"/>
  <c r="N184" i="35"/>
  <c r="N209" i="30"/>
  <c r="G195" i="23"/>
  <c r="F96" i="15"/>
  <c r="F195" i="23"/>
  <c r="E97" i="14"/>
  <c r="G103" i="29"/>
  <c r="G91" i="13"/>
  <c r="G96" i="15"/>
  <c r="F107" i="36"/>
  <c r="M105" i="30"/>
  <c r="E105" i="30"/>
  <c r="G105" i="25"/>
  <c r="F102" i="31"/>
  <c r="M91" i="13"/>
  <c r="N98" i="19"/>
  <c r="M97" i="14"/>
  <c r="E105" i="25"/>
  <c r="G102" i="31"/>
  <c r="M195" i="23"/>
  <c r="F184" i="35"/>
  <c r="F105" i="25"/>
  <c r="G103" i="26"/>
  <c r="M209" i="30"/>
  <c r="F105" i="30"/>
  <c r="E98" i="19"/>
  <c r="M96" i="15"/>
  <c r="N195" i="23"/>
  <c r="F209" i="30"/>
  <c r="M184" i="35"/>
  <c r="E107" i="36"/>
  <c r="N102" i="31"/>
  <c r="N107" i="36"/>
  <c r="J96" i="18" l="1"/>
  <c r="R82" i="14"/>
  <c r="S97" i="14"/>
  <c r="Q83" i="14"/>
  <c r="P83" i="14"/>
  <c r="K94" i="15"/>
  <c r="L94" i="15"/>
  <c r="H95" i="15"/>
  <c r="J95" i="15"/>
  <c r="I95" i="15"/>
  <c r="B97" i="15"/>
  <c r="I97" i="19"/>
  <c r="J97" i="19"/>
  <c r="H97" i="19"/>
  <c r="C98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C214" i="19"/>
  <c r="B100" i="19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G98" i="18"/>
  <c r="F106" i="30"/>
  <c r="E104" i="26"/>
  <c r="F104" i="26"/>
  <c r="G196" i="23"/>
  <c r="M210" i="30"/>
  <c r="N196" i="23"/>
  <c r="E92" i="13"/>
  <c r="N104" i="29"/>
  <c r="G106" i="25"/>
  <c r="F99" i="19"/>
  <c r="F98" i="14"/>
  <c r="N97" i="15"/>
  <c r="N136" i="2"/>
  <c r="F136" i="2"/>
  <c r="E97" i="15"/>
  <c r="N103" i="31"/>
  <c r="G104" i="29"/>
  <c r="F106" i="25"/>
  <c r="M104" i="29"/>
  <c r="G136" i="2"/>
  <c r="N185" i="35"/>
  <c r="E108" i="36"/>
  <c r="E103" i="31"/>
  <c r="N210" i="30"/>
  <c r="N108" i="36"/>
  <c r="M196" i="23"/>
  <c r="G108" i="36"/>
  <c r="F185" i="35"/>
  <c r="F103" i="31"/>
  <c r="F108" i="36"/>
  <c r="F196" i="23"/>
  <c r="M104" i="26"/>
  <c r="N99" i="19"/>
  <c r="E106" i="30"/>
  <c r="E102" i="24"/>
  <c r="M98" i="14"/>
  <c r="M102" i="24"/>
  <c r="F210" i="30"/>
  <c r="E210" i="30"/>
  <c r="M92" i="13"/>
  <c r="M106" i="30"/>
  <c r="M185" i="35"/>
  <c r="G97" i="15"/>
  <c r="N106" i="30"/>
  <c r="G92" i="13"/>
  <c r="E99" i="19"/>
  <c r="G185" i="35"/>
  <c r="G99" i="19"/>
  <c r="G104" i="26"/>
  <c r="E136" i="2"/>
  <c r="N98" i="14"/>
  <c r="N106" i="25"/>
  <c r="E196" i="23"/>
  <c r="F92" i="13"/>
  <c r="N104" i="26"/>
  <c r="E98" i="14"/>
  <c r="F97" i="15"/>
  <c r="M97" i="15"/>
  <c r="F102" i="24"/>
  <c r="G106" i="30"/>
  <c r="M103" i="31"/>
  <c r="M106" i="25"/>
  <c r="N92" i="13"/>
  <c r="E104" i="29"/>
  <c r="E185" i="35"/>
  <c r="M136" i="2"/>
  <c r="G103" i="31"/>
  <c r="N102" i="24"/>
  <c r="M108" i="36"/>
  <c r="G102" i="24"/>
  <c r="M99" i="19"/>
  <c r="G210" i="30"/>
  <c r="E106" i="25"/>
  <c r="F104" i="29"/>
  <c r="G98" i="14"/>
  <c r="J97" i="18" l="1"/>
  <c r="S98" i="14"/>
  <c r="R83" i="14"/>
  <c r="Q84" i="14"/>
  <c r="P84" i="14"/>
  <c r="H135" i="2"/>
  <c r="I135" i="2"/>
  <c r="J135" i="2"/>
  <c r="L95" i="15"/>
  <c r="K95" i="15"/>
  <c r="H96" i="15"/>
  <c r="J96" i="15"/>
  <c r="I96" i="15"/>
  <c r="B98" i="15"/>
  <c r="K97" i="19"/>
  <c r="L97" i="19"/>
  <c r="I94" i="19"/>
  <c r="H94" i="19"/>
  <c r="H131" i="2"/>
  <c r="I131" i="2"/>
  <c r="C99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C204" i="23" s="1"/>
  <c r="B198" i="23"/>
  <c r="L194" i="23"/>
  <c r="H98" i="19"/>
  <c r="I98" i="19"/>
  <c r="J98" i="19"/>
  <c r="B101" i="19"/>
  <c r="C215" i="19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G93" i="13"/>
  <c r="M137" i="2"/>
  <c r="M104" i="31"/>
  <c r="G103" i="24"/>
  <c r="N93" i="13"/>
  <c r="G137" i="2"/>
  <c r="G99" i="18"/>
  <c r="F99" i="14"/>
  <c r="E99" i="14"/>
  <c r="N103" i="24"/>
  <c r="F109" i="36"/>
  <c r="G109" i="36"/>
  <c r="N109" i="36"/>
  <c r="N105" i="29"/>
  <c r="F98" i="15"/>
  <c r="N104" i="31"/>
  <c r="E137" i="2"/>
  <c r="E105" i="29"/>
  <c r="E93" i="13"/>
  <c r="E109" i="36"/>
  <c r="G100" i="19"/>
  <c r="M99" i="18"/>
  <c r="N99" i="14"/>
  <c r="M100" i="19"/>
  <c r="M197" i="23"/>
  <c r="E105" i="26"/>
  <c r="F137" i="2"/>
  <c r="N100" i="19"/>
  <c r="N98" i="15"/>
  <c r="F100" i="19"/>
  <c r="G197" i="23"/>
  <c r="G105" i="29"/>
  <c r="G211" i="30"/>
  <c r="M105" i="29"/>
  <c r="F104" i="31"/>
  <c r="M99" i="14"/>
  <c r="N186" i="35"/>
  <c r="E197" i="23"/>
  <c r="M109" i="36"/>
  <c r="M107" i="30"/>
  <c r="M105" i="26"/>
  <c r="E186" i="35"/>
  <c r="G107" i="30"/>
  <c r="N137" i="2"/>
  <c r="F186" i="35"/>
  <c r="F107" i="25"/>
  <c r="N107" i="30"/>
  <c r="M186" i="35"/>
  <c r="G204" i="23"/>
  <c r="E104" i="31"/>
  <c r="M107" i="25"/>
  <c r="M93" i="13"/>
  <c r="G105" i="26"/>
  <c r="G98" i="15"/>
  <c r="F197" i="23"/>
  <c r="F105" i="29"/>
  <c r="G186" i="35"/>
  <c r="E98" i="15"/>
  <c r="G99" i="14"/>
  <c r="M103" i="24"/>
  <c r="M211" i="30"/>
  <c r="N211" i="30"/>
  <c r="N107" i="25"/>
  <c r="F103" i="24"/>
  <c r="E211" i="30"/>
  <c r="F107" i="30"/>
  <c r="E103" i="24"/>
  <c r="F105" i="26"/>
  <c r="G107" i="25"/>
  <c r="F211" i="30"/>
  <c r="N105" i="26"/>
  <c r="M98" i="15"/>
  <c r="F93" i="13"/>
  <c r="N197" i="23"/>
  <c r="E107" i="25"/>
  <c r="E100" i="19"/>
  <c r="E107" i="30"/>
  <c r="N99" i="18"/>
  <c r="G104" i="31"/>
  <c r="J204" i="23" l="1"/>
  <c r="O96" i="18"/>
  <c r="O97" i="18"/>
  <c r="O98" i="18"/>
  <c r="R84" i="14"/>
  <c r="Q85" i="14"/>
  <c r="P85" i="14"/>
  <c r="J98" i="18"/>
  <c r="L135" i="2"/>
  <c r="K135" i="2"/>
  <c r="K96" i="15"/>
  <c r="L96" i="15"/>
  <c r="H97" i="15"/>
  <c r="J97" i="15"/>
  <c r="I97" i="15"/>
  <c r="B99" i="15"/>
  <c r="K94" i="19"/>
  <c r="L94" i="19"/>
  <c r="L131" i="2"/>
  <c r="K131" i="2"/>
  <c r="C100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K195" i="23"/>
  <c r="B199" i="23"/>
  <c r="L98" i="19"/>
  <c r="J99" i="19"/>
  <c r="I99" i="19"/>
  <c r="H99" i="19"/>
  <c r="K98" i="19"/>
  <c r="B102" i="19"/>
  <c r="C216" i="19"/>
  <c r="C217" i="19" s="1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N187" i="35"/>
  <c r="G104" i="24"/>
  <c r="F187" i="35"/>
  <c r="M110" i="36"/>
  <c r="N100" i="18"/>
  <c r="G138" i="2"/>
  <c r="M101" i="19"/>
  <c r="E100" i="14"/>
  <c r="M104" i="24"/>
  <c r="N104" i="24"/>
  <c r="M108" i="30"/>
  <c r="F100" i="14"/>
  <c r="F212" i="30"/>
  <c r="G110" i="36"/>
  <c r="E106" i="26"/>
  <c r="E108" i="30"/>
  <c r="F105" i="31"/>
  <c r="M99" i="15"/>
  <c r="E106" i="29"/>
  <c r="N138" i="2"/>
  <c r="F108" i="30"/>
  <c r="G108" i="30"/>
  <c r="N105" i="31"/>
  <c r="F108" i="25"/>
  <c r="G106" i="29"/>
  <c r="E94" i="13"/>
  <c r="N106" i="26"/>
  <c r="G108" i="25"/>
  <c r="N100" i="14"/>
  <c r="N106" i="29"/>
  <c r="M106" i="26"/>
  <c r="G212" i="30"/>
  <c r="M100" i="18"/>
  <c r="M98" i="18"/>
  <c r="E108" i="25"/>
  <c r="F198" i="23"/>
  <c r="G100" i="14"/>
  <c r="F94" i="13"/>
  <c r="F99" i="15"/>
  <c r="N99" i="15"/>
  <c r="F101" i="19"/>
  <c r="M94" i="13"/>
  <c r="F106" i="26"/>
  <c r="M105" i="31"/>
  <c r="F138" i="2"/>
  <c r="E99" i="15"/>
  <c r="M212" i="30"/>
  <c r="N98" i="18"/>
  <c r="M96" i="18"/>
  <c r="N110" i="36"/>
  <c r="N108" i="30"/>
  <c r="E198" i="23"/>
  <c r="M108" i="25"/>
  <c r="G106" i="26"/>
  <c r="M97" i="18"/>
  <c r="G99" i="15"/>
  <c r="G100" i="18"/>
  <c r="G187" i="35"/>
  <c r="M138" i="2"/>
  <c r="E187" i="35"/>
  <c r="N101" i="19"/>
  <c r="G198" i="23"/>
  <c r="E138" i="2"/>
  <c r="E110" i="36"/>
  <c r="N198" i="23"/>
  <c r="M187" i="35"/>
  <c r="F104" i="24"/>
  <c r="F106" i="29"/>
  <c r="N212" i="30"/>
  <c r="G101" i="19"/>
  <c r="N97" i="18"/>
  <c r="G94" i="13"/>
  <c r="M106" i="29"/>
  <c r="E105" i="31"/>
  <c r="M100" i="14"/>
  <c r="E101" i="19"/>
  <c r="N108" i="25"/>
  <c r="G105" i="31"/>
  <c r="M198" i="23"/>
  <c r="E104" i="24"/>
  <c r="E212" i="30"/>
  <c r="N96" i="18"/>
  <c r="F110" i="36"/>
  <c r="N94" i="13"/>
  <c r="R85" i="14" l="1"/>
  <c r="Q86" i="14"/>
  <c r="P86" i="14"/>
  <c r="C218" i="19"/>
  <c r="K97" i="15"/>
  <c r="L97" i="15"/>
  <c r="J98" i="15"/>
  <c r="I98" i="15"/>
  <c r="H98" i="15"/>
  <c r="B100" i="15"/>
  <c r="C101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K196" i="23"/>
  <c r="L99" i="19"/>
  <c r="H100" i="19"/>
  <c r="I100" i="19"/>
  <c r="J100" i="19"/>
  <c r="B103" i="19"/>
  <c r="K99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F100" i="15"/>
  <c r="E111" i="36"/>
  <c r="M139" i="2"/>
  <c r="N213" i="30"/>
  <c r="F109" i="30"/>
  <c r="N188" i="35"/>
  <c r="M100" i="15"/>
  <c r="G107" i="29"/>
  <c r="E101" i="14"/>
  <c r="N109" i="25"/>
  <c r="N106" i="31"/>
  <c r="F199" i="23"/>
  <c r="E109" i="25"/>
  <c r="N109" i="30"/>
  <c r="M106" i="31"/>
  <c r="G102" i="19"/>
  <c r="N102" i="19"/>
  <c r="N105" i="24"/>
  <c r="E102" i="19"/>
  <c r="M105" i="24"/>
  <c r="N95" i="13"/>
  <c r="E107" i="29"/>
  <c r="M102" i="19"/>
  <c r="G109" i="30"/>
  <c r="F188" i="35"/>
  <c r="E188" i="35"/>
  <c r="F106" i="31"/>
  <c r="G213" i="30"/>
  <c r="M101" i="18"/>
  <c r="F95" i="13"/>
  <c r="E109" i="30"/>
  <c r="E105" i="24"/>
  <c r="G101" i="14"/>
  <c r="M107" i="26"/>
  <c r="M109" i="25"/>
  <c r="F102" i="19"/>
  <c r="F139" i="2"/>
  <c r="E199" i="23"/>
  <c r="F111" i="36"/>
  <c r="G106" i="31"/>
  <c r="G111" i="36"/>
  <c r="E95" i="13"/>
  <c r="E107" i="26"/>
  <c r="F107" i="26"/>
  <c r="E106" i="31"/>
  <c r="G109" i="25"/>
  <c r="G139" i="2"/>
  <c r="M111" i="36"/>
  <c r="G199" i="23"/>
  <c r="G95" i="13"/>
  <c r="G100" i="15"/>
  <c r="M213" i="30"/>
  <c r="G107" i="26"/>
  <c r="F101" i="14"/>
  <c r="G188" i="35"/>
  <c r="N101" i="18"/>
  <c r="E100" i="15"/>
  <c r="M199" i="23"/>
  <c r="E139" i="2"/>
  <c r="M107" i="29"/>
  <c r="G105" i="24"/>
  <c r="N100" i="15"/>
  <c r="M109" i="30"/>
  <c r="M188" i="35"/>
  <c r="M101" i="14"/>
  <c r="F109" i="25"/>
  <c r="N101" i="14"/>
  <c r="N107" i="29"/>
  <c r="G101" i="18"/>
  <c r="E213" i="30"/>
  <c r="M95" i="13"/>
  <c r="N107" i="26"/>
  <c r="N111" i="36"/>
  <c r="F107" i="29"/>
  <c r="F213" i="30"/>
  <c r="F105" i="24"/>
  <c r="N199" i="23"/>
  <c r="N139" i="2"/>
  <c r="R86" i="14" l="1"/>
  <c r="P87" i="14"/>
  <c r="Q87" i="14"/>
  <c r="P100" i="15"/>
  <c r="Q100" i="15"/>
  <c r="C219" i="19"/>
  <c r="H138" i="2"/>
  <c r="J138" i="2"/>
  <c r="I138" i="2"/>
  <c r="L98" i="15"/>
  <c r="K98" i="15"/>
  <c r="J99" i="15"/>
  <c r="I99" i="15"/>
  <c r="H99" i="15"/>
  <c r="B101" i="15"/>
  <c r="C102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K197" i="23"/>
  <c r="L100" i="19"/>
  <c r="J101" i="19"/>
  <c r="I101" i="19"/>
  <c r="H101" i="19"/>
  <c r="B104" i="19"/>
  <c r="K100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F107" i="31"/>
  <c r="M108" i="29"/>
  <c r="E200" i="23"/>
  <c r="M110" i="25"/>
  <c r="F110" i="25"/>
  <c r="E107" i="31"/>
  <c r="G189" i="35"/>
  <c r="N108" i="26"/>
  <c r="N110" i="30"/>
  <c r="G214" i="30"/>
  <c r="M108" i="26"/>
  <c r="M140" i="2"/>
  <c r="N107" i="31"/>
  <c r="M200" i="23"/>
  <c r="G108" i="26"/>
  <c r="M214" i="30"/>
  <c r="M112" i="36"/>
  <c r="N104" i="19"/>
  <c r="G102" i="18"/>
  <c r="N189" i="35"/>
  <c r="M96" i="13"/>
  <c r="F101" i="15"/>
  <c r="E106" i="24"/>
  <c r="N214" i="30"/>
  <c r="M189" i="35"/>
  <c r="M104" i="19"/>
  <c r="F103" i="19"/>
  <c r="E214" i="30"/>
  <c r="G110" i="30"/>
  <c r="G112" i="36"/>
  <c r="F108" i="29"/>
  <c r="G96" i="13"/>
  <c r="M101" i="15"/>
  <c r="E189" i="35"/>
  <c r="M107" i="31"/>
  <c r="N96" i="13"/>
  <c r="G101" i="15"/>
  <c r="F96" i="13"/>
  <c r="E110" i="30"/>
  <c r="E103" i="19"/>
  <c r="F108" i="26"/>
  <c r="N103" i="19"/>
  <c r="G104" i="19"/>
  <c r="G107" i="31"/>
  <c r="N108" i="29"/>
  <c r="M102" i="18"/>
  <c r="F110" i="30"/>
  <c r="E96" i="13"/>
  <c r="F106" i="24"/>
  <c r="F112" i="36"/>
  <c r="F140" i="2"/>
  <c r="E108" i="29"/>
  <c r="N106" i="24"/>
  <c r="E112" i="36"/>
  <c r="F189" i="35"/>
  <c r="N200" i="23"/>
  <c r="M103" i="19"/>
  <c r="N140" i="2"/>
  <c r="E140" i="2"/>
  <c r="E104" i="19"/>
  <c r="E101" i="15"/>
  <c r="M106" i="24"/>
  <c r="G140" i="2"/>
  <c r="M110" i="30"/>
  <c r="F200" i="23"/>
  <c r="F104" i="19"/>
  <c r="G103" i="19"/>
  <c r="G200" i="23"/>
  <c r="E108" i="26"/>
  <c r="G110" i="25"/>
  <c r="F214" i="30"/>
  <c r="N110" i="25"/>
  <c r="N101" i="15"/>
  <c r="G106" i="24"/>
  <c r="E110" i="25"/>
  <c r="G108" i="29"/>
  <c r="N102" i="18"/>
  <c r="N112" i="36"/>
  <c r="P88" i="14" l="1"/>
  <c r="Q88" i="14"/>
  <c r="R87" i="14"/>
  <c r="P101" i="15"/>
  <c r="Q101" i="15"/>
  <c r="R100" i="15"/>
  <c r="C220" i="19"/>
  <c r="L138" i="2"/>
  <c r="H139" i="2"/>
  <c r="I139" i="2"/>
  <c r="J139" i="2"/>
  <c r="B141" i="2"/>
  <c r="K138" i="2"/>
  <c r="K99" i="15"/>
  <c r="L99" i="15"/>
  <c r="J100" i="15"/>
  <c r="H100" i="15"/>
  <c r="I100" i="15"/>
  <c r="B102" i="15"/>
  <c r="C103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K101" i="19"/>
  <c r="I102" i="19"/>
  <c r="J102" i="19"/>
  <c r="H102" i="19"/>
  <c r="B105" i="19"/>
  <c r="L101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G105" i="19"/>
  <c r="N102" i="15"/>
  <c r="G141" i="2"/>
  <c r="E111" i="30"/>
  <c r="N111" i="30"/>
  <c r="M141" i="2"/>
  <c r="M108" i="31"/>
  <c r="F111" i="30"/>
  <c r="N190" i="35"/>
  <c r="F142" i="2"/>
  <c r="G111" i="25"/>
  <c r="M107" i="24"/>
  <c r="F141" i="2"/>
  <c r="G97" i="13"/>
  <c r="M109" i="29"/>
  <c r="E102" i="15"/>
  <c r="G108" i="31"/>
  <c r="M105" i="19"/>
  <c r="G111" i="30"/>
  <c r="G107" i="24"/>
  <c r="F215" i="30"/>
  <c r="E109" i="29"/>
  <c r="N107" i="24"/>
  <c r="E113" i="36"/>
  <c r="N201" i="23"/>
  <c r="N215" i="30"/>
  <c r="E111" i="25"/>
  <c r="M113" i="36"/>
  <c r="N109" i="29"/>
  <c r="E108" i="31"/>
  <c r="M190" i="35"/>
  <c r="G215" i="30"/>
  <c r="M102" i="15"/>
  <c r="E97" i="13"/>
  <c r="F111" i="25"/>
  <c r="N105" i="19"/>
  <c r="G142" i="2"/>
  <c r="N142" i="2"/>
  <c r="N97" i="13"/>
  <c r="F97" i="13"/>
  <c r="N111" i="25"/>
  <c r="F113" i="36"/>
  <c r="G109" i="29"/>
  <c r="G190" i="35"/>
  <c r="E107" i="24"/>
  <c r="F102" i="15"/>
  <c r="M109" i="26"/>
  <c r="N103" i="18"/>
  <c r="F190" i="35"/>
  <c r="M201" i="23"/>
  <c r="M111" i="25"/>
  <c r="E190" i="35"/>
  <c r="E142" i="2"/>
  <c r="N141" i="2"/>
  <c r="N108" i="31"/>
  <c r="E105" i="19"/>
  <c r="F107" i="24"/>
  <c r="G109" i="26"/>
  <c r="M142" i="2"/>
  <c r="E141" i="2"/>
  <c r="N113" i="36"/>
  <c r="M111" i="30"/>
  <c r="N109" i="26"/>
  <c r="F201" i="23"/>
  <c r="M215" i="30"/>
  <c r="F109" i="29"/>
  <c r="E215" i="30"/>
  <c r="G201" i="23"/>
  <c r="E109" i="26"/>
  <c r="F109" i="26"/>
  <c r="G102" i="15"/>
  <c r="G113" i="36"/>
  <c r="F105" i="19"/>
  <c r="G103" i="18"/>
  <c r="M103" i="18"/>
  <c r="M97" i="13"/>
  <c r="F108" i="31"/>
  <c r="E201" i="23"/>
  <c r="J104" i="19" l="1"/>
  <c r="I104" i="19"/>
  <c r="H104" i="19"/>
  <c r="P89" i="14"/>
  <c r="Q89" i="14"/>
  <c r="R88" i="14"/>
  <c r="R101" i="15"/>
  <c r="P102" i="15"/>
  <c r="Q102" i="15"/>
  <c r="C221" i="19"/>
  <c r="L139" i="2"/>
  <c r="H140" i="2"/>
  <c r="I140" i="2"/>
  <c r="J140" i="2"/>
  <c r="K139" i="2"/>
  <c r="K100" i="15"/>
  <c r="L100" i="15"/>
  <c r="J101" i="15"/>
  <c r="H101" i="15"/>
  <c r="I101" i="15"/>
  <c r="B103" i="15"/>
  <c r="J141" i="2"/>
  <c r="H141" i="2"/>
  <c r="I141" i="2"/>
  <c r="C104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K102" i="19"/>
  <c r="J103" i="19"/>
  <c r="B106" i="19"/>
  <c r="L102" i="19"/>
  <c r="J102" i="18"/>
  <c r="B104" i="18"/>
  <c r="B219" i="14"/>
  <c r="C105" i="14"/>
  <c r="K95" i="13"/>
  <c r="H96" i="13"/>
  <c r="I96" i="13"/>
  <c r="J96" i="13"/>
  <c r="L95" i="13"/>
  <c r="C102" i="13"/>
  <c r="B99" i="13"/>
  <c r="N106" i="19"/>
  <c r="G114" i="36"/>
  <c r="M216" i="30"/>
  <c r="N109" i="31"/>
  <c r="N108" i="24"/>
  <c r="M112" i="30"/>
  <c r="E144" i="2"/>
  <c r="E216" i="30"/>
  <c r="G98" i="13"/>
  <c r="G191" i="35"/>
  <c r="F202" i="23"/>
  <c r="G144" i="2"/>
  <c r="E108" i="24"/>
  <c r="F114" i="36"/>
  <c r="M98" i="13"/>
  <c r="G103" i="15"/>
  <c r="F106" i="19"/>
  <c r="M143" i="2"/>
  <c r="N110" i="29"/>
  <c r="F143" i="2"/>
  <c r="E191" i="35"/>
  <c r="F191" i="35"/>
  <c r="M108" i="24"/>
  <c r="F110" i="29"/>
  <c r="G110" i="29"/>
  <c r="M104" i="18"/>
  <c r="F103" i="15"/>
  <c r="G109" i="31"/>
  <c r="M109" i="31"/>
  <c r="F112" i="25"/>
  <c r="E110" i="29"/>
  <c r="G112" i="25"/>
  <c r="M103" i="15"/>
  <c r="F216" i="30"/>
  <c r="N114" i="36"/>
  <c r="N112" i="25"/>
  <c r="G112" i="30"/>
  <c r="E202" i="23"/>
  <c r="G110" i="26"/>
  <c r="M110" i="29"/>
  <c r="E109" i="31"/>
  <c r="E112" i="25"/>
  <c r="E98" i="13"/>
  <c r="F144" i="2"/>
  <c r="G216" i="30"/>
  <c r="M112" i="25"/>
  <c r="N216" i="30"/>
  <c r="N202" i="23"/>
  <c r="M106" i="19"/>
  <c r="N143" i="2"/>
  <c r="E106" i="19"/>
  <c r="M191" i="35"/>
  <c r="G143" i="2"/>
  <c r="G108" i="24"/>
  <c r="N110" i="26"/>
  <c r="E103" i="15"/>
  <c r="G104" i="18"/>
  <c r="N144" i="2"/>
  <c r="M114" i="36"/>
  <c r="E143" i="2"/>
  <c r="F112" i="30"/>
  <c r="E112" i="30"/>
  <c r="F110" i="26"/>
  <c r="E110" i="26"/>
  <c r="M110" i="26"/>
  <c r="N191" i="35"/>
  <c r="G106" i="19"/>
  <c r="N98" i="13"/>
  <c r="N112" i="30"/>
  <c r="F98" i="13"/>
  <c r="N104" i="18"/>
  <c r="E114" i="36"/>
  <c r="M202" i="23"/>
  <c r="G202" i="23"/>
  <c r="M144" i="2"/>
  <c r="F108" i="24"/>
  <c r="N103" i="15"/>
  <c r="F109" i="31"/>
  <c r="K104" i="19" l="1"/>
  <c r="I105" i="19"/>
  <c r="H105" i="19"/>
  <c r="J105" i="19"/>
  <c r="L104" i="19"/>
  <c r="P90" i="14"/>
  <c r="Q90" i="14"/>
  <c r="R89" i="14"/>
  <c r="R102" i="15"/>
  <c r="P103" i="15"/>
  <c r="Q103" i="15"/>
  <c r="C222" i="19"/>
  <c r="L140" i="2"/>
  <c r="K140" i="2"/>
  <c r="L101" i="15"/>
  <c r="J102" i="15"/>
  <c r="I102" i="15"/>
  <c r="H102" i="15"/>
  <c r="B104" i="15"/>
  <c r="K101" i="15"/>
  <c r="L141" i="2"/>
  <c r="K141" i="2"/>
  <c r="C105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7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E104" i="15"/>
  <c r="G104" i="15"/>
  <c r="N105" i="14"/>
  <c r="M109" i="24"/>
  <c r="F111" i="26"/>
  <c r="G99" i="13"/>
  <c r="G105" i="18"/>
  <c r="M192" i="35"/>
  <c r="F113" i="30"/>
  <c r="G109" i="24"/>
  <c r="M105" i="18"/>
  <c r="G145" i="2"/>
  <c r="M203" i="23"/>
  <c r="E113" i="25"/>
  <c r="N115" i="36"/>
  <c r="F105" i="14"/>
  <c r="G115" i="36"/>
  <c r="E203" i="23"/>
  <c r="E192" i="35"/>
  <c r="F99" i="13"/>
  <c r="E109" i="24"/>
  <c r="M113" i="25"/>
  <c r="N111" i="26"/>
  <c r="M115" i="36"/>
  <c r="M104" i="15"/>
  <c r="G113" i="25"/>
  <c r="G114" i="30"/>
  <c r="N105" i="18"/>
  <c r="F203" i="23"/>
  <c r="E113" i="30"/>
  <c r="N145" i="2"/>
  <c r="M105" i="14"/>
  <c r="M110" i="31"/>
  <c r="G111" i="26"/>
  <c r="E145" i="2"/>
  <c r="F217" i="30"/>
  <c r="M99" i="13"/>
  <c r="N110" i="31"/>
  <c r="E111" i="29"/>
  <c r="F111" i="29"/>
  <c r="N203" i="23"/>
  <c r="N104" i="15"/>
  <c r="N113" i="25"/>
  <c r="M217" i="30"/>
  <c r="N111" i="29"/>
  <c r="G217" i="30"/>
  <c r="G203" i="23"/>
  <c r="E110" i="31"/>
  <c r="G113" i="30"/>
  <c r="M111" i="29"/>
  <c r="M111" i="26"/>
  <c r="F145" i="2"/>
  <c r="G105" i="14"/>
  <c r="N99" i="13"/>
  <c r="G111" i="29"/>
  <c r="N113" i="30"/>
  <c r="N217" i="30"/>
  <c r="F115" i="36"/>
  <c r="F113" i="25"/>
  <c r="M113" i="30"/>
  <c r="N192" i="35"/>
  <c r="F109" i="24"/>
  <c r="F110" i="31"/>
  <c r="E217" i="30"/>
  <c r="F192" i="35"/>
  <c r="M145" i="2"/>
  <c r="N109" i="24"/>
  <c r="E105" i="14"/>
  <c r="E115" i="36"/>
  <c r="E111" i="26"/>
  <c r="F104" i="15"/>
  <c r="G110" i="31"/>
  <c r="E99" i="13"/>
  <c r="G192" i="35"/>
  <c r="K105" i="19" l="1"/>
  <c r="L105" i="19"/>
  <c r="P91" i="14"/>
  <c r="Q91" i="14"/>
  <c r="R90" i="14"/>
  <c r="P104" i="15"/>
  <c r="Q104" i="15"/>
  <c r="R103" i="15"/>
  <c r="C223" i="19"/>
  <c r="K102" i="15"/>
  <c r="L102" i="15"/>
  <c r="J103" i="15"/>
  <c r="H103" i="15"/>
  <c r="I103" i="15"/>
  <c r="B105" i="15"/>
  <c r="H104" i="14"/>
  <c r="J104" i="14"/>
  <c r="I104" i="14"/>
  <c r="C106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J104" i="18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8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E218" i="30"/>
  <c r="N110" i="24"/>
  <c r="M114" i="25"/>
  <c r="G111" i="31"/>
  <c r="N105" i="15"/>
  <c r="E115" i="30"/>
  <c r="M105" i="15"/>
  <c r="N116" i="30"/>
  <c r="E105" i="15"/>
  <c r="M114" i="30"/>
  <c r="G116" i="36"/>
  <c r="E106" i="14"/>
  <c r="N114" i="25"/>
  <c r="M193" i="35"/>
  <c r="F114" i="30"/>
  <c r="G107" i="19"/>
  <c r="M106" i="14"/>
  <c r="E193" i="35"/>
  <c r="N111" i="31"/>
  <c r="F146" i="2"/>
  <c r="M100" i="13"/>
  <c r="M111" i="31"/>
  <c r="M112" i="26"/>
  <c r="M106" i="18"/>
  <c r="F105" i="15"/>
  <c r="G218" i="30"/>
  <c r="N107" i="19"/>
  <c r="N218" i="30"/>
  <c r="M107" i="19"/>
  <c r="E107" i="19"/>
  <c r="N106" i="14"/>
  <c r="F193" i="35"/>
  <c r="G105" i="15"/>
  <c r="E112" i="26"/>
  <c r="E146" i="2"/>
  <c r="E112" i="29"/>
  <c r="M146" i="2"/>
  <c r="M115" i="30"/>
  <c r="F116" i="36"/>
  <c r="G106" i="14"/>
  <c r="N106" i="18"/>
  <c r="E114" i="25"/>
  <c r="G114" i="25"/>
  <c r="M218" i="30"/>
  <c r="N116" i="36"/>
  <c r="E111" i="31"/>
  <c r="F112" i="26"/>
  <c r="E116" i="30"/>
  <c r="M116" i="36"/>
  <c r="G110" i="24"/>
  <c r="F115" i="30"/>
  <c r="M110" i="24"/>
  <c r="E114" i="30"/>
  <c r="E100" i="13"/>
  <c r="N146" i="2"/>
  <c r="G193" i="35"/>
  <c r="G100" i="13"/>
  <c r="F107" i="19"/>
  <c r="E110" i="24"/>
  <c r="G106" i="18"/>
  <c r="F218" i="30"/>
  <c r="F116" i="30"/>
  <c r="F114" i="25"/>
  <c r="F112" i="29"/>
  <c r="F110" i="24"/>
  <c r="F100" i="13"/>
  <c r="N114" i="30"/>
  <c r="G146" i="2"/>
  <c r="M112" i="29"/>
  <c r="F106" i="14"/>
  <c r="M116" i="30"/>
  <c r="E116" i="36"/>
  <c r="N115" i="30"/>
  <c r="N100" i="13"/>
  <c r="F111" i="31"/>
  <c r="N193" i="35"/>
  <c r="G112" i="26"/>
  <c r="G112" i="29"/>
  <c r="N112" i="29"/>
  <c r="N112" i="26"/>
  <c r="P92" i="14" l="1"/>
  <c r="Q92" i="14"/>
  <c r="R91" i="14"/>
  <c r="P105" i="15"/>
  <c r="Q105" i="15"/>
  <c r="R104" i="15"/>
  <c r="I106" i="19"/>
  <c r="H106" i="19"/>
  <c r="J106" i="19"/>
  <c r="C224" i="19"/>
  <c r="K103" i="15"/>
  <c r="L103" i="15"/>
  <c r="J104" i="15"/>
  <c r="H104" i="15"/>
  <c r="I104" i="15"/>
  <c r="B106" i="15"/>
  <c r="L104" i="14"/>
  <c r="K104" i="14"/>
  <c r="C107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J105" i="18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J203" i="23"/>
  <c r="B206" i="23"/>
  <c r="C211" i="23"/>
  <c r="L202" i="23"/>
  <c r="B109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F106" i="15"/>
  <c r="F108" i="19"/>
  <c r="F112" i="31"/>
  <c r="F117" i="36"/>
  <c r="E107" i="14"/>
  <c r="N113" i="29"/>
  <c r="G106" i="15"/>
  <c r="F113" i="29"/>
  <c r="N107" i="18"/>
  <c r="N194" i="35"/>
  <c r="G107" i="14"/>
  <c r="M115" i="25"/>
  <c r="F194" i="35"/>
  <c r="E117" i="36"/>
  <c r="G108" i="19"/>
  <c r="N107" i="14"/>
  <c r="E111" i="24"/>
  <c r="G113" i="26"/>
  <c r="E112" i="31"/>
  <c r="E113" i="26"/>
  <c r="M117" i="36"/>
  <c r="G219" i="30"/>
  <c r="N106" i="15"/>
  <c r="E106" i="15"/>
  <c r="G115" i="25"/>
  <c r="E194" i="35"/>
  <c r="N111" i="24"/>
  <c r="F115" i="25"/>
  <c r="G147" i="2"/>
  <c r="F219" i="30"/>
  <c r="G111" i="24"/>
  <c r="N147" i="2"/>
  <c r="N115" i="25"/>
  <c r="M147" i="2"/>
  <c r="E147" i="2"/>
  <c r="M107" i="14"/>
  <c r="N117" i="36"/>
  <c r="M106" i="15"/>
  <c r="M101" i="13"/>
  <c r="F101" i="13"/>
  <c r="N108" i="19"/>
  <c r="F107" i="14"/>
  <c r="F147" i="2"/>
  <c r="M194" i="35"/>
  <c r="M108" i="19"/>
  <c r="E101" i="13"/>
  <c r="G194" i="35"/>
  <c r="F113" i="26"/>
  <c r="F111" i="24"/>
  <c r="E115" i="25"/>
  <c r="N101" i="13"/>
  <c r="M219" i="30"/>
  <c r="N112" i="31"/>
  <c r="G112" i="31"/>
  <c r="N113" i="26"/>
  <c r="N219" i="30"/>
  <c r="M113" i="26"/>
  <c r="M112" i="31"/>
  <c r="E219" i="30"/>
  <c r="G117" i="36"/>
  <c r="G107" i="18"/>
  <c r="G113" i="29"/>
  <c r="M107" i="18"/>
  <c r="E113" i="29"/>
  <c r="G101" i="13"/>
  <c r="M113" i="29"/>
  <c r="E108" i="19"/>
  <c r="M111" i="24"/>
  <c r="P93" i="14" l="1"/>
  <c r="Q93" i="14"/>
  <c r="R92" i="14"/>
  <c r="R105" i="15"/>
  <c r="P106" i="15"/>
  <c r="Q106" i="15"/>
  <c r="K106" i="19"/>
  <c r="L106" i="19"/>
  <c r="H103" i="19"/>
  <c r="I103" i="19"/>
  <c r="C225" i="19"/>
  <c r="L104" i="15"/>
  <c r="J105" i="15"/>
  <c r="I105" i="15"/>
  <c r="H105" i="15"/>
  <c r="B107" i="15"/>
  <c r="K104" i="15"/>
  <c r="C108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B207" i="23"/>
  <c r="C212" i="23"/>
  <c r="H107" i="19"/>
  <c r="I107" i="19"/>
  <c r="J107" i="19"/>
  <c r="B110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F107" i="15"/>
  <c r="E220" i="30"/>
  <c r="N195" i="35"/>
  <c r="N108" i="14"/>
  <c r="F113" i="31"/>
  <c r="N108" i="18"/>
  <c r="F195" i="35"/>
  <c r="E113" i="31"/>
  <c r="F112" i="24"/>
  <c r="F220" i="30"/>
  <c r="F148" i="2"/>
  <c r="G118" i="36"/>
  <c r="M118" i="36"/>
  <c r="E114" i="29"/>
  <c r="M114" i="29"/>
  <c r="N220" i="30"/>
  <c r="G110" i="19"/>
  <c r="G220" i="30"/>
  <c r="N113" i="31"/>
  <c r="G108" i="14"/>
  <c r="E195" i="35"/>
  <c r="E148" i="2"/>
  <c r="F114" i="26"/>
  <c r="M109" i="19"/>
  <c r="M102" i="13"/>
  <c r="F108" i="14"/>
  <c r="E112" i="24"/>
  <c r="M108" i="18"/>
  <c r="M108" i="14"/>
  <c r="E102" i="13"/>
  <c r="M148" i="2"/>
  <c r="M220" i="30"/>
  <c r="N114" i="29"/>
  <c r="G108" i="18"/>
  <c r="M107" i="15"/>
  <c r="E109" i="19"/>
  <c r="G112" i="24"/>
  <c r="G148" i="2"/>
  <c r="N148" i="2"/>
  <c r="G195" i="35"/>
  <c r="E107" i="15"/>
  <c r="F114" i="29"/>
  <c r="F118" i="36"/>
  <c r="G109" i="19"/>
  <c r="M116" i="25"/>
  <c r="N114" i="26"/>
  <c r="F116" i="25"/>
  <c r="M113" i="31"/>
  <c r="M112" i="24"/>
  <c r="G113" i="31"/>
  <c r="F109" i="19"/>
  <c r="M114" i="26"/>
  <c r="N102" i="13"/>
  <c r="M195" i="35"/>
  <c r="G107" i="15"/>
  <c r="N107" i="15"/>
  <c r="G114" i="29"/>
  <c r="E116" i="25"/>
  <c r="E108" i="14"/>
  <c r="N116" i="25"/>
  <c r="E118" i="36"/>
  <c r="G116" i="25"/>
  <c r="E114" i="26"/>
  <c r="G102" i="13"/>
  <c r="N109" i="19"/>
  <c r="F102" i="13"/>
  <c r="N112" i="24"/>
  <c r="N118" i="36"/>
  <c r="G114" i="26"/>
  <c r="P94" i="14" l="1"/>
  <c r="Q94" i="14"/>
  <c r="R93" i="14"/>
  <c r="R106" i="15"/>
  <c r="P107" i="15"/>
  <c r="Q107" i="15"/>
  <c r="K103" i="19"/>
  <c r="L103" i="19"/>
  <c r="C226" i="19"/>
  <c r="L105" i="15"/>
  <c r="K105" i="15"/>
  <c r="J106" i="15"/>
  <c r="I106" i="15"/>
  <c r="H106" i="15"/>
  <c r="B108" i="15"/>
  <c r="C109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C213" i="23"/>
  <c r="B208" i="23"/>
  <c r="K107" i="19"/>
  <c r="I108" i="19"/>
  <c r="J108" i="19"/>
  <c r="H108" i="19"/>
  <c r="B111" i="19"/>
  <c r="L107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G109" i="14"/>
  <c r="F221" i="30"/>
  <c r="E196" i="35"/>
  <c r="G108" i="15"/>
  <c r="E149" i="2"/>
  <c r="N108" i="15"/>
  <c r="M207" i="23"/>
  <c r="N103" i="13"/>
  <c r="N115" i="26"/>
  <c r="E115" i="26"/>
  <c r="N117" i="25"/>
  <c r="M117" i="25"/>
  <c r="G114" i="31"/>
  <c r="G149" i="2"/>
  <c r="E221" i="30"/>
  <c r="F207" i="23"/>
  <c r="N207" i="23"/>
  <c r="F109" i="14"/>
  <c r="G221" i="30"/>
  <c r="E103" i="13"/>
  <c r="M109" i="18"/>
  <c r="G113" i="24"/>
  <c r="M115" i="29"/>
  <c r="E109" i="14"/>
  <c r="F115" i="29"/>
  <c r="F196" i="35"/>
  <c r="M196" i="35"/>
  <c r="G117" i="25"/>
  <c r="G119" i="36"/>
  <c r="N119" i="36"/>
  <c r="N109" i="14"/>
  <c r="M114" i="31"/>
  <c r="F115" i="26"/>
  <c r="E114" i="31"/>
  <c r="M103" i="13"/>
  <c r="N221" i="30"/>
  <c r="E115" i="29"/>
  <c r="M149" i="2"/>
  <c r="F117" i="25"/>
  <c r="G196" i="35"/>
  <c r="N196" i="35"/>
  <c r="N115" i="29"/>
  <c r="N113" i="24"/>
  <c r="M115" i="26"/>
  <c r="N114" i="31"/>
  <c r="M113" i="24"/>
  <c r="M119" i="36"/>
  <c r="E108" i="15"/>
  <c r="G109" i="18"/>
  <c r="F119" i="36"/>
  <c r="G115" i="26"/>
  <c r="G207" i="23"/>
  <c r="E119" i="36"/>
  <c r="M221" i="30"/>
  <c r="E207" i="23"/>
  <c r="F113" i="24"/>
  <c r="F103" i="13"/>
  <c r="G111" i="19"/>
  <c r="N149" i="2"/>
  <c r="E117" i="25"/>
  <c r="M108" i="15"/>
  <c r="E113" i="24"/>
  <c r="G103" i="13"/>
  <c r="N109" i="18"/>
  <c r="F114" i="31"/>
  <c r="M109" i="14"/>
  <c r="F108" i="15"/>
  <c r="F149" i="2"/>
  <c r="G115" i="29"/>
  <c r="J206" i="23" l="1"/>
  <c r="J110" i="19"/>
  <c r="P95" i="14"/>
  <c r="Q95" i="14"/>
  <c r="R94" i="14"/>
  <c r="R107" i="15"/>
  <c r="P108" i="15"/>
  <c r="Q108" i="15"/>
  <c r="L106" i="15"/>
  <c r="K106" i="15"/>
  <c r="J107" i="15"/>
  <c r="H107" i="15"/>
  <c r="I107" i="15"/>
  <c r="B109" i="15"/>
  <c r="C110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B209" i="23"/>
  <c r="C214" i="23"/>
  <c r="L108" i="19"/>
  <c r="J109" i="19"/>
  <c r="B112" i="19"/>
  <c r="K108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F206" i="23"/>
  <c r="N114" i="24"/>
  <c r="F115" i="31"/>
  <c r="E208" i="23"/>
  <c r="G110" i="18"/>
  <c r="F116" i="26"/>
  <c r="E222" i="30"/>
  <c r="M115" i="31"/>
  <c r="G114" i="24"/>
  <c r="E197" i="35"/>
  <c r="N206" i="23"/>
  <c r="M110" i="18"/>
  <c r="F109" i="15"/>
  <c r="G110" i="14"/>
  <c r="E206" i="23"/>
  <c r="E116" i="26"/>
  <c r="N118" i="25"/>
  <c r="E116" i="29"/>
  <c r="G150" i="2"/>
  <c r="G116" i="26"/>
  <c r="F208" i="23"/>
  <c r="G115" i="31"/>
  <c r="F114" i="24"/>
  <c r="N208" i="23"/>
  <c r="E115" i="31"/>
  <c r="M150" i="2"/>
  <c r="E109" i="15"/>
  <c r="E110" i="14"/>
  <c r="N110" i="14"/>
  <c r="F104" i="13"/>
  <c r="F118" i="25"/>
  <c r="G120" i="36"/>
  <c r="M104" i="13"/>
  <c r="N197" i="35"/>
  <c r="N205" i="23"/>
  <c r="F204" i="23"/>
  <c r="N109" i="15"/>
  <c r="F116" i="29"/>
  <c r="G104" i="13"/>
  <c r="F120" i="36"/>
  <c r="N150" i="2"/>
  <c r="G208" i="23"/>
  <c r="M197" i="35"/>
  <c r="M208" i="23"/>
  <c r="M204" i="23"/>
  <c r="E205" i="23"/>
  <c r="G109" i="15"/>
  <c r="N120" i="36"/>
  <c r="E114" i="24"/>
  <c r="N116" i="29"/>
  <c r="M116" i="29"/>
  <c r="F150" i="2"/>
  <c r="N116" i="26"/>
  <c r="E120" i="36"/>
  <c r="N204" i="23"/>
  <c r="F205" i="23"/>
  <c r="M118" i="25"/>
  <c r="E118" i="25"/>
  <c r="N110" i="18"/>
  <c r="F197" i="35"/>
  <c r="E104" i="13"/>
  <c r="N222" i="30"/>
  <c r="M110" i="14"/>
  <c r="F222" i="30"/>
  <c r="F110" i="14"/>
  <c r="G116" i="29"/>
  <c r="M206" i="23"/>
  <c r="M120" i="36"/>
  <c r="M205" i="23"/>
  <c r="E204" i="23"/>
  <c r="M109" i="15"/>
  <c r="M116" i="26"/>
  <c r="G222" i="30"/>
  <c r="E150" i="2"/>
  <c r="G118" i="25"/>
  <c r="G197" i="35"/>
  <c r="M222" i="30"/>
  <c r="N115" i="31"/>
  <c r="G112" i="19"/>
  <c r="N104" i="13"/>
  <c r="M114" i="24"/>
  <c r="I204" i="23" l="1"/>
  <c r="H204" i="23"/>
  <c r="H205" i="23"/>
  <c r="H206" i="23"/>
  <c r="I205" i="23"/>
  <c r="I206" i="23"/>
  <c r="H203" i="23"/>
  <c r="I203" i="23"/>
  <c r="J111" i="19"/>
  <c r="O112" i="19"/>
  <c r="P96" i="14"/>
  <c r="Q96" i="14"/>
  <c r="R95" i="14"/>
  <c r="P109" i="15"/>
  <c r="Q109" i="15"/>
  <c r="R108" i="15"/>
  <c r="K107" i="15"/>
  <c r="L107" i="15"/>
  <c r="J108" i="15"/>
  <c r="I108" i="15"/>
  <c r="H108" i="15"/>
  <c r="B110" i="15"/>
  <c r="C111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I207" i="23"/>
  <c r="J207" i="23"/>
  <c r="H207" i="23"/>
  <c r="B210" i="23"/>
  <c r="C215" i="23"/>
  <c r="B113" i="19"/>
  <c r="J109" i="18"/>
  <c r="B111" i="18"/>
  <c r="K108" i="14"/>
  <c r="I109" i="14"/>
  <c r="J109" i="14"/>
  <c r="H109" i="14"/>
  <c r="L108" i="14"/>
  <c r="B226" i="14"/>
  <c r="B227" i="14" s="1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M119" i="25"/>
  <c r="N209" i="23"/>
  <c r="G115" i="24"/>
  <c r="G116" i="31"/>
  <c r="N223" i="30"/>
  <c r="N111" i="14"/>
  <c r="F115" i="24"/>
  <c r="G121" i="36"/>
  <c r="E209" i="23"/>
  <c r="M117" i="29"/>
  <c r="E119" i="25"/>
  <c r="G117" i="26"/>
  <c r="G117" i="29"/>
  <c r="N119" i="25"/>
  <c r="M115" i="24"/>
  <c r="N115" i="24"/>
  <c r="E116" i="31"/>
  <c r="E117" i="26"/>
  <c r="N110" i="15"/>
  <c r="M116" i="31"/>
  <c r="N151" i="2"/>
  <c r="E223" i="30"/>
  <c r="N117" i="26"/>
  <c r="E117" i="29"/>
  <c r="G119" i="25"/>
  <c r="N198" i="35"/>
  <c r="M110" i="15"/>
  <c r="M117" i="26"/>
  <c r="E105" i="13"/>
  <c r="M209" i="23"/>
  <c r="M223" i="30"/>
  <c r="M198" i="35"/>
  <c r="F227" i="14"/>
  <c r="N105" i="13"/>
  <c r="N111" i="18"/>
  <c r="F198" i="35"/>
  <c r="G105" i="13"/>
  <c r="F116" i="31"/>
  <c r="F119" i="25"/>
  <c r="M111" i="14"/>
  <c r="F111" i="14"/>
  <c r="N116" i="31"/>
  <c r="E111" i="14"/>
  <c r="M111" i="18"/>
  <c r="F121" i="36"/>
  <c r="N117" i="29"/>
  <c r="G223" i="30"/>
  <c r="E110" i="15"/>
  <c r="M227" i="14"/>
  <c r="G151" i="2"/>
  <c r="F117" i="29"/>
  <c r="N121" i="36"/>
  <c r="G111" i="18"/>
  <c r="M151" i="2"/>
  <c r="N227" i="14"/>
  <c r="E198" i="35"/>
  <c r="G209" i="23"/>
  <c r="G198" i="35"/>
  <c r="F151" i="2"/>
  <c r="M121" i="36"/>
  <c r="E227" i="14"/>
  <c r="G111" i="14"/>
  <c r="E151" i="2"/>
  <c r="F105" i="13"/>
  <c r="E121" i="36"/>
  <c r="F117" i="26"/>
  <c r="F209" i="23"/>
  <c r="E115" i="24"/>
  <c r="F223" i="30"/>
  <c r="G227" i="14"/>
  <c r="M105" i="13"/>
  <c r="F110" i="15"/>
  <c r="G110" i="15"/>
  <c r="L205" i="23" l="1"/>
  <c r="L206" i="23"/>
  <c r="K204" i="23"/>
  <c r="L204" i="23"/>
  <c r="K206" i="23"/>
  <c r="K205" i="23"/>
  <c r="L203" i="23"/>
  <c r="K203" i="23"/>
  <c r="O110" i="19"/>
  <c r="O111" i="19"/>
  <c r="R96" i="14"/>
  <c r="Q97" i="14"/>
  <c r="P97" i="14"/>
  <c r="R109" i="15"/>
  <c r="Q110" i="15"/>
  <c r="P110" i="15"/>
  <c r="L108" i="15"/>
  <c r="K108" i="15"/>
  <c r="J109" i="15"/>
  <c r="I109" i="15"/>
  <c r="H109" i="15"/>
  <c r="B111" i="15"/>
  <c r="C112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B114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E118" i="26"/>
  <c r="G116" i="24"/>
  <c r="N210" i="23"/>
  <c r="E122" i="36"/>
  <c r="F224" i="30"/>
  <c r="G111" i="15"/>
  <c r="G224" i="30"/>
  <c r="G113" i="19"/>
  <c r="F199" i="35"/>
  <c r="G210" i="23"/>
  <c r="N122" i="36"/>
  <c r="F120" i="25"/>
  <c r="G120" i="25"/>
  <c r="N118" i="29"/>
  <c r="F152" i="2"/>
  <c r="M112" i="14"/>
  <c r="F106" i="13"/>
  <c r="G112" i="14"/>
  <c r="F117" i="31"/>
  <c r="N120" i="25"/>
  <c r="M118" i="26"/>
  <c r="E106" i="13"/>
  <c r="N224" i="30"/>
  <c r="G112" i="18"/>
  <c r="G118" i="29"/>
  <c r="F118" i="29"/>
  <c r="N112" i="14"/>
  <c r="F116" i="24"/>
  <c r="G122" i="36"/>
  <c r="N113" i="19"/>
  <c r="F113" i="19"/>
  <c r="N112" i="18"/>
  <c r="M117" i="31"/>
  <c r="M118" i="29"/>
  <c r="M224" i="30"/>
  <c r="G199" i="35"/>
  <c r="N116" i="24"/>
  <c r="E152" i="2"/>
  <c r="E199" i="35"/>
  <c r="G118" i="26"/>
  <c r="F111" i="15"/>
  <c r="F210" i="23"/>
  <c r="M152" i="2"/>
  <c r="M113" i="19"/>
  <c r="E118" i="29"/>
  <c r="N117" i="31"/>
  <c r="F118" i="26"/>
  <c r="M122" i="36"/>
  <c r="E116" i="24"/>
  <c r="F122" i="36"/>
  <c r="E224" i="30"/>
  <c r="M120" i="25"/>
  <c r="N152" i="2"/>
  <c r="N118" i="26"/>
  <c r="E111" i="15"/>
  <c r="G152" i="2"/>
  <c r="M111" i="15"/>
  <c r="F112" i="14"/>
  <c r="N111" i="15"/>
  <c r="G106" i="13"/>
  <c r="M112" i="18"/>
  <c r="E117" i="31"/>
  <c r="N199" i="35"/>
  <c r="N106" i="13"/>
  <c r="M106" i="13"/>
  <c r="G117" i="31"/>
  <c r="E210" i="23"/>
  <c r="M116" i="24"/>
  <c r="M210" i="23"/>
  <c r="M199" i="35"/>
  <c r="E120" i="25"/>
  <c r="E113" i="19"/>
  <c r="E112" i="14"/>
  <c r="R97" i="14" l="1"/>
  <c r="P98" i="14"/>
  <c r="Q98" i="14"/>
  <c r="P111" i="15"/>
  <c r="Q111" i="15"/>
  <c r="R110" i="15"/>
  <c r="J112" i="19"/>
  <c r="L109" i="15"/>
  <c r="K109" i="15"/>
  <c r="H110" i="15"/>
  <c r="J110" i="15"/>
  <c r="I110" i="15"/>
  <c r="B112" i="15"/>
  <c r="C113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B115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M111" i="19"/>
  <c r="F113" i="14"/>
  <c r="F114" i="19"/>
  <c r="N211" i="23"/>
  <c r="F200" i="35"/>
  <c r="G123" i="36"/>
  <c r="G114" i="19"/>
  <c r="M153" i="2"/>
  <c r="G113" i="18"/>
  <c r="M112" i="15"/>
  <c r="G107" i="13"/>
  <c r="F115" i="19"/>
  <c r="N112" i="19"/>
  <c r="N113" i="18"/>
  <c r="M117" i="24"/>
  <c r="E112" i="15"/>
  <c r="E112" i="19"/>
  <c r="E119" i="29"/>
  <c r="E115" i="19"/>
  <c r="M114" i="19"/>
  <c r="E123" i="36"/>
  <c r="F119" i="29"/>
  <c r="F211" i="23"/>
  <c r="N118" i="31"/>
  <c r="N200" i="35"/>
  <c r="M107" i="13"/>
  <c r="M123" i="36"/>
  <c r="E119" i="26"/>
  <c r="F121" i="25"/>
  <c r="G112" i="15"/>
  <c r="G200" i="35"/>
  <c r="E117" i="24"/>
  <c r="N119" i="26"/>
  <c r="E153" i="2"/>
  <c r="N107" i="13"/>
  <c r="G117" i="24"/>
  <c r="M121" i="25"/>
  <c r="G115" i="19"/>
  <c r="F112" i="15"/>
  <c r="E110" i="19"/>
  <c r="G113" i="14"/>
  <c r="M113" i="14"/>
  <c r="F118" i="31"/>
  <c r="N113" i="14"/>
  <c r="E107" i="13"/>
  <c r="G225" i="30"/>
  <c r="M211" i="23"/>
  <c r="G119" i="29"/>
  <c r="N114" i="19"/>
  <c r="N112" i="15"/>
  <c r="E225" i="30"/>
  <c r="E121" i="25"/>
  <c r="E118" i="31"/>
  <c r="M110" i="19"/>
  <c r="F111" i="19"/>
  <c r="N119" i="29"/>
  <c r="F107" i="13"/>
  <c r="M225" i="30"/>
  <c r="G121" i="25"/>
  <c r="F123" i="36"/>
  <c r="N123" i="36"/>
  <c r="F153" i="2"/>
  <c r="F117" i="24"/>
  <c r="M112" i="19"/>
  <c r="N111" i="19"/>
  <c r="M200" i="35"/>
  <c r="F225" i="30"/>
  <c r="E113" i="14"/>
  <c r="E200" i="35"/>
  <c r="G211" i="23"/>
  <c r="N153" i="2"/>
  <c r="E114" i="19"/>
  <c r="N110" i="19"/>
  <c r="F112" i="19"/>
  <c r="N121" i="25"/>
  <c r="E111" i="19"/>
  <c r="F110" i="19"/>
  <c r="M118" i="31"/>
  <c r="M113" i="18"/>
  <c r="G118" i="31"/>
  <c r="M115" i="19"/>
  <c r="E211" i="23"/>
  <c r="N115" i="19"/>
  <c r="N117" i="24"/>
  <c r="N225" i="30"/>
  <c r="M119" i="26"/>
  <c r="G153" i="2"/>
  <c r="F119" i="26"/>
  <c r="M119" i="29"/>
  <c r="G119" i="26"/>
  <c r="R98" i="14" l="1"/>
  <c r="R111" i="15"/>
  <c r="P112" i="15"/>
  <c r="Q112" i="15"/>
  <c r="I109" i="19"/>
  <c r="I110" i="19"/>
  <c r="H109" i="19"/>
  <c r="H111" i="19"/>
  <c r="H112" i="19"/>
  <c r="I111" i="19"/>
  <c r="I112" i="19"/>
  <c r="H110" i="19"/>
  <c r="L110" i="15"/>
  <c r="K110" i="15"/>
  <c r="J111" i="15"/>
  <c r="I111" i="15"/>
  <c r="H111" i="15"/>
  <c r="B113" i="15"/>
  <c r="C114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J113" i="19"/>
  <c r="H113" i="19"/>
  <c r="I113" i="19"/>
  <c r="B116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E212" i="23"/>
  <c r="F119" i="31"/>
  <c r="N120" i="29"/>
  <c r="M120" i="29"/>
  <c r="M116" i="19"/>
  <c r="E118" i="24"/>
  <c r="G118" i="24"/>
  <c r="G119" i="31"/>
  <c r="G113" i="15"/>
  <c r="E116" i="19"/>
  <c r="G114" i="18"/>
  <c r="G120" i="26"/>
  <c r="F114" i="14"/>
  <c r="E113" i="15"/>
  <c r="G212" i="23"/>
  <c r="N113" i="15"/>
  <c r="E226" i="30"/>
  <c r="F124" i="36"/>
  <c r="G226" i="30"/>
  <c r="N114" i="18"/>
  <c r="N108" i="13"/>
  <c r="F113" i="15"/>
  <c r="M212" i="23"/>
  <c r="G108" i="13"/>
  <c r="E108" i="13"/>
  <c r="N116" i="19"/>
  <c r="M226" i="30"/>
  <c r="N122" i="25"/>
  <c r="E120" i="29"/>
  <c r="F108" i="13"/>
  <c r="G122" i="25"/>
  <c r="F212" i="23"/>
  <c r="M124" i="36"/>
  <c r="N114" i="14"/>
  <c r="N119" i="31"/>
  <c r="M108" i="13"/>
  <c r="E122" i="25"/>
  <c r="G114" i="14"/>
  <c r="E154" i="2"/>
  <c r="M118" i="24"/>
  <c r="M114" i="14"/>
  <c r="F122" i="25"/>
  <c r="N120" i="26"/>
  <c r="F226" i="30"/>
  <c r="E201" i="35"/>
  <c r="E119" i="31"/>
  <c r="M154" i="2"/>
  <c r="G201" i="35"/>
  <c r="E120" i="26"/>
  <c r="M119" i="31"/>
  <c r="F116" i="19"/>
  <c r="M114" i="18"/>
  <c r="G154" i="2"/>
  <c r="N212" i="23"/>
  <c r="N118" i="24"/>
  <c r="F120" i="29"/>
  <c r="E124" i="36"/>
  <c r="E114" i="14"/>
  <c r="M201" i="35"/>
  <c r="F118" i="24"/>
  <c r="G120" i="29"/>
  <c r="F201" i="35"/>
  <c r="N226" i="30"/>
  <c r="M113" i="15"/>
  <c r="M120" i="26"/>
  <c r="N201" i="35"/>
  <c r="M122" i="25"/>
  <c r="G124" i="36"/>
  <c r="F154" i="2"/>
  <c r="N124" i="36"/>
  <c r="N154" i="2"/>
  <c r="F120" i="26"/>
  <c r="G116" i="19"/>
  <c r="Q113" i="15" l="1"/>
  <c r="P113" i="15"/>
  <c r="R112" i="15"/>
  <c r="K110" i="19"/>
  <c r="L112" i="19"/>
  <c r="K109" i="19"/>
  <c r="K111" i="19"/>
  <c r="L111" i="19"/>
  <c r="K112" i="19"/>
  <c r="L110" i="19"/>
  <c r="L109" i="19"/>
  <c r="L111" i="15"/>
  <c r="K111" i="15"/>
  <c r="J112" i="15"/>
  <c r="I112" i="15"/>
  <c r="H112" i="15"/>
  <c r="B114" i="15"/>
  <c r="C115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5" i="19"/>
  <c r="J115" i="19"/>
  <c r="H115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L113" i="19"/>
  <c r="J114" i="19"/>
  <c r="B117" i="19"/>
  <c r="K113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N227" i="30"/>
  <c r="F227" i="30"/>
  <c r="E109" i="13"/>
  <c r="F109" i="13"/>
  <c r="E120" i="31"/>
  <c r="N117" i="19"/>
  <c r="F114" i="15"/>
  <c r="G114" i="15"/>
  <c r="N123" i="25"/>
  <c r="M202" i="35"/>
  <c r="G120" i="31"/>
  <c r="E155" i="2"/>
  <c r="G202" i="35"/>
  <c r="F125" i="36"/>
  <c r="E227" i="30"/>
  <c r="E123" i="25"/>
  <c r="M213" i="23"/>
  <c r="F121" i="26"/>
  <c r="M114" i="15"/>
  <c r="M155" i="2"/>
  <c r="N213" i="23"/>
  <c r="G155" i="2"/>
  <c r="E114" i="15"/>
  <c r="G119" i="24"/>
  <c r="M115" i="14"/>
  <c r="N202" i="35"/>
  <c r="F121" i="29"/>
  <c r="G117" i="19"/>
  <c r="M115" i="18"/>
  <c r="N119" i="24"/>
  <c r="N114" i="15"/>
  <c r="G115" i="18"/>
  <c r="G123" i="25"/>
  <c r="M123" i="25"/>
  <c r="N115" i="14"/>
  <c r="G125" i="36"/>
  <c r="E119" i="24"/>
  <c r="G121" i="29"/>
  <c r="M117" i="19"/>
  <c r="E115" i="14"/>
  <c r="G213" i="23"/>
  <c r="N125" i="36"/>
  <c r="N121" i="26"/>
  <c r="E202" i="35"/>
  <c r="E125" i="36"/>
  <c r="N109" i="13"/>
  <c r="G115" i="14"/>
  <c r="G121" i="26"/>
  <c r="E117" i="19"/>
  <c r="N155" i="2"/>
  <c r="M121" i="26"/>
  <c r="F202" i="35"/>
  <c r="M121" i="29"/>
  <c r="F120" i="31"/>
  <c r="E121" i="29"/>
  <c r="M227" i="30"/>
  <c r="E213" i="23"/>
  <c r="F213" i="23"/>
  <c r="G109" i="13"/>
  <c r="M120" i="31"/>
  <c r="F117" i="19"/>
  <c r="N121" i="29"/>
  <c r="F119" i="24"/>
  <c r="F123" i="25"/>
  <c r="M109" i="13"/>
  <c r="F115" i="14"/>
  <c r="M125" i="36"/>
  <c r="M119" i="24"/>
  <c r="F155" i="2"/>
  <c r="N120" i="31"/>
  <c r="E121" i="26"/>
  <c r="G227" i="30"/>
  <c r="N115" i="18"/>
  <c r="R113" i="15" l="1"/>
  <c r="P114" i="15"/>
  <c r="Q114" i="15"/>
  <c r="K112" i="15"/>
  <c r="L112" i="15"/>
  <c r="J113" i="15"/>
  <c r="I113" i="15"/>
  <c r="H113" i="15"/>
  <c r="B115" i="15"/>
  <c r="C116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5" i="19"/>
  <c r="J116" i="19"/>
  <c r="I116" i="19"/>
  <c r="H116" i="19"/>
  <c r="L115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8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F228" i="30"/>
  <c r="G116" i="14"/>
  <c r="E228" i="30"/>
  <c r="N122" i="29"/>
  <c r="N126" i="36"/>
  <c r="F110" i="13"/>
  <c r="M122" i="26"/>
  <c r="M203" i="35"/>
  <c r="E110" i="13"/>
  <c r="N228" i="30"/>
  <c r="F214" i="23"/>
  <c r="G228" i="30"/>
  <c r="G122" i="29"/>
  <c r="N214" i="23"/>
  <c r="N203" i="35"/>
  <c r="F118" i="19"/>
  <c r="G118" i="19"/>
  <c r="M228" i="30"/>
  <c r="M110" i="13"/>
  <c r="E203" i="35"/>
  <c r="M115" i="15"/>
  <c r="N116" i="18"/>
  <c r="F122" i="29"/>
  <c r="F120" i="24"/>
  <c r="E121" i="31"/>
  <c r="M214" i="23"/>
  <c r="G110" i="13"/>
  <c r="E156" i="2"/>
  <c r="G124" i="25"/>
  <c r="E118" i="19"/>
  <c r="E126" i="36"/>
  <c r="E124" i="25"/>
  <c r="G126" i="36"/>
  <c r="N110" i="13"/>
  <c r="N124" i="25"/>
  <c r="M116" i="18"/>
  <c r="F156" i="2"/>
  <c r="N122" i="26"/>
  <c r="E122" i="26"/>
  <c r="F121" i="31"/>
  <c r="M120" i="24"/>
  <c r="E116" i="14"/>
  <c r="G203" i="35"/>
  <c r="M156" i="2"/>
  <c r="M126" i="36"/>
  <c r="M122" i="29"/>
  <c r="N156" i="2"/>
  <c r="G121" i="31"/>
  <c r="G115" i="15"/>
  <c r="F116" i="14"/>
  <c r="G120" i="24"/>
  <c r="G214" i="23"/>
  <c r="N115" i="15"/>
  <c r="E115" i="15"/>
  <c r="F115" i="15"/>
  <c r="F203" i="35"/>
  <c r="M121" i="31"/>
  <c r="E214" i="23"/>
  <c r="M124" i="25"/>
  <c r="G116" i="18"/>
  <c r="E122" i="29"/>
  <c r="N116" i="14"/>
  <c r="E120" i="24"/>
  <c r="M118" i="19"/>
  <c r="G156" i="2"/>
  <c r="N120" i="24"/>
  <c r="N118" i="19"/>
  <c r="F122" i="26"/>
  <c r="F126" i="36"/>
  <c r="N121" i="31"/>
  <c r="F124" i="25"/>
  <c r="M116" i="14"/>
  <c r="G122" i="26"/>
  <c r="Q115" i="15" l="1"/>
  <c r="P115" i="15"/>
  <c r="R114" i="15"/>
  <c r="J115" i="18"/>
  <c r="K113" i="15"/>
  <c r="H114" i="15"/>
  <c r="J114" i="15"/>
  <c r="I114" i="15"/>
  <c r="B116" i="15"/>
  <c r="L113" i="15"/>
  <c r="C117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6" i="19"/>
  <c r="J117" i="19"/>
  <c r="H117" i="19"/>
  <c r="I117" i="19"/>
  <c r="L116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B119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G127" i="36"/>
  <c r="F123" i="26"/>
  <c r="N157" i="2"/>
  <c r="F123" i="29"/>
  <c r="E121" i="24"/>
  <c r="F121" i="24"/>
  <c r="N204" i="35"/>
  <c r="F215" i="23"/>
  <c r="G123" i="26"/>
  <c r="F125" i="25"/>
  <c r="G125" i="25"/>
  <c r="E123" i="26"/>
  <c r="F229" i="30"/>
  <c r="N117" i="18"/>
  <c r="E215" i="23"/>
  <c r="G215" i="23"/>
  <c r="N123" i="26"/>
  <c r="E116" i="15"/>
  <c r="E204" i="35"/>
  <c r="G157" i="2"/>
  <c r="M117" i="18"/>
  <c r="N116" i="15"/>
  <c r="G204" i="35"/>
  <c r="M117" i="14"/>
  <c r="G122" i="31"/>
  <c r="E111" i="13"/>
  <c r="G229" i="30"/>
  <c r="M204" i="35"/>
  <c r="E122" i="31"/>
  <c r="G123" i="29"/>
  <c r="E125" i="25"/>
  <c r="N111" i="13"/>
  <c r="N125" i="25"/>
  <c r="M125" i="25"/>
  <c r="M215" i="23"/>
  <c r="F127" i="36"/>
  <c r="N215" i="23"/>
  <c r="F204" i="35"/>
  <c r="M122" i="31"/>
  <c r="M121" i="24"/>
  <c r="F157" i="2"/>
  <c r="N117" i="14"/>
  <c r="E117" i="14"/>
  <c r="F122" i="31"/>
  <c r="G111" i="13"/>
  <c r="G116" i="15"/>
  <c r="M229" i="30"/>
  <c r="M157" i="2"/>
  <c r="M123" i="26"/>
  <c r="N121" i="24"/>
  <c r="M111" i="13"/>
  <c r="M116" i="15"/>
  <c r="N229" i="30"/>
  <c r="N123" i="29"/>
  <c r="F116" i="15"/>
  <c r="N122" i="31"/>
  <c r="N127" i="36"/>
  <c r="M127" i="36"/>
  <c r="G121" i="24"/>
  <c r="E123" i="29"/>
  <c r="G117" i="18"/>
  <c r="E127" i="36"/>
  <c r="E157" i="2"/>
  <c r="G117" i="14"/>
  <c r="F111" i="13"/>
  <c r="E229" i="30"/>
  <c r="M123" i="29"/>
  <c r="F117" i="14"/>
  <c r="R115" i="15" l="1"/>
  <c r="Q116" i="15"/>
  <c r="P116" i="15"/>
  <c r="Q127" i="2"/>
  <c r="P127" i="2"/>
  <c r="J116" i="18"/>
  <c r="L114" i="15"/>
  <c r="K114" i="15"/>
  <c r="J115" i="15"/>
  <c r="I115" i="15"/>
  <c r="H115" i="15"/>
  <c r="B117" i="15"/>
  <c r="C118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7" i="19"/>
  <c r="L117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B120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M122" i="24"/>
  <c r="G119" i="19"/>
  <c r="F230" i="30"/>
  <c r="G158" i="2"/>
  <c r="N122" i="24"/>
  <c r="F124" i="29"/>
  <c r="N119" i="19"/>
  <c r="F117" i="15"/>
  <c r="G216" i="23"/>
  <c r="G128" i="36"/>
  <c r="F128" i="36"/>
  <c r="F118" i="14"/>
  <c r="E205" i="35"/>
  <c r="E230" i="30"/>
  <c r="F124" i="26"/>
  <c r="G205" i="35"/>
  <c r="F123" i="31"/>
  <c r="F205" i="35"/>
  <c r="M112" i="13"/>
  <c r="F122" i="24"/>
  <c r="G124" i="29"/>
  <c r="E123" i="31"/>
  <c r="M123" i="31"/>
  <c r="F216" i="23"/>
  <c r="N118" i="14"/>
  <c r="E126" i="25"/>
  <c r="E124" i="26"/>
  <c r="M158" i="2"/>
  <c r="E122" i="24"/>
  <c r="N118" i="18"/>
  <c r="G124" i="26"/>
  <c r="N205" i="35"/>
  <c r="E112" i="13"/>
  <c r="F158" i="2"/>
  <c r="M124" i="26"/>
  <c r="G122" i="24"/>
  <c r="N216" i="23"/>
  <c r="N123" i="31"/>
  <c r="G126" i="25"/>
  <c r="N158" i="2"/>
  <c r="G117" i="15"/>
  <c r="G112" i="13"/>
  <c r="M216" i="23"/>
  <c r="N126" i="25"/>
  <c r="N117" i="15"/>
  <c r="N124" i="26"/>
  <c r="E216" i="23"/>
  <c r="M205" i="35"/>
  <c r="M118" i="18"/>
  <c r="E124" i="29"/>
  <c r="E117" i="15"/>
  <c r="G123" i="31"/>
  <c r="G118" i="14"/>
  <c r="N112" i="13"/>
  <c r="N124" i="29"/>
  <c r="M124" i="29"/>
  <c r="M117" i="15"/>
  <c r="M128" i="36"/>
  <c r="E118" i="14"/>
  <c r="G230" i="30"/>
  <c r="F112" i="13"/>
  <c r="M126" i="25"/>
  <c r="N230" i="30"/>
  <c r="M118" i="14"/>
  <c r="E158" i="2"/>
  <c r="G118" i="18"/>
  <c r="E128" i="36"/>
  <c r="N128" i="36"/>
  <c r="M230" i="30"/>
  <c r="E119" i="19"/>
  <c r="M119" i="19"/>
  <c r="F126" i="25"/>
  <c r="F119" i="19"/>
  <c r="R116" i="15" l="1"/>
  <c r="R127" i="2"/>
  <c r="Q128" i="2"/>
  <c r="P128" i="2"/>
  <c r="L115" i="15"/>
  <c r="K115" i="15"/>
  <c r="H116" i="15"/>
  <c r="J116" i="15"/>
  <c r="I116" i="15"/>
  <c r="B118" i="15"/>
  <c r="J117" i="18"/>
  <c r="C119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H118" i="19"/>
  <c r="I118" i="19"/>
  <c r="J118" i="19"/>
  <c r="H114" i="19"/>
  <c r="I114" i="19"/>
  <c r="B121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N123" i="24"/>
  <c r="F118" i="15"/>
  <c r="F129" i="36"/>
  <c r="G118" i="15"/>
  <c r="M217" i="23"/>
  <c r="N125" i="29"/>
  <c r="G206" i="35"/>
  <c r="F125" i="26"/>
  <c r="M159" i="2"/>
  <c r="M123" i="24"/>
  <c r="F123" i="24"/>
  <c r="G129" i="36"/>
  <c r="E159" i="2"/>
  <c r="F120" i="19"/>
  <c r="E127" i="25"/>
  <c r="E113" i="13"/>
  <c r="F119" i="14"/>
  <c r="G125" i="29"/>
  <c r="F217" i="23"/>
  <c r="F113" i="13"/>
  <c r="G124" i="31"/>
  <c r="M119" i="14"/>
  <c r="M119" i="18"/>
  <c r="E125" i="26"/>
  <c r="N159" i="2"/>
  <c r="F159" i="2"/>
  <c r="G159" i="2"/>
  <c r="F206" i="35"/>
  <c r="N124" i="31"/>
  <c r="N120" i="19"/>
  <c r="M120" i="19"/>
  <c r="F231" i="30"/>
  <c r="E129" i="36"/>
  <c r="E231" i="30"/>
  <c r="N118" i="15"/>
  <c r="N127" i="25"/>
  <c r="M118" i="15"/>
  <c r="F125" i="29"/>
  <c r="M206" i="35"/>
  <c r="E124" i="31"/>
  <c r="N119" i="14"/>
  <c r="M124" i="31"/>
  <c r="G120" i="19"/>
  <c r="G217" i="23"/>
  <c r="G125" i="26"/>
  <c r="E119" i="14"/>
  <c r="M113" i="13"/>
  <c r="N129" i="36"/>
  <c r="E125" i="29"/>
  <c r="G123" i="24"/>
  <c r="N119" i="18"/>
  <c r="G119" i="14"/>
  <c r="E217" i="23"/>
  <c r="M231" i="30"/>
  <c r="G127" i="25"/>
  <c r="M127" i="25"/>
  <c r="G119" i="18"/>
  <c r="E120" i="19"/>
  <c r="G231" i="30"/>
  <c r="F124" i="31"/>
  <c r="E206" i="35"/>
  <c r="N113" i="13"/>
  <c r="F127" i="25"/>
  <c r="E123" i="24"/>
  <c r="N206" i="35"/>
  <c r="M125" i="26"/>
  <c r="N231" i="30"/>
  <c r="M125" i="29"/>
  <c r="M129" i="36"/>
  <c r="G113" i="13"/>
  <c r="E118" i="15"/>
  <c r="N217" i="23"/>
  <c r="N125" i="26"/>
  <c r="P129" i="2" l="1"/>
  <c r="Q129" i="2"/>
  <c r="K116" i="15"/>
  <c r="L116" i="15"/>
  <c r="J117" i="15"/>
  <c r="I117" i="15"/>
  <c r="H117" i="15"/>
  <c r="B119" i="15"/>
  <c r="C120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8" i="19"/>
  <c r="K118" i="19"/>
  <c r="K114" i="19"/>
  <c r="J119" i="19"/>
  <c r="I119" i="19"/>
  <c r="H119" i="19"/>
  <c r="B122" i="19"/>
  <c r="L114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G120" i="14"/>
  <c r="N120" i="14"/>
  <c r="M128" i="25"/>
  <c r="M124" i="24"/>
  <c r="F125" i="31"/>
  <c r="N160" i="2"/>
  <c r="F207" i="35"/>
  <c r="N124" i="24"/>
  <c r="G160" i="2"/>
  <c r="M120" i="18"/>
  <c r="N126" i="29"/>
  <c r="E232" i="30"/>
  <c r="E121" i="19"/>
  <c r="F120" i="14"/>
  <c r="E128" i="25"/>
  <c r="F126" i="26"/>
  <c r="G119" i="15"/>
  <c r="E119" i="15"/>
  <c r="N125" i="31"/>
  <c r="E130" i="36"/>
  <c r="G232" i="30"/>
  <c r="G218" i="23"/>
  <c r="E120" i="14"/>
  <c r="N119" i="15"/>
  <c r="E207" i="35"/>
  <c r="G207" i="35"/>
  <c r="M125" i="31"/>
  <c r="M207" i="35"/>
  <c r="F114" i="13"/>
  <c r="G126" i="26"/>
  <c r="G114" i="13"/>
  <c r="F128" i="25"/>
  <c r="N218" i="23"/>
  <c r="F232" i="30"/>
  <c r="G120" i="18"/>
  <c r="E126" i="26"/>
  <c r="M126" i="29"/>
  <c r="G125" i="31"/>
  <c r="F160" i="2"/>
  <c r="G121" i="19"/>
  <c r="N126" i="26"/>
  <c r="M120" i="14"/>
  <c r="M130" i="36"/>
  <c r="E218" i="23"/>
  <c r="E114" i="13"/>
  <c r="G126" i="29"/>
  <c r="G124" i="24"/>
  <c r="M121" i="19"/>
  <c r="F124" i="24"/>
  <c r="N114" i="13"/>
  <c r="M126" i="26"/>
  <c r="F126" i="29"/>
  <c r="E126" i="29"/>
  <c r="N120" i="18"/>
  <c r="F218" i="23"/>
  <c r="M218" i="23"/>
  <c r="M119" i="15"/>
  <c r="E125" i="31"/>
  <c r="F130" i="36"/>
  <c r="N232" i="30"/>
  <c r="F119" i="15"/>
  <c r="N121" i="19"/>
  <c r="E124" i="24"/>
  <c r="N130" i="36"/>
  <c r="M232" i="30"/>
  <c r="G128" i="25"/>
  <c r="M160" i="2"/>
  <c r="N128" i="25"/>
  <c r="E160" i="2"/>
  <c r="G130" i="36"/>
  <c r="F121" i="19"/>
  <c r="N207" i="35"/>
  <c r="M114" i="13"/>
  <c r="Q130" i="2" l="1"/>
  <c r="P130" i="2"/>
  <c r="L117" i="15"/>
  <c r="K117" i="15"/>
  <c r="H118" i="15"/>
  <c r="J118" i="15"/>
  <c r="I118" i="15"/>
  <c r="B120" i="15"/>
  <c r="C121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B235" i="30" s="1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K119" i="19"/>
  <c r="H120" i="19"/>
  <c r="J120" i="19"/>
  <c r="I120" i="19"/>
  <c r="B123" i="19"/>
  <c r="L119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E235" i="30"/>
  <c r="G125" i="24"/>
  <c r="M122" i="19"/>
  <c r="E127" i="26"/>
  <c r="N219" i="23"/>
  <c r="N122" i="19"/>
  <c r="E122" i="19"/>
  <c r="E131" i="36"/>
  <c r="G219" i="23"/>
  <c r="N208" i="35"/>
  <c r="M120" i="15"/>
  <c r="N121" i="18"/>
  <c r="G122" i="19"/>
  <c r="N125" i="24"/>
  <c r="F122" i="19"/>
  <c r="G208" i="35"/>
  <c r="N120" i="15"/>
  <c r="F233" i="30"/>
  <c r="F235" i="30"/>
  <c r="M125" i="24"/>
  <c r="E121" i="14"/>
  <c r="E233" i="30"/>
  <c r="E161" i="2"/>
  <c r="G129" i="25"/>
  <c r="F120" i="15"/>
  <c r="G120" i="15"/>
  <c r="G126" i="31"/>
  <c r="E129" i="25"/>
  <c r="N127" i="29"/>
  <c r="E219" i="23"/>
  <c r="F125" i="24"/>
  <c r="M235" i="30"/>
  <c r="N161" i="2"/>
  <c r="M121" i="18"/>
  <c r="M127" i="29"/>
  <c r="M233" i="30"/>
  <c r="N127" i="26"/>
  <c r="M161" i="2"/>
  <c r="F131" i="36"/>
  <c r="N233" i="30"/>
  <c r="N121" i="14"/>
  <c r="N235" i="30"/>
  <c r="F126" i="31"/>
  <c r="M126" i="31"/>
  <c r="E127" i="29"/>
  <c r="M208" i="35"/>
  <c r="M131" i="36"/>
  <c r="F219" i="23"/>
  <c r="F127" i="29"/>
  <c r="N129" i="25"/>
  <c r="G127" i="26"/>
  <c r="G233" i="30"/>
  <c r="E125" i="24"/>
  <c r="E120" i="15"/>
  <c r="E208" i="35"/>
  <c r="G235" i="30"/>
  <c r="G127" i="29"/>
  <c r="F208" i="35"/>
  <c r="G121" i="18"/>
  <c r="E126" i="31"/>
  <c r="M121" i="14"/>
  <c r="M127" i="26"/>
  <c r="N131" i="36"/>
  <c r="F127" i="26"/>
  <c r="M219" i="23"/>
  <c r="F121" i="14"/>
  <c r="N126" i="31"/>
  <c r="F129" i="25"/>
  <c r="F161" i="2"/>
  <c r="M129" i="25"/>
  <c r="G121" i="14"/>
  <c r="G131" i="36"/>
  <c r="G161" i="2"/>
  <c r="B236" i="30" l="1"/>
  <c r="L118" i="15"/>
  <c r="K118" i="15"/>
  <c r="J119" i="15"/>
  <c r="I119" i="15"/>
  <c r="H119" i="15"/>
  <c r="B121" i="15"/>
  <c r="C122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K120" i="19"/>
  <c r="I121" i="19"/>
  <c r="J121" i="19"/>
  <c r="H121" i="19"/>
  <c r="B124" i="19"/>
  <c r="L120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G236" i="30"/>
  <c r="G128" i="26"/>
  <c r="M122" i="18"/>
  <c r="F121" i="15"/>
  <c r="G132" i="36"/>
  <c r="F162" i="2"/>
  <c r="M123" i="19"/>
  <c r="F128" i="26"/>
  <c r="G128" i="29"/>
  <c r="E209" i="35"/>
  <c r="N234" i="30"/>
  <c r="F127" i="31"/>
  <c r="E220" i="23"/>
  <c r="E126" i="24"/>
  <c r="M121" i="15"/>
  <c r="G121" i="15"/>
  <c r="M162" i="2"/>
  <c r="G220" i="23"/>
  <c r="M236" i="30"/>
  <c r="F234" i="30"/>
  <c r="N209" i="35"/>
  <c r="F220" i="23"/>
  <c r="G124" i="14"/>
  <c r="M127" i="31"/>
  <c r="N128" i="26"/>
  <c r="E128" i="29"/>
  <c r="E123" i="19"/>
  <c r="N130" i="25"/>
  <c r="E162" i="2"/>
  <c r="G126" i="24"/>
  <c r="N132" i="36"/>
  <c r="E121" i="15"/>
  <c r="M220" i="23"/>
  <c r="E122" i="14"/>
  <c r="G209" i="35"/>
  <c r="M132" i="36"/>
  <c r="N122" i="14"/>
  <c r="N128" i="29"/>
  <c r="N162" i="2"/>
  <c r="E132" i="36"/>
  <c r="N127" i="31"/>
  <c r="G122" i="14"/>
  <c r="F132" i="36"/>
  <c r="M128" i="26"/>
  <c r="M128" i="29"/>
  <c r="G127" i="31"/>
  <c r="G123" i="19"/>
  <c r="G234" i="30"/>
  <c r="M209" i="35"/>
  <c r="N123" i="19"/>
  <c r="F122" i="14"/>
  <c r="G162" i="2"/>
  <c r="M126" i="24"/>
  <c r="M130" i="25"/>
  <c r="E130" i="25"/>
  <c r="M122" i="14"/>
  <c r="E128" i="26"/>
  <c r="M234" i="30"/>
  <c r="F130" i="25"/>
  <c r="F126" i="24"/>
  <c r="E236" i="30"/>
  <c r="N122" i="18"/>
  <c r="E234" i="30"/>
  <c r="N126" i="24"/>
  <c r="F128" i="29"/>
  <c r="N236" i="30"/>
  <c r="F123" i="19"/>
  <c r="F209" i="35"/>
  <c r="G130" i="25"/>
  <c r="F236" i="30"/>
  <c r="G122" i="18"/>
  <c r="E127" i="31"/>
  <c r="N121" i="15"/>
  <c r="N220" i="23"/>
  <c r="J235" i="30" l="1"/>
  <c r="I235" i="30"/>
  <c r="H235" i="30"/>
  <c r="B237" i="30"/>
  <c r="K119" i="15"/>
  <c r="L119" i="15"/>
  <c r="H120" i="15"/>
  <c r="J120" i="15"/>
  <c r="I120" i="15"/>
  <c r="B122" i="15"/>
  <c r="J124" i="14"/>
  <c r="C123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K121" i="19"/>
  <c r="I122" i="19"/>
  <c r="J122" i="19"/>
  <c r="H122" i="19"/>
  <c r="B125" i="19"/>
  <c r="L121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G237" i="30"/>
  <c r="G122" i="13"/>
  <c r="G127" i="24"/>
  <c r="G221" i="23"/>
  <c r="M129" i="29"/>
  <c r="G123" i="18"/>
  <c r="G128" i="31"/>
  <c r="F163" i="2"/>
  <c r="F128" i="31"/>
  <c r="N129" i="29"/>
  <c r="F210" i="35"/>
  <c r="G133" i="36"/>
  <c r="M122" i="15"/>
  <c r="N122" i="15"/>
  <c r="F122" i="15"/>
  <c r="E128" i="31"/>
  <c r="M237" i="30"/>
  <c r="N129" i="26"/>
  <c r="E129" i="29"/>
  <c r="G129" i="26"/>
  <c r="F131" i="25"/>
  <c r="F133" i="36"/>
  <c r="E123" i="14"/>
  <c r="G122" i="15"/>
  <c r="M127" i="24"/>
  <c r="N123" i="14"/>
  <c r="M131" i="25"/>
  <c r="M133" i="36"/>
  <c r="M123" i="14"/>
  <c r="M221" i="23"/>
  <c r="F237" i="30"/>
  <c r="M129" i="26"/>
  <c r="E124" i="19"/>
  <c r="E163" i="2"/>
  <c r="N210" i="35"/>
  <c r="F123" i="14"/>
  <c r="M128" i="31"/>
  <c r="N163" i="2"/>
  <c r="E127" i="24"/>
  <c r="G129" i="29"/>
  <c r="E133" i="36"/>
  <c r="F124" i="19"/>
  <c r="N123" i="18"/>
  <c r="E221" i="23"/>
  <c r="N131" i="25"/>
  <c r="E122" i="15"/>
  <c r="E129" i="26"/>
  <c r="G123" i="14"/>
  <c r="N133" i="36"/>
  <c r="F129" i="29"/>
  <c r="N128" i="31"/>
  <c r="G163" i="2"/>
  <c r="G210" i="35"/>
  <c r="E131" i="25"/>
  <c r="N124" i="19"/>
  <c r="N221" i="23"/>
  <c r="F127" i="24"/>
  <c r="E237" i="30"/>
  <c r="M123" i="18"/>
  <c r="N127" i="24"/>
  <c r="M163" i="2"/>
  <c r="M210" i="35"/>
  <c r="M124" i="19"/>
  <c r="E210" i="35"/>
  <c r="N237" i="30"/>
  <c r="F129" i="26"/>
  <c r="F221" i="23"/>
  <c r="G124" i="19"/>
  <c r="G131" i="25"/>
  <c r="L235" i="30" l="1"/>
  <c r="J236" i="30"/>
  <c r="H236" i="30"/>
  <c r="I236" i="30"/>
  <c r="B238" i="30"/>
  <c r="K235" i="30"/>
  <c r="K120" i="15"/>
  <c r="L120" i="15"/>
  <c r="J121" i="15"/>
  <c r="I121" i="15"/>
  <c r="H121" i="15"/>
  <c r="B123" i="15"/>
  <c r="J122" i="13"/>
  <c r="C124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2" i="19"/>
  <c r="J123" i="19"/>
  <c r="H123" i="19"/>
  <c r="I123" i="19"/>
  <c r="B126" i="19"/>
  <c r="K122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E238" i="30"/>
  <c r="M128" i="24"/>
  <c r="N129" i="31"/>
  <c r="G125" i="19"/>
  <c r="G132" i="25"/>
  <c r="M123" i="15"/>
  <c r="N134" i="36"/>
  <c r="N130" i="26"/>
  <c r="F129" i="31"/>
  <c r="F222" i="23"/>
  <c r="N238" i="30"/>
  <c r="G238" i="30"/>
  <c r="M222" i="23"/>
  <c r="N124" i="18"/>
  <c r="E132" i="25"/>
  <c r="M211" i="35"/>
  <c r="E118" i="13"/>
  <c r="F164" i="2"/>
  <c r="E125" i="19"/>
  <c r="M130" i="29"/>
  <c r="G124" i="18"/>
  <c r="N123" i="15"/>
  <c r="G123" i="15"/>
  <c r="F118" i="13"/>
  <c r="N222" i="23"/>
  <c r="M129" i="31"/>
  <c r="E134" i="36"/>
  <c r="F130" i="26"/>
  <c r="M125" i="19"/>
  <c r="M238" i="30"/>
  <c r="G130" i="26"/>
  <c r="M132" i="25"/>
  <c r="E128" i="24"/>
  <c r="N132" i="25"/>
  <c r="M118" i="13"/>
  <c r="N125" i="19"/>
  <c r="M164" i="2"/>
  <c r="G164" i="2"/>
  <c r="E211" i="35"/>
  <c r="N128" i="24"/>
  <c r="N164" i="2"/>
  <c r="M134" i="36"/>
  <c r="F132" i="25"/>
  <c r="F211" i="35"/>
  <c r="F125" i="19"/>
  <c r="G129" i="31"/>
  <c r="F134" i="36"/>
  <c r="G130" i="29"/>
  <c r="F130" i="29"/>
  <c r="E123" i="15"/>
  <c r="G222" i="23"/>
  <c r="M130" i="26"/>
  <c r="E164" i="2"/>
  <c r="G118" i="13"/>
  <c r="F123" i="15"/>
  <c r="G134" i="36"/>
  <c r="E130" i="29"/>
  <c r="F238" i="30"/>
  <c r="N118" i="13"/>
  <c r="M124" i="18"/>
  <c r="N211" i="35"/>
  <c r="E129" i="31"/>
  <c r="E222" i="23"/>
  <c r="F128" i="24"/>
  <c r="G211" i="35"/>
  <c r="E130" i="26"/>
  <c r="N130" i="29"/>
  <c r="G128" i="24"/>
  <c r="L236" i="30" l="1"/>
  <c r="J237" i="30"/>
  <c r="H237" i="30"/>
  <c r="I237" i="30"/>
  <c r="B239" i="30"/>
  <c r="K236" i="30"/>
  <c r="P134" i="2"/>
  <c r="Q134" i="2"/>
  <c r="K121" i="15"/>
  <c r="L121" i="15"/>
  <c r="H122" i="15"/>
  <c r="J122" i="15"/>
  <c r="I122" i="15"/>
  <c r="B124" i="15"/>
  <c r="I117" i="13"/>
  <c r="J117" i="13"/>
  <c r="H117" i="13"/>
  <c r="C125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3" i="19"/>
  <c r="I124" i="19"/>
  <c r="J124" i="19"/>
  <c r="H124" i="19"/>
  <c r="K123" i="19"/>
  <c r="B127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G125" i="18"/>
  <c r="M124" i="15"/>
  <c r="N131" i="26"/>
  <c r="N124" i="15"/>
  <c r="N131" i="29"/>
  <c r="M131" i="29"/>
  <c r="E126" i="19"/>
  <c r="E131" i="26"/>
  <c r="G126" i="19"/>
  <c r="E119" i="13"/>
  <c r="G212" i="35"/>
  <c r="G165" i="2"/>
  <c r="F126" i="19"/>
  <c r="E129" i="24"/>
  <c r="M212" i="35"/>
  <c r="F165" i="2"/>
  <c r="F131" i="29"/>
  <c r="G223" i="23"/>
  <c r="N135" i="36"/>
  <c r="G133" i="25"/>
  <c r="F239" i="30"/>
  <c r="M135" i="36"/>
  <c r="N165" i="2"/>
  <c r="F212" i="35"/>
  <c r="F124" i="15"/>
  <c r="N133" i="25"/>
  <c r="G129" i="24"/>
  <c r="F135" i="36"/>
  <c r="G119" i="13"/>
  <c r="E130" i="31"/>
  <c r="M239" i="30"/>
  <c r="M126" i="19"/>
  <c r="F131" i="26"/>
  <c r="F119" i="13"/>
  <c r="G131" i="29"/>
  <c r="F129" i="24"/>
  <c r="N130" i="31"/>
  <c r="M133" i="25"/>
  <c r="F133" i="25"/>
  <c r="N223" i="23"/>
  <c r="M131" i="26"/>
  <c r="G124" i="15"/>
  <c r="E133" i="25"/>
  <c r="M130" i="31"/>
  <c r="G239" i="30"/>
  <c r="M223" i="23"/>
  <c r="E165" i="2"/>
  <c r="E239" i="30"/>
  <c r="G131" i="26"/>
  <c r="F130" i="31"/>
  <c r="F223" i="23"/>
  <c r="E135" i="36"/>
  <c r="M129" i="24"/>
  <c r="M165" i="2"/>
  <c r="G135" i="36"/>
  <c r="N126" i="19"/>
  <c r="N239" i="30"/>
  <c r="N212" i="35"/>
  <c r="N129" i="24"/>
  <c r="E131" i="29"/>
  <c r="M119" i="13"/>
  <c r="E212" i="35"/>
  <c r="G130" i="31"/>
  <c r="N119" i="13"/>
  <c r="E223" i="23"/>
  <c r="E124" i="15"/>
  <c r="L237" i="30" l="1"/>
  <c r="J238" i="30"/>
  <c r="I238" i="30"/>
  <c r="H238" i="30"/>
  <c r="B240" i="30"/>
  <c r="K237" i="30"/>
  <c r="P135" i="2"/>
  <c r="Q135" i="2"/>
  <c r="L122" i="15"/>
  <c r="K122" i="15"/>
  <c r="J123" i="15"/>
  <c r="I123" i="15"/>
  <c r="H123" i="15"/>
  <c r="B125" i="15"/>
  <c r="R128" i="2"/>
  <c r="K117" i="13"/>
  <c r="L117" i="13"/>
  <c r="I114" i="13"/>
  <c r="H114" i="13"/>
  <c r="C126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K124" i="19"/>
  <c r="H125" i="19"/>
  <c r="I125" i="19"/>
  <c r="J125" i="19"/>
  <c r="L124" i="19"/>
  <c r="B128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N240" i="30"/>
  <c r="N130" i="24"/>
  <c r="N213" i="35"/>
  <c r="N120" i="13"/>
  <c r="E136" i="36"/>
  <c r="N131" i="31"/>
  <c r="M130" i="24"/>
  <c r="G240" i="30"/>
  <c r="N166" i="2"/>
  <c r="G132" i="26"/>
  <c r="M125" i="15"/>
  <c r="E127" i="14"/>
  <c r="M134" i="25"/>
  <c r="E127" i="19"/>
  <c r="N134" i="25"/>
  <c r="M127" i="19"/>
  <c r="E134" i="25"/>
  <c r="N125" i="15"/>
  <c r="G120" i="13"/>
  <c r="M132" i="29"/>
  <c r="G125" i="15"/>
  <c r="M132" i="26"/>
  <c r="F132" i="26"/>
  <c r="N127" i="14"/>
  <c r="G127" i="19"/>
  <c r="M213" i="35"/>
  <c r="N224" i="23"/>
  <c r="E213" i="35"/>
  <c r="M136" i="36"/>
  <c r="M224" i="23"/>
  <c r="G132" i="29"/>
  <c r="E166" i="2"/>
  <c r="F127" i="19"/>
  <c r="E131" i="31"/>
  <c r="G224" i="23"/>
  <c r="M127" i="14"/>
  <c r="F125" i="15"/>
  <c r="N127" i="19"/>
  <c r="G126" i="18"/>
  <c r="N132" i="26"/>
  <c r="G136" i="36"/>
  <c r="G127" i="14"/>
  <c r="N136" i="36"/>
  <c r="E224" i="23"/>
  <c r="F132" i="29"/>
  <c r="E132" i="26"/>
  <c r="N132" i="29"/>
  <c r="G213" i="35"/>
  <c r="F224" i="23"/>
  <c r="M120" i="13"/>
  <c r="F134" i="25"/>
  <c r="E132" i="29"/>
  <c r="M131" i="31"/>
  <c r="F127" i="14"/>
  <c r="M166" i="2"/>
  <c r="G166" i="2"/>
  <c r="F240" i="30"/>
  <c r="F166" i="2"/>
  <c r="E240" i="30"/>
  <c r="G131" i="31"/>
  <c r="G130" i="24"/>
  <c r="E130" i="24"/>
  <c r="F213" i="35"/>
  <c r="G134" i="25"/>
  <c r="F120" i="13"/>
  <c r="E120" i="13"/>
  <c r="F136" i="36"/>
  <c r="M240" i="30"/>
  <c r="F131" i="31"/>
  <c r="E125" i="15"/>
  <c r="F130" i="24"/>
  <c r="K238" i="30" l="1"/>
  <c r="J239" i="30"/>
  <c r="I239" i="30"/>
  <c r="H239" i="30"/>
  <c r="B241" i="30"/>
  <c r="L238" i="30"/>
  <c r="P136" i="2"/>
  <c r="Q136" i="2"/>
  <c r="R135" i="2"/>
  <c r="J125" i="18"/>
  <c r="L123" i="15"/>
  <c r="K123" i="15"/>
  <c r="H124" i="15"/>
  <c r="J124" i="15"/>
  <c r="I124" i="15"/>
  <c r="B126" i="15"/>
  <c r="R129" i="2"/>
  <c r="J126" i="14"/>
  <c r="L114" i="13"/>
  <c r="K114" i="13"/>
  <c r="C127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5" i="19"/>
  <c r="I126" i="19"/>
  <c r="J126" i="19"/>
  <c r="H126" i="19"/>
  <c r="B129" i="19"/>
  <c r="L125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E241" i="30"/>
  <c r="G127" i="18"/>
  <c r="F135" i="25"/>
  <c r="M126" i="14"/>
  <c r="F128" i="19"/>
  <c r="E135" i="25"/>
  <c r="N133" i="29"/>
  <c r="N126" i="15"/>
  <c r="N137" i="36"/>
  <c r="G167" i="2"/>
  <c r="N128" i="19"/>
  <c r="N214" i="35"/>
  <c r="N121" i="13"/>
  <c r="N125" i="14"/>
  <c r="M241" i="30"/>
  <c r="M128" i="19"/>
  <c r="G225" i="23"/>
  <c r="F167" i="2"/>
  <c r="F126" i="14"/>
  <c r="E121" i="13"/>
  <c r="F132" i="31"/>
  <c r="F128" i="14"/>
  <c r="E133" i="26"/>
  <c r="F124" i="14"/>
  <c r="F133" i="29"/>
  <c r="M126" i="15"/>
  <c r="G214" i="35"/>
  <c r="E126" i="15"/>
  <c r="G241" i="30"/>
  <c r="G121" i="13"/>
  <c r="F131" i="24"/>
  <c r="G133" i="26"/>
  <c r="F137" i="36"/>
  <c r="N124" i="14"/>
  <c r="N133" i="26"/>
  <c r="N167" i="2"/>
  <c r="G128" i="19"/>
  <c r="E125" i="14"/>
  <c r="F241" i="30"/>
  <c r="M167" i="2"/>
  <c r="F126" i="15"/>
  <c r="E225" i="23"/>
  <c r="G137" i="36"/>
  <c r="G126" i="15"/>
  <c r="M121" i="13"/>
  <c r="E167" i="2"/>
  <c r="M132" i="31"/>
  <c r="F121" i="13"/>
  <c r="E214" i="35"/>
  <c r="G128" i="14"/>
  <c r="E133" i="29"/>
  <c r="E128" i="14"/>
  <c r="G135" i="25"/>
  <c r="E132" i="31"/>
  <c r="M125" i="14"/>
  <c r="E128" i="19"/>
  <c r="M133" i="29"/>
  <c r="N135" i="25"/>
  <c r="M214" i="35"/>
  <c r="N132" i="31"/>
  <c r="N131" i="24"/>
  <c r="M128" i="14"/>
  <c r="M131" i="24"/>
  <c r="E131" i="24"/>
  <c r="F125" i="14"/>
  <c r="M133" i="26"/>
  <c r="N225" i="23"/>
  <c r="M137" i="36"/>
  <c r="N241" i="30"/>
  <c r="F133" i="26"/>
  <c r="F214" i="35"/>
  <c r="F225" i="23"/>
  <c r="M135" i="25"/>
  <c r="G132" i="31"/>
  <c r="G131" i="24"/>
  <c r="G133" i="29"/>
  <c r="M225" i="23"/>
  <c r="E137" i="36"/>
  <c r="N128" i="14"/>
  <c r="E124" i="14"/>
  <c r="E126" i="14"/>
  <c r="N126" i="14"/>
  <c r="M124" i="14"/>
  <c r="K239" i="30" l="1"/>
  <c r="J240" i="30"/>
  <c r="H240" i="30"/>
  <c r="I240" i="30"/>
  <c r="B242" i="30"/>
  <c r="L239" i="30"/>
  <c r="R136" i="2"/>
  <c r="J126" i="18"/>
  <c r="L124" i="15"/>
  <c r="K124" i="15"/>
  <c r="I125" i="15"/>
  <c r="J125" i="15"/>
  <c r="H125" i="15"/>
  <c r="B127" i="15"/>
  <c r="R130" i="2"/>
  <c r="H124" i="14"/>
  <c r="H125" i="14"/>
  <c r="H126" i="14"/>
  <c r="I125" i="14"/>
  <c r="I126" i="14"/>
  <c r="I123" i="14"/>
  <c r="I124" i="14"/>
  <c r="H123" i="14"/>
  <c r="C128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L126" i="19"/>
  <c r="I127" i="19"/>
  <c r="J127" i="19"/>
  <c r="H127" i="19"/>
  <c r="B130" i="19"/>
  <c r="K126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G242" i="30"/>
  <c r="N123" i="13"/>
  <c r="G138" i="36"/>
  <c r="E226" i="23"/>
  <c r="M168" i="2"/>
  <c r="M133" i="31"/>
  <c r="F122" i="13"/>
  <c r="M226" i="23"/>
  <c r="N134" i="26"/>
  <c r="G134" i="29"/>
  <c r="F138" i="36"/>
  <c r="N242" i="30"/>
  <c r="G132" i="24"/>
  <c r="F136" i="25"/>
  <c r="G215" i="35"/>
  <c r="E129" i="19"/>
  <c r="F168" i="2"/>
  <c r="F129" i="14"/>
  <c r="N226" i="23"/>
  <c r="N129" i="14"/>
  <c r="N129" i="19"/>
  <c r="G136" i="25"/>
  <c r="F215" i="35"/>
  <c r="M127" i="15"/>
  <c r="M129" i="14"/>
  <c r="E136" i="25"/>
  <c r="G129" i="14"/>
  <c r="F134" i="26"/>
  <c r="E215" i="35"/>
  <c r="N215" i="35"/>
  <c r="N124" i="13"/>
  <c r="N134" i="29"/>
  <c r="G168" i="2"/>
  <c r="N168" i="2"/>
  <c r="F133" i="31"/>
  <c r="E133" i="31"/>
  <c r="M129" i="19"/>
  <c r="N127" i="15"/>
  <c r="G128" i="18"/>
  <c r="E122" i="13"/>
  <c r="E134" i="29"/>
  <c r="E138" i="36"/>
  <c r="M136" i="25"/>
  <c r="G129" i="19"/>
  <c r="E129" i="14"/>
  <c r="E132" i="24"/>
  <c r="M122" i="13"/>
  <c r="M215" i="35"/>
  <c r="F124" i="13"/>
  <c r="G134" i="26"/>
  <c r="N128" i="18"/>
  <c r="F226" i="23"/>
  <c r="N133" i="31"/>
  <c r="M134" i="29"/>
  <c r="M128" i="18"/>
  <c r="E134" i="26"/>
  <c r="E242" i="30"/>
  <c r="N136" i="25"/>
  <c r="G226" i="23"/>
  <c r="F129" i="19"/>
  <c r="N132" i="24"/>
  <c r="G133" i="31"/>
  <c r="E124" i="13"/>
  <c r="M132" i="24"/>
  <c r="F242" i="30"/>
  <c r="M138" i="36"/>
  <c r="M242" i="30"/>
  <c r="E127" i="15"/>
  <c r="M134" i="26"/>
  <c r="F132" i="24"/>
  <c r="E128" i="18"/>
  <c r="F123" i="13"/>
  <c r="G127" i="15"/>
  <c r="N138" i="36"/>
  <c r="E123" i="13"/>
  <c r="F128" i="18"/>
  <c r="F127" i="15"/>
  <c r="N122" i="13"/>
  <c r="M124" i="13"/>
  <c r="E168" i="2"/>
  <c r="F134" i="29"/>
  <c r="M123" i="13"/>
  <c r="L240" i="30" l="1"/>
  <c r="J241" i="30"/>
  <c r="I241" i="30"/>
  <c r="H241" i="30"/>
  <c r="B243" i="30"/>
  <c r="K240" i="30"/>
  <c r="O125" i="18"/>
  <c r="O126" i="18"/>
  <c r="O127" i="18"/>
  <c r="K125" i="15"/>
  <c r="L125" i="15"/>
  <c r="H126" i="15"/>
  <c r="J126" i="15"/>
  <c r="I126" i="15"/>
  <c r="B128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9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K127" i="19"/>
  <c r="J128" i="19"/>
  <c r="H128" i="19"/>
  <c r="I128" i="19"/>
  <c r="L127" i="19"/>
  <c r="B131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E243" i="30"/>
  <c r="N169" i="2"/>
  <c r="E129" i="18"/>
  <c r="G227" i="23"/>
  <c r="M126" i="18"/>
  <c r="F135" i="26"/>
  <c r="E137" i="25"/>
  <c r="M169" i="2"/>
  <c r="G134" i="31"/>
  <c r="M137" i="25"/>
  <c r="N137" i="25"/>
  <c r="N133" i="24"/>
  <c r="M127" i="18"/>
  <c r="F243" i="30"/>
  <c r="N128" i="15"/>
  <c r="G216" i="35"/>
  <c r="N227" i="23"/>
  <c r="F139" i="36"/>
  <c r="E227" i="23"/>
  <c r="M128" i="15"/>
  <c r="G129" i="18"/>
  <c r="F216" i="35"/>
  <c r="E133" i="24"/>
  <c r="M125" i="18"/>
  <c r="M243" i="30"/>
  <c r="N126" i="18"/>
  <c r="G243" i="30"/>
  <c r="G137" i="25"/>
  <c r="M133" i="24"/>
  <c r="F137" i="25"/>
  <c r="M216" i="35"/>
  <c r="N135" i="29"/>
  <c r="F135" i="29"/>
  <c r="N135" i="26"/>
  <c r="G135" i="29"/>
  <c r="F169" i="2"/>
  <c r="G139" i="36"/>
  <c r="M130" i="19"/>
  <c r="E139" i="36"/>
  <c r="G135" i="26"/>
  <c r="F128" i="15"/>
  <c r="N127" i="18"/>
  <c r="G128" i="15"/>
  <c r="N216" i="35"/>
  <c r="E135" i="29"/>
  <c r="M129" i="18"/>
  <c r="N134" i="31"/>
  <c r="M135" i="26"/>
  <c r="E128" i="15"/>
  <c r="N243" i="30"/>
  <c r="N139" i="36"/>
  <c r="F227" i="23"/>
  <c r="E130" i="19"/>
  <c r="M227" i="23"/>
  <c r="N130" i="19"/>
  <c r="E169" i="2"/>
  <c r="F130" i="14"/>
  <c r="G130" i="14"/>
  <c r="E130" i="14"/>
  <c r="M139" i="36"/>
  <c r="E135" i="26"/>
  <c r="G169" i="2"/>
  <c r="E134" i="31"/>
  <c r="M130" i="14"/>
  <c r="M135" i="29"/>
  <c r="N129" i="18"/>
  <c r="G133" i="24"/>
  <c r="G130" i="19"/>
  <c r="E216" i="35"/>
  <c r="M134" i="31"/>
  <c r="F134" i="31"/>
  <c r="F130" i="19"/>
  <c r="N125" i="18"/>
  <c r="N130" i="14"/>
  <c r="F129" i="18"/>
  <c r="F133" i="24"/>
  <c r="K241" i="30" l="1"/>
  <c r="J242" i="30"/>
  <c r="J243" i="30" s="1"/>
  <c r="I242" i="30"/>
  <c r="H242" i="30"/>
  <c r="L241" i="30"/>
  <c r="L126" i="15"/>
  <c r="K126" i="15"/>
  <c r="J127" i="15"/>
  <c r="I127" i="15"/>
  <c r="H127" i="15"/>
  <c r="B129" i="15"/>
  <c r="R133" i="2"/>
  <c r="R134" i="2"/>
  <c r="R132" i="2"/>
  <c r="K123" i="13"/>
  <c r="K124" i="13"/>
  <c r="K122" i="13"/>
  <c r="L124" i="13"/>
  <c r="L123" i="13"/>
  <c r="L122" i="13"/>
  <c r="C130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L128" i="19"/>
  <c r="H129" i="19"/>
  <c r="J129" i="19"/>
  <c r="I129" i="19"/>
  <c r="K128" i="19"/>
  <c r="B132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N132" i="19"/>
  <c r="G217" i="35"/>
  <c r="M136" i="29"/>
  <c r="N136" i="26"/>
  <c r="G131" i="19"/>
  <c r="E217" i="35"/>
  <c r="N135" i="31"/>
  <c r="G140" i="36"/>
  <c r="M170" i="2"/>
  <c r="G170" i="2"/>
  <c r="E135" i="31"/>
  <c r="F135" i="31"/>
  <c r="G131" i="14"/>
  <c r="N140" i="36"/>
  <c r="N131" i="14"/>
  <c r="E136" i="29"/>
  <c r="M131" i="14"/>
  <c r="F140" i="36"/>
  <c r="N138" i="25"/>
  <c r="F217" i="35"/>
  <c r="G135" i="31"/>
  <c r="E134" i="24"/>
  <c r="E131" i="14"/>
  <c r="N217" i="35"/>
  <c r="M136" i="26"/>
  <c r="M129" i="15"/>
  <c r="E170" i="2"/>
  <c r="M217" i="35"/>
  <c r="N131" i="19"/>
  <c r="M140" i="36"/>
  <c r="F170" i="2"/>
  <c r="F132" i="19"/>
  <c r="E140" i="36"/>
  <c r="G130" i="18"/>
  <c r="N136" i="29"/>
  <c r="F130" i="18"/>
  <c r="E136" i="26"/>
  <c r="M138" i="25"/>
  <c r="F138" i="25"/>
  <c r="N134" i="24"/>
  <c r="N228" i="23"/>
  <c r="E228" i="23"/>
  <c r="F136" i="29"/>
  <c r="M228" i="23"/>
  <c r="N170" i="2"/>
  <c r="M132" i="19"/>
  <c r="M134" i="24"/>
  <c r="G132" i="19"/>
  <c r="N130" i="18"/>
  <c r="G228" i="23"/>
  <c r="F131" i="14"/>
  <c r="E129" i="15"/>
  <c r="F134" i="24"/>
  <c r="E130" i="18"/>
  <c r="M135" i="31"/>
  <c r="E131" i="19"/>
  <c r="N129" i="15"/>
  <c r="F228" i="23"/>
  <c r="E132" i="19"/>
  <c r="G136" i="29"/>
  <c r="E138" i="25"/>
  <c r="G138" i="25"/>
  <c r="G129" i="15"/>
  <c r="G134" i="24"/>
  <c r="F129" i="15"/>
  <c r="M131" i="19"/>
  <c r="F131" i="19"/>
  <c r="M130" i="18"/>
  <c r="F136" i="26"/>
  <c r="G136" i="26"/>
  <c r="H243" i="30" l="1"/>
  <c r="K242" i="30"/>
  <c r="I243" i="30"/>
  <c r="L242" i="30"/>
  <c r="K127" i="15"/>
  <c r="L127" i="15"/>
  <c r="H128" i="15"/>
  <c r="J128" i="15"/>
  <c r="I128" i="15"/>
  <c r="B130" i="15"/>
  <c r="C236" i="23"/>
  <c r="C131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9" i="19"/>
  <c r="J130" i="19"/>
  <c r="I130" i="19"/>
  <c r="H130" i="19"/>
  <c r="K129" i="19"/>
  <c r="B133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E139" i="25"/>
  <c r="G131" i="18"/>
  <c r="M139" i="25"/>
  <c r="E218" i="35"/>
  <c r="G137" i="29"/>
  <c r="N130" i="15"/>
  <c r="N132" i="14"/>
  <c r="E136" i="31"/>
  <c r="F130" i="15"/>
  <c r="N229" i="23"/>
  <c r="G130" i="15"/>
  <c r="M137" i="26"/>
  <c r="G137" i="26"/>
  <c r="E135" i="24"/>
  <c r="N171" i="2"/>
  <c r="G133" i="19"/>
  <c r="F137" i="29"/>
  <c r="G229" i="23"/>
  <c r="N131" i="18"/>
  <c r="G171" i="2"/>
  <c r="M137" i="29"/>
  <c r="M229" i="23"/>
  <c r="M218" i="35"/>
  <c r="E137" i="26"/>
  <c r="F131" i="18"/>
  <c r="F141" i="36"/>
  <c r="F218" i="35"/>
  <c r="M141" i="36"/>
  <c r="G132" i="14"/>
  <c r="N218" i="35"/>
  <c r="G139" i="25"/>
  <c r="F133" i="19"/>
  <c r="F137" i="26"/>
  <c r="M130" i="15"/>
  <c r="E131" i="18"/>
  <c r="E141" i="36"/>
  <c r="N135" i="24"/>
  <c r="N136" i="31"/>
  <c r="N137" i="29"/>
  <c r="M135" i="24"/>
  <c r="E133" i="19"/>
  <c r="F139" i="25"/>
  <c r="G135" i="24"/>
  <c r="G218" i="35"/>
  <c r="E137" i="29"/>
  <c r="E130" i="15"/>
  <c r="N141" i="36"/>
  <c r="G136" i="31"/>
  <c r="F229" i="23"/>
  <c r="M171" i="2"/>
  <c r="E171" i="2"/>
  <c r="F135" i="24"/>
  <c r="M132" i="14"/>
  <c r="N133" i="19"/>
  <c r="E229" i="23"/>
  <c r="M133" i="19"/>
  <c r="F171" i="2"/>
  <c r="G141" i="36"/>
  <c r="F136" i="31"/>
  <c r="N137" i="26"/>
  <c r="M136" i="31"/>
  <c r="M131" i="18"/>
  <c r="F132" i="14"/>
  <c r="N139" i="25"/>
  <c r="E132" i="14"/>
  <c r="L243" i="30" l="1"/>
  <c r="K243" i="30"/>
  <c r="J132" i="19"/>
  <c r="L128" i="15"/>
  <c r="K128" i="15"/>
  <c r="I129" i="15"/>
  <c r="J129" i="15"/>
  <c r="H129" i="15"/>
  <c r="B131" i="15"/>
  <c r="C237" i="23"/>
  <c r="C132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30" i="19"/>
  <c r="J131" i="19"/>
  <c r="L130" i="19"/>
  <c r="B134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E134" i="19"/>
  <c r="E136" i="24"/>
  <c r="N131" i="15"/>
  <c r="N230" i="23"/>
  <c r="N142" i="36"/>
  <c r="F131" i="15"/>
  <c r="G142" i="36"/>
  <c r="N138" i="26"/>
  <c r="G133" i="14"/>
  <c r="G131" i="15"/>
  <c r="E132" i="18"/>
  <c r="F172" i="2"/>
  <c r="M137" i="31"/>
  <c r="M134" i="19"/>
  <c r="E142" i="36"/>
  <c r="F230" i="23"/>
  <c r="N138" i="29"/>
  <c r="N172" i="2"/>
  <c r="E137" i="31"/>
  <c r="M131" i="15"/>
  <c r="E230" i="23"/>
  <c r="M132" i="18"/>
  <c r="N132" i="18"/>
  <c r="G137" i="31"/>
  <c r="M140" i="25"/>
  <c r="E138" i="26"/>
  <c r="N137" i="31"/>
  <c r="F134" i="19"/>
  <c r="N140" i="25"/>
  <c r="F137" i="31"/>
  <c r="F140" i="25"/>
  <c r="F138" i="26"/>
  <c r="E131" i="15"/>
  <c r="N136" i="24"/>
  <c r="F133" i="14"/>
  <c r="G138" i="26"/>
  <c r="N133" i="14"/>
  <c r="E140" i="25"/>
  <c r="G138" i="29"/>
  <c r="G172" i="2"/>
  <c r="G140" i="25"/>
  <c r="M230" i="23"/>
  <c r="E138" i="29"/>
  <c r="E133" i="14"/>
  <c r="G132" i="18"/>
  <c r="G230" i="23"/>
  <c r="M142" i="36"/>
  <c r="M138" i="29"/>
  <c r="N134" i="19"/>
  <c r="F138" i="29"/>
  <c r="G136" i="24"/>
  <c r="E172" i="2"/>
  <c r="F132" i="18"/>
  <c r="F142" i="36"/>
  <c r="M133" i="14"/>
  <c r="M136" i="24"/>
  <c r="G134" i="19"/>
  <c r="F136" i="24"/>
  <c r="M172" i="2"/>
  <c r="M138" i="26"/>
  <c r="I133" i="19" l="1"/>
  <c r="H133" i="19"/>
  <c r="J133" i="19"/>
  <c r="L129" i="15"/>
  <c r="K129" i="15"/>
  <c r="H130" i="15"/>
  <c r="J130" i="15"/>
  <c r="I130" i="15"/>
  <c r="B132" i="15"/>
  <c r="C133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B135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N135" i="19"/>
  <c r="E138" i="31"/>
  <c r="F138" i="31"/>
  <c r="E139" i="29"/>
  <c r="G137" i="24"/>
  <c r="E139" i="26"/>
  <c r="N143" i="36"/>
  <c r="F137" i="24"/>
  <c r="F133" i="18"/>
  <c r="G143" i="36"/>
  <c r="M143" i="36"/>
  <c r="E134" i="14"/>
  <c r="F132" i="15"/>
  <c r="N134" i="14"/>
  <c r="M137" i="24"/>
  <c r="E141" i="25"/>
  <c r="G132" i="15"/>
  <c r="M138" i="31"/>
  <c r="G139" i="26"/>
  <c r="M135" i="19"/>
  <c r="G134" i="14"/>
  <c r="N141" i="25"/>
  <c r="F141" i="25"/>
  <c r="N173" i="2"/>
  <c r="M141" i="25"/>
  <c r="M134" i="14"/>
  <c r="N137" i="24"/>
  <c r="M173" i="2"/>
  <c r="E137" i="24"/>
  <c r="M139" i="26"/>
  <c r="F173" i="2"/>
  <c r="E135" i="19"/>
  <c r="M133" i="18"/>
  <c r="G231" i="23"/>
  <c r="E143" i="36"/>
  <c r="F139" i="26"/>
  <c r="G139" i="29"/>
  <c r="M139" i="29"/>
  <c r="F135" i="19"/>
  <c r="F134" i="14"/>
  <c r="N132" i="15"/>
  <c r="N139" i="26"/>
  <c r="N139" i="29"/>
  <c r="F139" i="29"/>
  <c r="G133" i="18"/>
  <c r="N133" i="18"/>
  <c r="F143" i="36"/>
  <c r="N231" i="23"/>
  <c r="G141" i="25"/>
  <c r="G173" i="2"/>
  <c r="G138" i="31"/>
  <c r="E231" i="23"/>
  <c r="E132" i="15"/>
  <c r="F231" i="23"/>
  <c r="M231" i="23"/>
  <c r="M132" i="15"/>
  <c r="E173" i="2"/>
  <c r="E133" i="18"/>
  <c r="G135" i="19"/>
  <c r="N138" i="31"/>
  <c r="K133" i="19" l="1"/>
  <c r="I134" i="19"/>
  <c r="H134" i="19"/>
  <c r="J134" i="19"/>
  <c r="L133" i="19"/>
  <c r="K130" i="15"/>
  <c r="L130" i="15"/>
  <c r="J131" i="15"/>
  <c r="I131" i="15"/>
  <c r="H131" i="15"/>
  <c r="B133" i="15"/>
  <c r="C134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B136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N140" i="26"/>
  <c r="N144" i="36"/>
  <c r="G140" i="26"/>
  <c r="N139" i="31"/>
  <c r="M174" i="2"/>
  <c r="E144" i="36"/>
  <c r="E174" i="2"/>
  <c r="E138" i="24"/>
  <c r="G144" i="36"/>
  <c r="G232" i="23"/>
  <c r="F142" i="25"/>
  <c r="F138" i="24"/>
  <c r="F174" i="2"/>
  <c r="N232" i="23"/>
  <c r="E232" i="23"/>
  <c r="G135" i="14"/>
  <c r="E133" i="15"/>
  <c r="F232" i="23"/>
  <c r="M135" i="14"/>
  <c r="E128" i="13"/>
  <c r="M139" i="31"/>
  <c r="G142" i="25"/>
  <c r="F140" i="29"/>
  <c r="F144" i="36"/>
  <c r="N142" i="25"/>
  <c r="F134" i="18"/>
  <c r="G134" i="18"/>
  <c r="E140" i="26"/>
  <c r="M232" i="23"/>
  <c r="F139" i="31"/>
  <c r="N174" i="2"/>
  <c r="M128" i="13"/>
  <c r="F128" i="13"/>
  <c r="E140" i="29"/>
  <c r="E139" i="31"/>
  <c r="M144" i="36"/>
  <c r="N134" i="18"/>
  <c r="F135" i="14"/>
  <c r="G140" i="29"/>
  <c r="N135" i="14"/>
  <c r="E135" i="14"/>
  <c r="N140" i="29"/>
  <c r="N133" i="15"/>
  <c r="G139" i="31"/>
  <c r="M140" i="26"/>
  <c r="F140" i="26"/>
  <c r="G138" i="24"/>
  <c r="M140" i="29"/>
  <c r="F133" i="15"/>
  <c r="M142" i="25"/>
  <c r="N128" i="13"/>
  <c r="G174" i="2"/>
  <c r="E142" i="25"/>
  <c r="N138" i="24"/>
  <c r="G128" i="13"/>
  <c r="M138" i="24"/>
  <c r="E134" i="18"/>
  <c r="G133" i="15"/>
  <c r="M133" i="15"/>
  <c r="M134" i="18"/>
  <c r="K134" i="19" l="1"/>
  <c r="L134" i="19"/>
  <c r="L131" i="15"/>
  <c r="K131" i="15"/>
  <c r="H132" i="15"/>
  <c r="J132" i="15"/>
  <c r="I132" i="15"/>
  <c r="B134" i="15"/>
  <c r="H127" i="13"/>
  <c r="J127" i="13"/>
  <c r="I127" i="13"/>
  <c r="C135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B137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N136" i="14"/>
  <c r="E140" i="31"/>
  <c r="E136" i="14"/>
  <c r="N134" i="15"/>
  <c r="N140" i="31"/>
  <c r="N135" i="18"/>
  <c r="M145" i="36"/>
  <c r="M134" i="15"/>
  <c r="E175" i="2"/>
  <c r="M140" i="31"/>
  <c r="N233" i="23"/>
  <c r="F139" i="24"/>
  <c r="F235" i="23"/>
  <c r="G136" i="19"/>
  <c r="F233" i="23"/>
  <c r="E141" i="26"/>
  <c r="G143" i="25"/>
  <c r="E129" i="13"/>
  <c r="F141" i="29"/>
  <c r="M141" i="29"/>
  <c r="M136" i="14"/>
  <c r="G139" i="24"/>
  <c r="E233" i="23"/>
  <c r="M136" i="19"/>
  <c r="M143" i="25"/>
  <c r="E139" i="24"/>
  <c r="M233" i="23"/>
  <c r="N129" i="13"/>
  <c r="F175" i="2"/>
  <c r="G145" i="36"/>
  <c r="E136" i="19"/>
  <c r="E143" i="25"/>
  <c r="G175" i="2"/>
  <c r="F141" i="26"/>
  <c r="E235" i="23"/>
  <c r="N175" i="2"/>
  <c r="N143" i="25"/>
  <c r="G235" i="23"/>
  <c r="M141" i="26"/>
  <c r="N235" i="23"/>
  <c r="M129" i="13"/>
  <c r="F140" i="31"/>
  <c r="G135" i="18"/>
  <c r="G140" i="31"/>
  <c r="F145" i="36"/>
  <c r="F136" i="14"/>
  <c r="G141" i="29"/>
  <c r="G141" i="26"/>
  <c r="M139" i="24"/>
  <c r="M175" i="2"/>
  <c r="F143" i="25"/>
  <c r="N139" i="24"/>
  <c r="M135" i="18"/>
  <c r="G136" i="14"/>
  <c r="E134" i="15"/>
  <c r="F134" i="15"/>
  <c r="N145" i="36"/>
  <c r="F129" i="13"/>
  <c r="E145" i="36"/>
  <c r="F135" i="18"/>
  <c r="G129" i="13"/>
  <c r="M235" i="23"/>
  <c r="N141" i="29"/>
  <c r="E135" i="18"/>
  <c r="E141" i="29"/>
  <c r="N141" i="26"/>
  <c r="G134" i="15"/>
  <c r="F136" i="19"/>
  <c r="N136" i="19"/>
  <c r="G233" i="23"/>
  <c r="I135" i="19" l="1"/>
  <c r="J135" i="19"/>
  <c r="H135" i="19"/>
  <c r="I132" i="19"/>
  <c r="H132" i="19"/>
  <c r="L132" i="15"/>
  <c r="K132" i="15"/>
  <c r="I133" i="15"/>
  <c r="J133" i="15"/>
  <c r="H133" i="15"/>
  <c r="B135" i="15"/>
  <c r="B236" i="23"/>
  <c r="L127" i="13"/>
  <c r="K127" i="13"/>
  <c r="C136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B138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E136" i="18"/>
  <c r="F140" i="24"/>
  <c r="G136" i="18"/>
  <c r="M137" i="19"/>
  <c r="M135" i="15"/>
  <c r="M137" i="14"/>
  <c r="M141" i="31"/>
  <c r="E146" i="36"/>
  <c r="G144" i="25"/>
  <c r="G141" i="31"/>
  <c r="F141" i="31"/>
  <c r="F236" i="23"/>
  <c r="M146" i="36"/>
  <c r="F142" i="29"/>
  <c r="F137" i="19"/>
  <c r="N142" i="26"/>
  <c r="F130" i="13"/>
  <c r="M234" i="23"/>
  <c r="G142" i="29"/>
  <c r="F135" i="15"/>
  <c r="N144" i="25"/>
  <c r="M176" i="2"/>
  <c r="E141" i="31"/>
  <c r="M236" i="23"/>
  <c r="N136" i="18"/>
  <c r="N137" i="19"/>
  <c r="F136" i="18"/>
  <c r="G137" i="19"/>
  <c r="N236" i="23"/>
  <c r="N142" i="29"/>
  <c r="N141" i="31"/>
  <c r="N146" i="36"/>
  <c r="G146" i="36"/>
  <c r="F234" i="23"/>
  <c r="G176" i="2"/>
  <c r="G142" i="26"/>
  <c r="E137" i="19"/>
  <c r="G236" i="23"/>
  <c r="N234" i="23"/>
  <c r="E142" i="29"/>
  <c r="G135" i="15"/>
  <c r="N130" i="13"/>
  <c r="F146" i="36"/>
  <c r="F176" i="2"/>
  <c r="F144" i="25"/>
  <c r="E236" i="23"/>
  <c r="M144" i="25"/>
  <c r="G234" i="23"/>
  <c r="G137" i="14"/>
  <c r="E176" i="2"/>
  <c r="N137" i="14"/>
  <c r="M130" i="13"/>
  <c r="G140" i="24"/>
  <c r="E142" i="26"/>
  <c r="E234" i="23"/>
  <c r="G130" i="13"/>
  <c r="E137" i="14"/>
  <c r="N135" i="15"/>
  <c r="M136" i="18"/>
  <c r="F137" i="14"/>
  <c r="E144" i="25"/>
  <c r="E140" i="24"/>
  <c r="E130" i="13"/>
  <c r="F142" i="26"/>
  <c r="N176" i="2"/>
  <c r="M142" i="26"/>
  <c r="N140" i="24"/>
  <c r="E135" i="15"/>
  <c r="M140" i="24"/>
  <c r="M142" i="29"/>
  <c r="L135" i="19" l="1"/>
  <c r="K135" i="19"/>
  <c r="L132" i="19"/>
  <c r="K132" i="19"/>
  <c r="L133" i="15"/>
  <c r="K133" i="15"/>
  <c r="H134" i="15"/>
  <c r="J134" i="15"/>
  <c r="I134" i="15"/>
  <c r="B136" i="15"/>
  <c r="J235" i="23"/>
  <c r="I235" i="23"/>
  <c r="H235" i="23"/>
  <c r="B237" i="23"/>
  <c r="C137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H136" i="19"/>
  <c r="I136" i="19"/>
  <c r="J136" i="19"/>
  <c r="B139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N143" i="26"/>
  <c r="F136" i="15"/>
  <c r="F143" i="26"/>
  <c r="G131" i="13"/>
  <c r="E142" i="31"/>
  <c r="F142" i="31"/>
  <c r="G237" i="23"/>
  <c r="F137" i="18"/>
  <c r="F147" i="36"/>
  <c r="N147" i="36"/>
  <c r="M136" i="15"/>
  <c r="N141" i="24"/>
  <c r="M143" i="29"/>
  <c r="G139" i="19"/>
  <c r="E131" i="13"/>
  <c r="F143" i="29"/>
  <c r="E141" i="24"/>
  <c r="G138" i="19"/>
  <c r="G136" i="15"/>
  <c r="G145" i="25"/>
  <c r="G147" i="36"/>
  <c r="N143" i="29"/>
  <c r="M143" i="26"/>
  <c r="N138" i="19"/>
  <c r="F131" i="13"/>
  <c r="E143" i="29"/>
  <c r="M131" i="13"/>
  <c r="N142" i="31"/>
  <c r="F177" i="2"/>
  <c r="E147" i="36"/>
  <c r="M141" i="24"/>
  <c r="E177" i="2"/>
  <c r="M145" i="25"/>
  <c r="N131" i="13"/>
  <c r="G138" i="14"/>
  <c r="N177" i="2"/>
  <c r="E237" i="23"/>
  <c r="N145" i="25"/>
  <c r="G143" i="29"/>
  <c r="E143" i="26"/>
  <c r="N136" i="15"/>
  <c r="N237" i="23"/>
  <c r="G137" i="18"/>
  <c r="M177" i="2"/>
  <c r="E145" i="25"/>
  <c r="M147" i="36"/>
  <c r="F138" i="19"/>
  <c r="G142" i="31"/>
  <c r="M138" i="14"/>
  <c r="N138" i="14"/>
  <c r="F145" i="25"/>
  <c r="M137" i="18"/>
  <c r="M237" i="23"/>
  <c r="F138" i="14"/>
  <c r="G177" i="2"/>
  <c r="G143" i="26"/>
  <c r="F141" i="24"/>
  <c r="E138" i="19"/>
  <c r="G141" i="24"/>
  <c r="E137" i="18"/>
  <c r="M142" i="31"/>
  <c r="F237" i="23"/>
  <c r="E136" i="15"/>
  <c r="M138" i="19"/>
  <c r="E138" i="14"/>
  <c r="N137" i="18"/>
  <c r="L134" i="15" l="1"/>
  <c r="K134" i="15"/>
  <c r="J135" i="15"/>
  <c r="I135" i="15"/>
  <c r="H135" i="15"/>
  <c r="B137" i="15"/>
  <c r="K235" i="23"/>
  <c r="I236" i="23"/>
  <c r="H236" i="23"/>
  <c r="J236" i="23"/>
  <c r="L235" i="23"/>
  <c r="C138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L136" i="19"/>
  <c r="H137" i="19"/>
  <c r="I137" i="19"/>
  <c r="J137" i="19"/>
  <c r="K136" i="19"/>
  <c r="B140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G140" i="19"/>
  <c r="M139" i="14"/>
  <c r="E148" i="36"/>
  <c r="N144" i="29"/>
  <c r="E143" i="31"/>
  <c r="M132" i="13"/>
  <c r="M178" i="2"/>
  <c r="M142" i="24"/>
  <c r="G139" i="14"/>
  <c r="N178" i="2"/>
  <c r="G144" i="29"/>
  <c r="M138" i="18"/>
  <c r="F139" i="14"/>
  <c r="F138" i="18"/>
  <c r="F148" i="36"/>
  <c r="N139" i="14"/>
  <c r="N132" i="13"/>
  <c r="N137" i="15"/>
  <c r="G137" i="15"/>
  <c r="M148" i="36"/>
  <c r="F143" i="31"/>
  <c r="E138" i="18"/>
  <c r="M143" i="31"/>
  <c r="E142" i="24"/>
  <c r="E137" i="15"/>
  <c r="E178" i="2"/>
  <c r="G146" i="25"/>
  <c r="F146" i="25"/>
  <c r="G143" i="31"/>
  <c r="E146" i="25"/>
  <c r="N148" i="36"/>
  <c r="N138" i="18"/>
  <c r="F144" i="26"/>
  <c r="G148" i="36"/>
  <c r="F144" i="29"/>
  <c r="G132" i="13"/>
  <c r="F178" i="2"/>
  <c r="G138" i="18"/>
  <c r="F137" i="15"/>
  <c r="F132" i="13"/>
  <c r="M144" i="29"/>
  <c r="G144" i="26"/>
  <c r="E139" i="14"/>
  <c r="N144" i="26"/>
  <c r="G178" i="2"/>
  <c r="N143" i="31"/>
  <c r="E144" i="29"/>
  <c r="N142" i="24"/>
  <c r="G142" i="24"/>
  <c r="N146" i="25"/>
  <c r="M146" i="25"/>
  <c r="F142" i="24"/>
  <c r="E132" i="13"/>
  <c r="M144" i="26"/>
  <c r="E144" i="26"/>
  <c r="M137" i="15"/>
  <c r="J139" i="19" l="1"/>
  <c r="L135" i="15"/>
  <c r="K135" i="15"/>
  <c r="H136" i="15"/>
  <c r="J136" i="15"/>
  <c r="I136" i="15"/>
  <c r="B138" i="15"/>
  <c r="L236" i="23"/>
  <c r="H237" i="23"/>
  <c r="J237" i="23"/>
  <c r="I237" i="23"/>
  <c r="K236" i="23"/>
  <c r="C139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L137" i="19"/>
  <c r="J138" i="19"/>
  <c r="K137" i="19"/>
  <c r="B141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N133" i="13"/>
  <c r="N143" i="24"/>
  <c r="G139" i="18"/>
  <c r="E133" i="13"/>
  <c r="N145" i="29"/>
  <c r="M139" i="18"/>
  <c r="F139" i="18"/>
  <c r="N179" i="2"/>
  <c r="F147" i="25"/>
  <c r="F145" i="29"/>
  <c r="G143" i="24"/>
  <c r="G145" i="26"/>
  <c r="M149" i="36"/>
  <c r="M179" i="2"/>
  <c r="F138" i="15"/>
  <c r="N144" i="31"/>
  <c r="N145" i="26"/>
  <c r="F144" i="31"/>
  <c r="G149" i="36"/>
  <c r="N140" i="14"/>
  <c r="F179" i="2"/>
  <c r="E145" i="26"/>
  <c r="E144" i="31"/>
  <c r="G147" i="25"/>
  <c r="M133" i="13"/>
  <c r="M140" i="14"/>
  <c r="G144" i="31"/>
  <c r="E147" i="25"/>
  <c r="E140" i="14"/>
  <c r="E179" i="2"/>
  <c r="M138" i="15"/>
  <c r="G145" i="29"/>
  <c r="N147" i="25"/>
  <c r="M147" i="25"/>
  <c r="F133" i="13"/>
  <c r="F140" i="14"/>
  <c r="F145" i="26"/>
  <c r="N149" i="36"/>
  <c r="G133" i="13"/>
  <c r="N139" i="18"/>
  <c r="F143" i="24"/>
  <c r="M145" i="29"/>
  <c r="G141" i="19"/>
  <c r="E149" i="36"/>
  <c r="F149" i="36"/>
  <c r="N138" i="15"/>
  <c r="G138" i="15"/>
  <c r="M144" i="31"/>
  <c r="E143" i="24"/>
  <c r="M145" i="26"/>
  <c r="G179" i="2"/>
  <c r="G140" i="14"/>
  <c r="M143" i="24"/>
  <c r="E138" i="15"/>
  <c r="E139" i="18"/>
  <c r="E145" i="29"/>
  <c r="J140" i="19" l="1"/>
  <c r="K136" i="15"/>
  <c r="L136" i="15"/>
  <c r="I137" i="15"/>
  <c r="J137" i="15"/>
  <c r="H137" i="15"/>
  <c r="B139" i="15"/>
  <c r="L237" i="23"/>
  <c r="K237" i="23"/>
  <c r="C140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B142" i="19"/>
  <c r="O141" i="19" s="1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G139" i="15"/>
  <c r="N148" i="25"/>
  <c r="M150" i="36"/>
  <c r="E134" i="13"/>
  <c r="E180" i="2"/>
  <c r="N146" i="29"/>
  <c r="N150" i="36"/>
  <c r="F150" i="36"/>
  <c r="N146" i="26"/>
  <c r="E150" i="36"/>
  <c r="M139" i="15"/>
  <c r="F140" i="18"/>
  <c r="M145" i="31"/>
  <c r="M180" i="2"/>
  <c r="E144" i="24"/>
  <c r="N141" i="14"/>
  <c r="G148" i="25"/>
  <c r="E139" i="15"/>
  <c r="M134" i="13"/>
  <c r="E145" i="31"/>
  <c r="N139" i="15"/>
  <c r="N145" i="31"/>
  <c r="F134" i="13"/>
  <c r="M146" i="29"/>
  <c r="F139" i="15"/>
  <c r="N134" i="13"/>
  <c r="E140" i="18"/>
  <c r="E141" i="14"/>
  <c r="N180" i="2"/>
  <c r="M148" i="25"/>
  <c r="G150" i="36"/>
  <c r="F141" i="14"/>
  <c r="G140" i="18"/>
  <c r="F144" i="24"/>
  <c r="F180" i="2"/>
  <c r="F145" i="31"/>
  <c r="F146" i="29"/>
  <c r="M140" i="18"/>
  <c r="N144" i="24"/>
  <c r="G145" i="31"/>
  <c r="M146" i="26"/>
  <c r="G141" i="14"/>
  <c r="N140" i="18"/>
  <c r="M141" i="14"/>
  <c r="F146" i="26"/>
  <c r="E146" i="26"/>
  <c r="G134" i="13"/>
  <c r="F148" i="25"/>
  <c r="G144" i="24"/>
  <c r="G146" i="29"/>
  <c r="M144" i="24"/>
  <c r="E148" i="25"/>
  <c r="G146" i="26"/>
  <c r="E146" i="29"/>
  <c r="G180" i="2"/>
  <c r="O139" i="19" l="1"/>
  <c r="O140" i="19"/>
  <c r="L137" i="15"/>
  <c r="K137" i="15"/>
  <c r="H138" i="15"/>
  <c r="J138" i="15"/>
  <c r="I138" i="15"/>
  <c r="B140" i="15"/>
  <c r="C141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B143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G140" i="15"/>
  <c r="E147" i="29"/>
  <c r="E181" i="2"/>
  <c r="G181" i="2"/>
  <c r="G135" i="13"/>
  <c r="M146" i="31"/>
  <c r="N151" i="36"/>
  <c r="N142" i="14"/>
  <c r="G149" i="25"/>
  <c r="N146" i="31"/>
  <c r="N147" i="29"/>
  <c r="G142" i="14"/>
  <c r="G136" i="13"/>
  <c r="E151" i="36"/>
  <c r="G142" i="19"/>
  <c r="N140" i="15"/>
  <c r="F145" i="24"/>
  <c r="F146" i="31"/>
  <c r="E147" i="26"/>
  <c r="F151" i="36"/>
  <c r="G146" i="31"/>
  <c r="M181" i="2"/>
  <c r="M147" i="26"/>
  <c r="N135" i="13"/>
  <c r="G141" i="18"/>
  <c r="G147" i="26"/>
  <c r="E149" i="25"/>
  <c r="N149" i="25"/>
  <c r="G145" i="24"/>
  <c r="M135" i="13"/>
  <c r="N145" i="24"/>
  <c r="G151" i="36"/>
  <c r="M140" i="15"/>
  <c r="F136" i="13"/>
  <c r="E142" i="14"/>
  <c r="G147" i="29"/>
  <c r="M142" i="19"/>
  <c r="N136" i="13"/>
  <c r="M141" i="18"/>
  <c r="N147" i="26"/>
  <c r="M145" i="24"/>
  <c r="N141" i="18"/>
  <c r="E142" i="19"/>
  <c r="M136" i="13"/>
  <c r="M142" i="14"/>
  <c r="E146" i="31"/>
  <c r="M151" i="36"/>
  <c r="M149" i="25"/>
  <c r="F140" i="15"/>
  <c r="E136" i="13"/>
  <c r="F149" i="25"/>
  <c r="F135" i="13"/>
  <c r="F142" i="14"/>
  <c r="F147" i="29"/>
  <c r="F147" i="26"/>
  <c r="N181" i="2"/>
  <c r="E140" i="15"/>
  <c r="F141" i="18"/>
  <c r="F142" i="19"/>
  <c r="E141" i="18"/>
  <c r="M147" i="29"/>
  <c r="N142" i="19"/>
  <c r="E135" i="13"/>
  <c r="F181" i="2"/>
  <c r="E145" i="24"/>
  <c r="J141" i="19" l="1"/>
  <c r="K138" i="15"/>
  <c r="L138" i="15"/>
  <c r="J139" i="15"/>
  <c r="I139" i="15"/>
  <c r="H139" i="15"/>
  <c r="B141" i="15"/>
  <c r="C142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B144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F141" i="19"/>
  <c r="F139" i="19"/>
  <c r="M152" i="36"/>
  <c r="F147" i="31"/>
  <c r="E150" i="25"/>
  <c r="M182" i="2"/>
  <c r="G146" i="24"/>
  <c r="M150" i="25"/>
  <c r="E146" i="24"/>
  <c r="G148" i="26"/>
  <c r="G143" i="14"/>
  <c r="F143" i="19"/>
  <c r="E139" i="19"/>
  <c r="N150" i="25"/>
  <c r="F150" i="25"/>
  <c r="M139" i="19"/>
  <c r="M140" i="19"/>
  <c r="N141" i="15"/>
  <c r="E182" i="2"/>
  <c r="F141" i="15"/>
  <c r="E142" i="18"/>
  <c r="M148" i="29"/>
  <c r="N182" i="2"/>
  <c r="N146" i="24"/>
  <c r="G152" i="36"/>
  <c r="E148" i="26"/>
  <c r="E152" i="36"/>
  <c r="G137" i="13"/>
  <c r="N143" i="19"/>
  <c r="N139" i="19"/>
  <c r="F140" i="19"/>
  <c r="G142" i="18"/>
  <c r="N148" i="26"/>
  <c r="E143" i="19"/>
  <c r="F182" i="2"/>
  <c r="M142" i="18"/>
  <c r="M146" i="24"/>
  <c r="M147" i="31"/>
  <c r="F148" i="26"/>
  <c r="M143" i="19"/>
  <c r="G141" i="15"/>
  <c r="E143" i="14"/>
  <c r="M143" i="14"/>
  <c r="N141" i="19"/>
  <c r="E141" i="19"/>
  <c r="M141" i="19"/>
  <c r="N148" i="29"/>
  <c r="E141" i="15"/>
  <c r="N137" i="13"/>
  <c r="F137" i="13"/>
  <c r="M141" i="15"/>
  <c r="G182" i="2"/>
  <c r="N140" i="19"/>
  <c r="E147" i="31"/>
  <c r="E137" i="13"/>
  <c r="N147" i="31"/>
  <c r="G143" i="19"/>
  <c r="N152" i="36"/>
  <c r="M137" i="13"/>
  <c r="F142" i="18"/>
  <c r="E140" i="19"/>
  <c r="F143" i="14"/>
  <c r="M148" i="26"/>
  <c r="E148" i="29"/>
  <c r="G147" i="31"/>
  <c r="N143" i="14"/>
  <c r="F148" i="29"/>
  <c r="G150" i="25"/>
  <c r="F146" i="24"/>
  <c r="G148" i="29"/>
  <c r="N142" i="18"/>
  <c r="F152" i="36"/>
  <c r="I139" i="19" l="1"/>
  <c r="I138" i="19"/>
  <c r="H138" i="19"/>
  <c r="H139" i="19"/>
  <c r="H140" i="19"/>
  <c r="H141" i="19"/>
  <c r="I140" i="19"/>
  <c r="I141" i="19"/>
  <c r="K139" i="15"/>
  <c r="L139" i="15"/>
  <c r="H140" i="15"/>
  <c r="J140" i="15"/>
  <c r="I140" i="15"/>
  <c r="B142" i="15"/>
  <c r="C143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I142" i="19"/>
  <c r="J142" i="19"/>
  <c r="H142" i="19"/>
  <c r="B145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M138" i="13"/>
  <c r="G148" i="31"/>
  <c r="G144" i="19"/>
  <c r="F153" i="36"/>
  <c r="E138" i="13"/>
  <c r="N148" i="31"/>
  <c r="M149" i="29"/>
  <c r="E144" i="14"/>
  <c r="M147" i="24"/>
  <c r="N153" i="36"/>
  <c r="N149" i="29"/>
  <c r="G144" i="14"/>
  <c r="E149" i="29"/>
  <c r="N183" i="2"/>
  <c r="N143" i="18"/>
  <c r="M151" i="25"/>
  <c r="F144" i="19"/>
  <c r="M149" i="26"/>
  <c r="G149" i="26"/>
  <c r="F151" i="25"/>
  <c r="G143" i="18"/>
  <c r="N149" i="26"/>
  <c r="M148" i="31"/>
  <c r="E147" i="24"/>
  <c r="F147" i="24"/>
  <c r="M143" i="18"/>
  <c r="E143" i="18"/>
  <c r="N138" i="13"/>
  <c r="M153" i="36"/>
  <c r="N142" i="15"/>
  <c r="G138" i="13"/>
  <c r="M144" i="19"/>
  <c r="E148" i="31"/>
  <c r="M142" i="15"/>
  <c r="G153" i="36"/>
  <c r="G183" i="2"/>
  <c r="M183" i="2"/>
  <c r="E183" i="2"/>
  <c r="F183" i="2"/>
  <c r="E149" i="26"/>
  <c r="E151" i="25"/>
  <c r="E153" i="36"/>
  <c r="F143" i="18"/>
  <c r="G149" i="29"/>
  <c r="E144" i="19"/>
  <c r="F144" i="14"/>
  <c r="F148" i="31"/>
  <c r="G142" i="15"/>
  <c r="N147" i="24"/>
  <c r="F149" i="26"/>
  <c r="N151" i="25"/>
  <c r="M144" i="14"/>
  <c r="N144" i="14"/>
  <c r="F142" i="15"/>
  <c r="G151" i="25"/>
  <c r="F149" i="29"/>
  <c r="N144" i="19"/>
  <c r="G147" i="24"/>
  <c r="E142" i="15"/>
  <c r="F138" i="13"/>
  <c r="K141" i="19" l="1"/>
  <c r="L140" i="19"/>
  <c r="K139" i="19"/>
  <c r="K138" i="19"/>
  <c r="L139" i="19"/>
  <c r="L141" i="19"/>
  <c r="K140" i="19"/>
  <c r="L138" i="19"/>
  <c r="K140" i="15"/>
  <c r="L140" i="15"/>
  <c r="I141" i="15"/>
  <c r="J141" i="15"/>
  <c r="H141" i="15"/>
  <c r="B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2" i="19"/>
  <c r="H143" i="19"/>
  <c r="I143" i="19"/>
  <c r="J143" i="19"/>
  <c r="B146" i="19"/>
  <c r="L142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F150" i="26"/>
  <c r="N139" i="13"/>
  <c r="M145" i="14"/>
  <c r="F149" i="31"/>
  <c r="M152" i="25"/>
  <c r="N184" i="2"/>
  <c r="G149" i="31"/>
  <c r="F184" i="2"/>
  <c r="E154" i="36"/>
  <c r="N144" i="18"/>
  <c r="F150" i="29"/>
  <c r="N154" i="36"/>
  <c r="M145" i="19"/>
  <c r="M148" i="24"/>
  <c r="G148" i="24"/>
  <c r="E144" i="18"/>
  <c r="N150" i="29"/>
  <c r="N145" i="14"/>
  <c r="M149" i="31"/>
  <c r="M144" i="18"/>
  <c r="N149" i="31"/>
  <c r="G145" i="19"/>
  <c r="M150" i="29"/>
  <c r="E145" i="19"/>
  <c r="E152" i="25"/>
  <c r="F145" i="14"/>
  <c r="M184" i="2"/>
  <c r="N148" i="24"/>
  <c r="G139" i="13"/>
  <c r="G144" i="18"/>
  <c r="N152" i="25"/>
  <c r="F148" i="24"/>
  <c r="G184" i="2"/>
  <c r="G154" i="36"/>
  <c r="E148" i="24"/>
  <c r="G152" i="25"/>
  <c r="E149" i="31"/>
  <c r="F144" i="18"/>
  <c r="M139" i="13"/>
  <c r="E184" i="2"/>
  <c r="N150" i="26"/>
  <c r="E139" i="13"/>
  <c r="G143" i="15"/>
  <c r="E145" i="14"/>
  <c r="G150" i="29"/>
  <c r="F145" i="19"/>
  <c r="G145" i="14"/>
  <c r="M154" i="36"/>
  <c r="G150" i="26"/>
  <c r="E150" i="26"/>
  <c r="E150" i="29"/>
  <c r="N145" i="19"/>
  <c r="M150" i="26"/>
  <c r="F154" i="36"/>
  <c r="F139" i="13"/>
  <c r="F152" i="25"/>
  <c r="K141" i="15" l="1"/>
  <c r="J142" i="15"/>
  <c r="L141" i="15"/>
  <c r="B144" i="15"/>
  <c r="C145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3" i="19"/>
  <c r="I144" i="19"/>
  <c r="J144" i="19"/>
  <c r="H144" i="19"/>
  <c r="B147" i="19"/>
  <c r="K143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N151" i="29"/>
  <c r="G153" i="25"/>
  <c r="E156" i="36"/>
  <c r="E150" i="31"/>
  <c r="M153" i="25"/>
  <c r="N155" i="36"/>
  <c r="N145" i="18"/>
  <c r="G150" i="31"/>
  <c r="F145" i="18"/>
  <c r="E153" i="25"/>
  <c r="N157" i="36"/>
  <c r="E149" i="24"/>
  <c r="M150" i="31"/>
  <c r="E145" i="18"/>
  <c r="G144" i="15"/>
  <c r="M149" i="24"/>
  <c r="E155" i="36"/>
  <c r="N140" i="13"/>
  <c r="F150" i="31"/>
  <c r="G146" i="14"/>
  <c r="M157" i="36"/>
  <c r="E151" i="29"/>
  <c r="E140" i="13"/>
  <c r="G151" i="26"/>
  <c r="G185" i="2"/>
  <c r="F156" i="36"/>
  <c r="F153" i="25"/>
  <c r="E185" i="2"/>
  <c r="N156" i="36"/>
  <c r="N149" i="24"/>
  <c r="F157" i="36"/>
  <c r="G149" i="24"/>
  <c r="E151" i="26"/>
  <c r="M156" i="36"/>
  <c r="G140" i="13"/>
  <c r="G151" i="29"/>
  <c r="G146" i="19"/>
  <c r="N153" i="25"/>
  <c r="E157" i="36"/>
  <c r="N146" i="19"/>
  <c r="M155" i="36"/>
  <c r="N146" i="14"/>
  <c r="F140" i="13"/>
  <c r="F146" i="19"/>
  <c r="M146" i="19"/>
  <c r="F151" i="26"/>
  <c r="N151" i="26"/>
  <c r="M145" i="18"/>
  <c r="F151" i="29"/>
  <c r="M185" i="2"/>
  <c r="M151" i="29"/>
  <c r="M146" i="14"/>
  <c r="M140" i="13"/>
  <c r="E146" i="14"/>
  <c r="F155" i="36"/>
  <c r="F146" i="14"/>
  <c r="N150" i="31"/>
  <c r="F185" i="2"/>
  <c r="M151" i="26"/>
  <c r="G145" i="18"/>
  <c r="F149" i="24"/>
  <c r="N185" i="2"/>
  <c r="E146" i="19"/>
  <c r="J143" i="15" l="1"/>
  <c r="B145" i="15"/>
  <c r="C146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L144" i="19"/>
  <c r="J145" i="19"/>
  <c r="H145" i="19"/>
  <c r="I145" i="19"/>
  <c r="B148" i="19"/>
  <c r="K144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E152" i="29"/>
  <c r="E150" i="24"/>
  <c r="F150" i="24"/>
  <c r="M150" i="24"/>
  <c r="G154" i="25"/>
  <c r="M147" i="14"/>
  <c r="G147" i="19"/>
  <c r="N154" i="25"/>
  <c r="G186" i="2"/>
  <c r="M152" i="29"/>
  <c r="N151" i="31"/>
  <c r="G150" i="24"/>
  <c r="M146" i="18"/>
  <c r="M152" i="26"/>
  <c r="F152" i="29"/>
  <c r="M186" i="2"/>
  <c r="N147" i="14"/>
  <c r="N152" i="26"/>
  <c r="G146" i="18"/>
  <c r="M154" i="25"/>
  <c r="F146" i="18"/>
  <c r="E146" i="18"/>
  <c r="F147" i="14"/>
  <c r="G147" i="14"/>
  <c r="N150" i="24"/>
  <c r="E147" i="14"/>
  <c r="E154" i="25"/>
  <c r="F186" i="2"/>
  <c r="N146" i="18"/>
  <c r="M151" i="31"/>
  <c r="E147" i="19"/>
  <c r="E152" i="26"/>
  <c r="G152" i="29"/>
  <c r="F147" i="19"/>
  <c r="F154" i="25"/>
  <c r="E151" i="31"/>
  <c r="N186" i="2"/>
  <c r="G152" i="26"/>
  <c r="G145" i="15"/>
  <c r="G151" i="31"/>
  <c r="N147" i="19"/>
  <c r="F152" i="26"/>
  <c r="M147" i="19"/>
  <c r="F151" i="31"/>
  <c r="N152" i="29"/>
  <c r="E186" i="2"/>
  <c r="J144" i="15" l="1"/>
  <c r="O145" i="15"/>
  <c r="B146" i="15"/>
  <c r="C147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5" i="19"/>
  <c r="I146" i="19"/>
  <c r="H146" i="19"/>
  <c r="J146" i="19"/>
  <c r="B149" i="19"/>
  <c r="K145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E155" i="25"/>
  <c r="G153" i="26"/>
  <c r="G147" i="18"/>
  <c r="G148" i="19"/>
  <c r="E151" i="24"/>
  <c r="M148" i="14"/>
  <c r="E141" i="13"/>
  <c r="N148" i="14"/>
  <c r="G148" i="14"/>
  <c r="M187" i="2"/>
  <c r="F146" i="15"/>
  <c r="E146" i="15"/>
  <c r="G151" i="24"/>
  <c r="M146" i="15"/>
  <c r="M141" i="13"/>
  <c r="E148" i="19"/>
  <c r="E152" i="31"/>
  <c r="M153" i="26"/>
  <c r="F152" i="31"/>
  <c r="F153" i="29"/>
  <c r="F153" i="26"/>
  <c r="M153" i="29"/>
  <c r="E148" i="14"/>
  <c r="N152" i="31"/>
  <c r="N155" i="25"/>
  <c r="M151" i="24"/>
  <c r="F148" i="19"/>
  <c r="N153" i="26"/>
  <c r="F151" i="24"/>
  <c r="G152" i="31"/>
  <c r="F141" i="13"/>
  <c r="F187" i="2"/>
  <c r="N141" i="13"/>
  <c r="F155" i="25"/>
  <c r="G153" i="29"/>
  <c r="N153" i="29"/>
  <c r="E187" i="2"/>
  <c r="N148" i="19"/>
  <c r="G187" i="2"/>
  <c r="N146" i="15"/>
  <c r="N151" i="24"/>
  <c r="M155" i="25"/>
  <c r="M147" i="18"/>
  <c r="E153" i="26"/>
  <c r="E147" i="18"/>
  <c r="F148" i="14"/>
  <c r="E153" i="29"/>
  <c r="N147" i="18"/>
  <c r="M152" i="31"/>
  <c r="N187" i="2"/>
  <c r="F147" i="18"/>
  <c r="G141" i="13"/>
  <c r="G155" i="25"/>
  <c r="M148" i="19"/>
  <c r="G146" i="15"/>
  <c r="O143" i="15" l="1"/>
  <c r="O144" i="15"/>
  <c r="J145" i="15"/>
  <c r="B147" i="15"/>
  <c r="C148" i="15"/>
  <c r="C149" i="15" s="1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K146" i="19"/>
  <c r="H147" i="19"/>
  <c r="I147" i="19"/>
  <c r="J147" i="19"/>
  <c r="L146" i="19"/>
  <c r="B150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E143" i="15"/>
  <c r="F156" i="25"/>
  <c r="F142" i="13"/>
  <c r="M149" i="19"/>
  <c r="G142" i="13"/>
  <c r="N153" i="31"/>
  <c r="N149" i="14"/>
  <c r="E142" i="13"/>
  <c r="G188" i="2"/>
  <c r="M142" i="13"/>
  <c r="F147" i="15"/>
  <c r="N148" i="18"/>
  <c r="M153" i="31"/>
  <c r="G154" i="29"/>
  <c r="F143" i="15"/>
  <c r="F153" i="31"/>
  <c r="G154" i="26"/>
  <c r="M156" i="25"/>
  <c r="E153" i="31"/>
  <c r="E188" i="2"/>
  <c r="M147" i="15"/>
  <c r="M148" i="18"/>
  <c r="G149" i="14"/>
  <c r="G147" i="15"/>
  <c r="G153" i="31"/>
  <c r="M145" i="15"/>
  <c r="E145" i="15"/>
  <c r="N149" i="19"/>
  <c r="G156" i="25"/>
  <c r="F154" i="29"/>
  <c r="E148" i="18"/>
  <c r="E156" i="25"/>
  <c r="N154" i="26"/>
  <c r="F149" i="14"/>
  <c r="E152" i="24"/>
  <c r="F149" i="19"/>
  <c r="M144" i="15"/>
  <c r="G149" i="19"/>
  <c r="E144" i="15"/>
  <c r="N144" i="15"/>
  <c r="F148" i="18"/>
  <c r="E154" i="29"/>
  <c r="E149" i="19"/>
  <c r="N142" i="13"/>
  <c r="G152" i="24"/>
  <c r="N147" i="15"/>
  <c r="G148" i="18"/>
  <c r="F144" i="15"/>
  <c r="N145" i="15"/>
  <c r="E147" i="15"/>
  <c r="N152" i="24"/>
  <c r="N156" i="25"/>
  <c r="F154" i="26"/>
  <c r="M154" i="29"/>
  <c r="M143" i="15"/>
  <c r="M188" i="2"/>
  <c r="F145" i="15"/>
  <c r="N143" i="15"/>
  <c r="M152" i="24"/>
  <c r="M149" i="14"/>
  <c r="N154" i="29"/>
  <c r="F152" i="24"/>
  <c r="N188" i="2"/>
  <c r="F188" i="2"/>
  <c r="E149" i="14"/>
  <c r="E154" i="26"/>
  <c r="M154" i="26"/>
  <c r="H144" i="15" l="1"/>
  <c r="H145" i="15"/>
  <c r="I142" i="15"/>
  <c r="H142" i="15"/>
  <c r="I144" i="15"/>
  <c r="I145" i="15"/>
  <c r="I143" i="15"/>
  <c r="H143" i="15"/>
  <c r="H146" i="15"/>
  <c r="J146" i="15"/>
  <c r="I146" i="15"/>
  <c r="B148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L147" i="19"/>
  <c r="J148" i="19"/>
  <c r="H148" i="19"/>
  <c r="I148" i="19"/>
  <c r="B151" i="19"/>
  <c r="K147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E143" i="13"/>
  <c r="F155" i="29"/>
  <c r="M149" i="18"/>
  <c r="M150" i="14"/>
  <c r="E153" i="24"/>
  <c r="N149" i="18"/>
  <c r="M157" i="25"/>
  <c r="G155" i="29"/>
  <c r="E155" i="29"/>
  <c r="F143" i="13"/>
  <c r="G149" i="18"/>
  <c r="M154" i="31"/>
  <c r="F157" i="25"/>
  <c r="M150" i="19"/>
  <c r="N150" i="14"/>
  <c r="N189" i="2"/>
  <c r="F149" i="18"/>
  <c r="E154" i="31"/>
  <c r="G150" i="14"/>
  <c r="G189" i="2"/>
  <c r="G155" i="26"/>
  <c r="G143" i="13"/>
  <c r="E150" i="14"/>
  <c r="N143" i="13"/>
  <c r="M148" i="15"/>
  <c r="N155" i="29"/>
  <c r="G153" i="24"/>
  <c r="M155" i="26"/>
  <c r="E155" i="26"/>
  <c r="M153" i="24"/>
  <c r="F150" i="19"/>
  <c r="M189" i="2"/>
  <c r="N148" i="15"/>
  <c r="F155" i="26"/>
  <c r="M155" i="29"/>
  <c r="G150" i="19"/>
  <c r="F154" i="31"/>
  <c r="F153" i="24"/>
  <c r="F150" i="14"/>
  <c r="F148" i="15"/>
  <c r="G157" i="25"/>
  <c r="N157" i="25"/>
  <c r="E157" i="25"/>
  <c r="E150" i="19"/>
  <c r="E189" i="2"/>
  <c r="M143" i="13"/>
  <c r="E149" i="18"/>
  <c r="G148" i="15"/>
  <c r="N155" i="26"/>
  <c r="G154" i="31"/>
  <c r="N153" i="24"/>
  <c r="N154" i="31"/>
  <c r="F189" i="2"/>
  <c r="E148" i="15"/>
  <c r="N150" i="19"/>
  <c r="L143" i="15" l="1"/>
  <c r="L145" i="15"/>
  <c r="L144" i="15"/>
  <c r="L142" i="15"/>
  <c r="K143" i="15"/>
  <c r="K142" i="15"/>
  <c r="K145" i="15"/>
  <c r="K144" i="15"/>
  <c r="L146" i="15"/>
  <c r="K146" i="15"/>
  <c r="J147" i="15"/>
  <c r="B149" i="15"/>
  <c r="C150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8" i="19"/>
  <c r="H149" i="19"/>
  <c r="I149" i="19"/>
  <c r="J149" i="19"/>
  <c r="B152" i="19"/>
  <c r="L148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M190" i="2"/>
  <c r="E151" i="19"/>
  <c r="M151" i="19"/>
  <c r="G144" i="13"/>
  <c r="G154" i="24"/>
  <c r="N149" i="15"/>
  <c r="N144" i="13"/>
  <c r="M150" i="18"/>
  <c r="M149" i="15"/>
  <c r="G151" i="14"/>
  <c r="N156" i="29"/>
  <c r="E155" i="31"/>
  <c r="F156" i="26"/>
  <c r="N158" i="25"/>
  <c r="F155" i="31"/>
  <c r="E156" i="29"/>
  <c r="M156" i="29"/>
  <c r="F149" i="15"/>
  <c r="N156" i="26"/>
  <c r="E151" i="14"/>
  <c r="M151" i="14"/>
  <c r="E158" i="25"/>
  <c r="F158" i="25"/>
  <c r="F156" i="29"/>
  <c r="G190" i="2"/>
  <c r="M154" i="24"/>
  <c r="N155" i="31"/>
  <c r="F151" i="19"/>
  <c r="E160" i="36"/>
  <c r="M156" i="26"/>
  <c r="F144" i="13"/>
  <c r="F160" i="36"/>
  <c r="N154" i="24"/>
  <c r="E154" i="24"/>
  <c r="E156" i="26"/>
  <c r="M144" i="13"/>
  <c r="N160" i="36"/>
  <c r="M158" i="25"/>
  <c r="G151" i="19"/>
  <c r="F190" i="2"/>
  <c r="F150" i="18"/>
  <c r="E150" i="18"/>
  <c r="E149" i="15"/>
  <c r="E190" i="2"/>
  <c r="N151" i="14"/>
  <c r="G150" i="18"/>
  <c r="E144" i="13"/>
  <c r="F151" i="14"/>
  <c r="G160" i="36"/>
  <c r="F154" i="24"/>
  <c r="N151" i="19"/>
  <c r="M160" i="36"/>
  <c r="N150" i="18"/>
  <c r="G158" i="25"/>
  <c r="G156" i="26"/>
  <c r="G155" i="31"/>
  <c r="M155" i="31"/>
  <c r="N190" i="2"/>
  <c r="G156" i="29"/>
  <c r="G149" i="15"/>
  <c r="I148" i="15" l="1"/>
  <c r="H148" i="15"/>
  <c r="J148" i="15"/>
  <c r="B150" i="15"/>
  <c r="C151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L149" i="19"/>
  <c r="H150" i="19"/>
  <c r="I150" i="19"/>
  <c r="J150" i="19"/>
  <c r="K149" i="19"/>
  <c r="B153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F157" i="29"/>
  <c r="G152" i="19"/>
  <c r="E150" i="15"/>
  <c r="F156" i="31"/>
  <c r="G150" i="15"/>
  <c r="N150" i="15"/>
  <c r="N156" i="31"/>
  <c r="E152" i="14"/>
  <c r="N159" i="25"/>
  <c r="M157" i="26"/>
  <c r="N152" i="14"/>
  <c r="M152" i="14"/>
  <c r="G156" i="31"/>
  <c r="M191" i="2"/>
  <c r="M150" i="15"/>
  <c r="E155" i="24"/>
  <c r="G155" i="24"/>
  <c r="N152" i="19"/>
  <c r="M151" i="18"/>
  <c r="M145" i="13"/>
  <c r="F191" i="2"/>
  <c r="G152" i="14"/>
  <c r="M159" i="25"/>
  <c r="F159" i="25"/>
  <c r="G161" i="36"/>
  <c r="E157" i="29"/>
  <c r="F145" i="13"/>
  <c r="E156" i="31"/>
  <c r="M152" i="19"/>
  <c r="F150" i="15"/>
  <c r="F161" i="36"/>
  <c r="G159" i="25"/>
  <c r="F152" i="19"/>
  <c r="M161" i="36"/>
  <c r="M155" i="24"/>
  <c r="N151" i="18"/>
  <c r="E159" i="25"/>
  <c r="G157" i="26"/>
  <c r="E157" i="26"/>
  <c r="E161" i="36"/>
  <c r="E145" i="13"/>
  <c r="N145" i="13"/>
  <c r="E191" i="2"/>
  <c r="E152" i="19"/>
  <c r="M156" i="31"/>
  <c r="N191" i="2"/>
  <c r="F152" i="14"/>
  <c r="G191" i="2"/>
  <c r="G145" i="13"/>
  <c r="E151" i="18"/>
  <c r="N157" i="29"/>
  <c r="M157" i="29"/>
  <c r="N155" i="24"/>
  <c r="F151" i="18"/>
  <c r="F155" i="24"/>
  <c r="N157" i="26"/>
  <c r="F157" i="26"/>
  <c r="N161" i="36"/>
  <c r="G157" i="29"/>
  <c r="G151" i="18"/>
  <c r="K148" i="15" l="1"/>
  <c r="I149" i="15"/>
  <c r="H149" i="15"/>
  <c r="J149" i="15"/>
  <c r="L148" i="15"/>
  <c r="B151" i="15"/>
  <c r="C152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50" i="19"/>
  <c r="H151" i="19"/>
  <c r="I151" i="19"/>
  <c r="J151" i="19"/>
  <c r="K150" i="19"/>
  <c r="B154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G146" i="13"/>
  <c r="G156" i="24"/>
  <c r="M153" i="14"/>
  <c r="N151" i="15"/>
  <c r="F157" i="31"/>
  <c r="M156" i="24"/>
  <c r="N146" i="13"/>
  <c r="G158" i="29"/>
  <c r="M151" i="15"/>
  <c r="E160" i="25"/>
  <c r="E158" i="29"/>
  <c r="E146" i="13"/>
  <c r="G153" i="19"/>
  <c r="F146" i="13"/>
  <c r="F153" i="14"/>
  <c r="M152" i="18"/>
  <c r="N162" i="36"/>
  <c r="E156" i="24"/>
  <c r="F158" i="26"/>
  <c r="F152" i="18"/>
  <c r="N156" i="24"/>
  <c r="E192" i="2"/>
  <c r="M158" i="29"/>
  <c r="N152" i="18"/>
  <c r="E162" i="36"/>
  <c r="M153" i="19"/>
  <c r="G151" i="15"/>
  <c r="F162" i="36"/>
  <c r="E158" i="26"/>
  <c r="M192" i="2"/>
  <c r="M146" i="13"/>
  <c r="N158" i="29"/>
  <c r="E153" i="14"/>
  <c r="N153" i="19"/>
  <c r="F151" i="15"/>
  <c r="F156" i="24"/>
  <c r="F158" i="29"/>
  <c r="F160" i="25"/>
  <c r="M157" i="31"/>
  <c r="N157" i="31"/>
  <c r="F153" i="19"/>
  <c r="E157" i="31"/>
  <c r="M158" i="26"/>
  <c r="E153" i="19"/>
  <c r="G157" i="31"/>
  <c r="G160" i="25"/>
  <c r="N160" i="25"/>
  <c r="N153" i="14"/>
  <c r="G153" i="14"/>
  <c r="G158" i="26"/>
  <c r="G192" i="2"/>
  <c r="G152" i="18"/>
  <c r="E152" i="18"/>
  <c r="M162" i="36"/>
  <c r="G162" i="36"/>
  <c r="N158" i="26"/>
  <c r="E151" i="15"/>
  <c r="N192" i="2"/>
  <c r="M160" i="25"/>
  <c r="F192" i="2"/>
  <c r="K149" i="15" l="1"/>
  <c r="L149" i="15"/>
  <c r="H150" i="15"/>
  <c r="J150" i="15"/>
  <c r="I150" i="15"/>
  <c r="B152" i="15"/>
  <c r="C153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L151" i="19"/>
  <c r="J152" i="19"/>
  <c r="I152" i="19"/>
  <c r="H152" i="19"/>
  <c r="K151" i="19"/>
  <c r="B155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G154" i="14"/>
  <c r="F193" i="2"/>
  <c r="G158" i="31"/>
  <c r="N159" i="26"/>
  <c r="M163" i="36"/>
  <c r="N152" i="15"/>
  <c r="M193" i="2"/>
  <c r="F163" i="36"/>
  <c r="M158" i="31"/>
  <c r="N153" i="18"/>
  <c r="E161" i="25"/>
  <c r="N193" i="2"/>
  <c r="G153" i="18"/>
  <c r="M153" i="18"/>
  <c r="F153" i="18"/>
  <c r="F147" i="13"/>
  <c r="G163" i="36"/>
  <c r="G157" i="24"/>
  <c r="N147" i="13"/>
  <c r="N159" i="29"/>
  <c r="E159" i="29"/>
  <c r="N157" i="24"/>
  <c r="E157" i="24"/>
  <c r="F154" i="19"/>
  <c r="F159" i="29"/>
  <c r="E147" i="13"/>
  <c r="E152" i="15"/>
  <c r="N154" i="14"/>
  <c r="M152" i="15"/>
  <c r="E154" i="14"/>
  <c r="G147" i="13"/>
  <c r="G193" i="2"/>
  <c r="E153" i="18"/>
  <c r="G154" i="19"/>
  <c r="M154" i="14"/>
  <c r="E193" i="2"/>
  <c r="M147" i="13"/>
  <c r="M154" i="19"/>
  <c r="E159" i="26"/>
  <c r="N163" i="36"/>
  <c r="F159" i="26"/>
  <c r="E154" i="19"/>
  <c r="G159" i="29"/>
  <c r="F152" i="15"/>
  <c r="E163" i="36"/>
  <c r="M157" i="24"/>
  <c r="M159" i="26"/>
  <c r="G152" i="15"/>
  <c r="N161" i="25"/>
  <c r="F161" i="25"/>
  <c r="G159" i="26"/>
  <c r="G161" i="25"/>
  <c r="N154" i="19"/>
  <c r="M161" i="25"/>
  <c r="N158" i="31"/>
  <c r="F154" i="14"/>
  <c r="F158" i="31"/>
  <c r="M159" i="29"/>
  <c r="E158" i="31"/>
  <c r="F157" i="24"/>
  <c r="L150" i="15" l="1"/>
  <c r="K150" i="15"/>
  <c r="J151" i="15"/>
  <c r="I151" i="15"/>
  <c r="H151" i="15"/>
  <c r="I147" i="15"/>
  <c r="H147" i="15"/>
  <c r="B153" i="15"/>
  <c r="C154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2" i="19"/>
  <c r="I153" i="19"/>
  <c r="J153" i="19"/>
  <c r="H153" i="19"/>
  <c r="B156" i="19"/>
  <c r="K152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N148" i="13"/>
  <c r="F162" i="25"/>
  <c r="F153" i="15"/>
  <c r="G154" i="18"/>
  <c r="F159" i="31"/>
  <c r="M155" i="14"/>
  <c r="N160" i="29"/>
  <c r="N155" i="19"/>
  <c r="M159" i="31"/>
  <c r="G148" i="13"/>
  <c r="F158" i="24"/>
  <c r="E160" i="26"/>
  <c r="N164" i="36"/>
  <c r="N194" i="2"/>
  <c r="N154" i="18"/>
  <c r="M154" i="18"/>
  <c r="F194" i="2"/>
  <c r="F160" i="29"/>
  <c r="E158" i="24"/>
  <c r="E194" i="2"/>
  <c r="E155" i="14"/>
  <c r="M160" i="29"/>
  <c r="E155" i="19"/>
  <c r="E154" i="18"/>
  <c r="G155" i="19"/>
  <c r="G160" i="29"/>
  <c r="M155" i="19"/>
  <c r="N155" i="14"/>
  <c r="M160" i="26"/>
  <c r="E159" i="31"/>
  <c r="M148" i="13"/>
  <c r="G155" i="14"/>
  <c r="G162" i="25"/>
  <c r="G159" i="31"/>
  <c r="G164" i="36"/>
  <c r="N158" i="24"/>
  <c r="E160" i="29"/>
  <c r="G194" i="2"/>
  <c r="G158" i="24"/>
  <c r="E153" i="15"/>
  <c r="M153" i="15"/>
  <c r="F155" i="19"/>
  <c r="E162" i="25"/>
  <c r="G160" i="26"/>
  <c r="N160" i="26"/>
  <c r="N162" i="25"/>
  <c r="F160" i="26"/>
  <c r="M164" i="36"/>
  <c r="F155" i="14"/>
  <c r="G153" i="15"/>
  <c r="M194" i="2"/>
  <c r="E164" i="36"/>
  <c r="F154" i="18"/>
  <c r="M158" i="24"/>
  <c r="F148" i="13"/>
  <c r="E148" i="13"/>
  <c r="N159" i="31"/>
  <c r="M162" i="25"/>
  <c r="F164" i="36"/>
  <c r="N153" i="15"/>
  <c r="K151" i="15" l="1"/>
  <c r="K147" i="15"/>
  <c r="H152" i="15"/>
  <c r="J152" i="15"/>
  <c r="I152" i="15"/>
  <c r="L151" i="15"/>
  <c r="L147" i="15"/>
  <c r="B154" i="15"/>
  <c r="C155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K153" i="19"/>
  <c r="I154" i="19"/>
  <c r="H154" i="19"/>
  <c r="J154" i="19"/>
  <c r="L153" i="19"/>
  <c r="B157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E159" i="24"/>
  <c r="F149" i="13"/>
  <c r="N160" i="31"/>
  <c r="G161" i="26"/>
  <c r="M161" i="29"/>
  <c r="F161" i="29"/>
  <c r="N154" i="15"/>
  <c r="N156" i="19"/>
  <c r="G165" i="36"/>
  <c r="F165" i="36"/>
  <c r="G155" i="18"/>
  <c r="F156" i="19"/>
  <c r="N155" i="18"/>
  <c r="M154" i="15"/>
  <c r="N149" i="13"/>
  <c r="E163" i="25"/>
  <c r="F161" i="26"/>
  <c r="M156" i="19"/>
  <c r="F159" i="24"/>
  <c r="N163" i="25"/>
  <c r="N156" i="14"/>
  <c r="G156" i="14"/>
  <c r="M161" i="26"/>
  <c r="G156" i="19"/>
  <c r="M155" i="18"/>
  <c r="F154" i="15"/>
  <c r="E161" i="26"/>
  <c r="M163" i="25"/>
  <c r="M149" i="13"/>
  <c r="G163" i="25"/>
  <c r="N159" i="24"/>
  <c r="G154" i="15"/>
  <c r="F155" i="18"/>
  <c r="E156" i="14"/>
  <c r="G161" i="29"/>
  <c r="E195" i="2"/>
  <c r="E160" i="31"/>
  <c r="F163" i="25"/>
  <c r="E155" i="18"/>
  <c r="F195" i="2"/>
  <c r="M165" i="36"/>
  <c r="N161" i="26"/>
  <c r="E154" i="15"/>
  <c r="N161" i="29"/>
  <c r="N165" i="36"/>
  <c r="F156" i="14"/>
  <c r="E161" i="29"/>
  <c r="F160" i="31"/>
  <c r="M156" i="14"/>
  <c r="E165" i="36"/>
  <c r="M195" i="2"/>
  <c r="E156" i="19"/>
  <c r="G149" i="13"/>
  <c r="E149" i="13"/>
  <c r="M160" i="31"/>
  <c r="G159" i="24"/>
  <c r="M159" i="24"/>
  <c r="N195" i="2"/>
  <c r="G160" i="31"/>
  <c r="G195" i="2"/>
  <c r="K152" i="15" l="1"/>
  <c r="L152" i="15"/>
  <c r="I153" i="15"/>
  <c r="J153" i="15"/>
  <c r="H153" i="15"/>
  <c r="B155" i="15"/>
  <c r="C156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K154" i="19"/>
  <c r="I155" i="19"/>
  <c r="J155" i="19"/>
  <c r="H155" i="19"/>
  <c r="L154" i="19"/>
  <c r="B158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G157" i="14"/>
  <c r="F150" i="13"/>
  <c r="G162" i="29"/>
  <c r="F160" i="24"/>
  <c r="M157" i="19"/>
  <c r="N162" i="29"/>
  <c r="E160" i="24"/>
  <c r="E164" i="25"/>
  <c r="F166" i="36"/>
  <c r="F157" i="14"/>
  <c r="E196" i="2"/>
  <c r="G150" i="13"/>
  <c r="N164" i="25"/>
  <c r="N196" i="2"/>
  <c r="F155" i="15"/>
  <c r="M162" i="26"/>
  <c r="M166" i="36"/>
  <c r="N157" i="19"/>
  <c r="G196" i="2"/>
  <c r="N162" i="26"/>
  <c r="M162" i="29"/>
  <c r="G164" i="25"/>
  <c r="M160" i="24"/>
  <c r="E156" i="18"/>
  <c r="N160" i="24"/>
  <c r="N161" i="31"/>
  <c r="M155" i="15"/>
  <c r="G155" i="15"/>
  <c r="G157" i="19"/>
  <c r="F162" i="29"/>
  <c r="M196" i="2"/>
  <c r="F156" i="18"/>
  <c r="F164" i="25"/>
  <c r="M156" i="18"/>
  <c r="E150" i="13"/>
  <c r="E157" i="14"/>
  <c r="G156" i="18"/>
  <c r="F157" i="19"/>
  <c r="E155" i="15"/>
  <c r="F196" i="2"/>
  <c r="M161" i="31"/>
  <c r="E166" i="36"/>
  <c r="E162" i="29"/>
  <c r="F161" i="31"/>
  <c r="N155" i="15"/>
  <c r="N157" i="14"/>
  <c r="M164" i="25"/>
  <c r="G160" i="24"/>
  <c r="E157" i="19"/>
  <c r="E161" i="31"/>
  <c r="G162" i="26"/>
  <c r="G161" i="31"/>
  <c r="M150" i="13"/>
  <c r="M157" i="14"/>
  <c r="E162" i="26"/>
  <c r="N156" i="18"/>
  <c r="F162" i="26"/>
  <c r="N150" i="13"/>
  <c r="G166" i="36"/>
  <c r="N166" i="36"/>
  <c r="L153" i="15" l="1"/>
  <c r="K153" i="15"/>
  <c r="I154" i="15"/>
  <c r="H154" i="15"/>
  <c r="J154" i="15"/>
  <c r="B156" i="15"/>
  <c r="C157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K155" i="19"/>
  <c r="H156" i="19"/>
  <c r="I156" i="19"/>
  <c r="J156" i="19"/>
  <c r="L155" i="19"/>
  <c r="B159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F156" i="15"/>
  <c r="N157" i="18"/>
  <c r="M162" i="31"/>
  <c r="G163" i="29"/>
  <c r="M156" i="15"/>
  <c r="M167" i="36"/>
  <c r="G156" i="15"/>
  <c r="M158" i="14"/>
  <c r="F163" i="26"/>
  <c r="N165" i="25"/>
  <c r="E151" i="13"/>
  <c r="F161" i="24"/>
  <c r="E167" i="36"/>
  <c r="G158" i="14"/>
  <c r="M165" i="25"/>
  <c r="G167" i="36"/>
  <c r="N167" i="36"/>
  <c r="N163" i="26"/>
  <c r="E157" i="18"/>
  <c r="N158" i="14"/>
  <c r="E163" i="29"/>
  <c r="E156" i="15"/>
  <c r="F162" i="31"/>
  <c r="E161" i="24"/>
  <c r="G161" i="24"/>
  <c r="G158" i="19"/>
  <c r="G151" i="13"/>
  <c r="M151" i="13"/>
  <c r="F197" i="2"/>
  <c r="F158" i="19"/>
  <c r="M161" i="24"/>
  <c r="N161" i="24"/>
  <c r="E165" i="25"/>
  <c r="M163" i="29"/>
  <c r="N163" i="29"/>
  <c r="N158" i="19"/>
  <c r="E158" i="14"/>
  <c r="G165" i="25"/>
  <c r="F158" i="14"/>
  <c r="M158" i="19"/>
  <c r="G162" i="31"/>
  <c r="M197" i="2"/>
  <c r="E158" i="19"/>
  <c r="G157" i="18"/>
  <c r="G163" i="26"/>
  <c r="M163" i="26"/>
  <c r="N156" i="15"/>
  <c r="F167" i="36"/>
  <c r="N162" i="31"/>
  <c r="M157" i="18"/>
  <c r="G197" i="2"/>
  <c r="N197" i="2"/>
  <c r="E197" i="2"/>
  <c r="F157" i="18"/>
  <c r="E162" i="31"/>
  <c r="F163" i="29"/>
  <c r="F165" i="25"/>
  <c r="E163" i="26"/>
  <c r="N151" i="13"/>
  <c r="F151" i="13"/>
  <c r="K154" i="15" l="1"/>
  <c r="L154" i="15"/>
  <c r="J155" i="15"/>
  <c r="I155" i="15"/>
  <c r="H155" i="15"/>
  <c r="B157" i="15"/>
  <c r="C158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K156" i="19"/>
  <c r="I157" i="19"/>
  <c r="H157" i="19"/>
  <c r="J157" i="19"/>
  <c r="B160" i="19"/>
  <c r="L156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N198" i="2"/>
  <c r="N159" i="19"/>
  <c r="N162" i="24"/>
  <c r="E168" i="36"/>
  <c r="M164" i="29"/>
  <c r="M162" i="24"/>
  <c r="M157" i="15"/>
  <c r="G198" i="2"/>
  <c r="N166" i="25"/>
  <c r="N163" i="31"/>
  <c r="M159" i="14"/>
  <c r="G164" i="29"/>
  <c r="F198" i="2"/>
  <c r="G158" i="18"/>
  <c r="N152" i="13"/>
  <c r="G162" i="24"/>
  <c r="E198" i="2"/>
  <c r="F158" i="18"/>
  <c r="M152" i="13"/>
  <c r="E159" i="19"/>
  <c r="M158" i="18"/>
  <c r="G157" i="15"/>
  <c r="F159" i="14"/>
  <c r="G168" i="36"/>
  <c r="F164" i="29"/>
  <c r="M166" i="25"/>
  <c r="E164" i="29"/>
  <c r="M159" i="19"/>
  <c r="F157" i="15"/>
  <c r="E162" i="24"/>
  <c r="N164" i="26"/>
  <c r="G152" i="13"/>
  <c r="G166" i="25"/>
  <c r="N157" i="15"/>
  <c r="F163" i="31"/>
  <c r="F164" i="26"/>
  <c r="E157" i="15"/>
  <c r="N159" i="14"/>
  <c r="E159" i="14"/>
  <c r="E163" i="31"/>
  <c r="N168" i="36"/>
  <c r="G163" i="31"/>
  <c r="M168" i="36"/>
  <c r="M163" i="31"/>
  <c r="E158" i="18"/>
  <c r="F152" i="13"/>
  <c r="M164" i="26"/>
  <c r="F166" i="25"/>
  <c r="F162" i="24"/>
  <c r="E164" i="26"/>
  <c r="M198" i="2"/>
  <c r="E152" i="13"/>
  <c r="G159" i="14"/>
  <c r="E166" i="25"/>
  <c r="G164" i="26"/>
  <c r="N164" i="29"/>
  <c r="N158" i="18"/>
  <c r="F168" i="36"/>
  <c r="G159" i="19"/>
  <c r="F159" i="19"/>
  <c r="L155" i="15" l="1"/>
  <c r="K155" i="15"/>
  <c r="H156" i="15"/>
  <c r="J156" i="15"/>
  <c r="I156" i="15"/>
  <c r="B158" i="15"/>
  <c r="C159" i="15"/>
  <c r="C160" i="15" s="1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7" i="19"/>
  <c r="I158" i="19"/>
  <c r="J158" i="19"/>
  <c r="H158" i="19"/>
  <c r="L157" i="19"/>
  <c r="B161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E199" i="2"/>
  <c r="M167" i="25"/>
  <c r="E160" i="14"/>
  <c r="G153" i="13"/>
  <c r="E159" i="18"/>
  <c r="E167" i="25"/>
  <c r="G164" i="31"/>
  <c r="F160" i="19"/>
  <c r="M163" i="24"/>
  <c r="F165" i="26"/>
  <c r="M199" i="2"/>
  <c r="E160" i="19"/>
  <c r="E164" i="31"/>
  <c r="G160" i="19"/>
  <c r="G167" i="25"/>
  <c r="G165" i="26"/>
  <c r="F163" i="24"/>
  <c r="M164" i="31"/>
  <c r="F159" i="18"/>
  <c r="E165" i="29"/>
  <c r="F158" i="15"/>
  <c r="F199" i="2"/>
  <c r="M165" i="26"/>
  <c r="N165" i="29"/>
  <c r="F169" i="36"/>
  <c r="M153" i="13"/>
  <c r="N160" i="14"/>
  <c r="N163" i="24"/>
  <c r="E165" i="26"/>
  <c r="N167" i="25"/>
  <c r="N165" i="26"/>
  <c r="M169" i="36"/>
  <c r="F160" i="14"/>
  <c r="M160" i="19"/>
  <c r="G169" i="36"/>
  <c r="F153" i="13"/>
  <c r="N169" i="36"/>
  <c r="M160" i="14"/>
  <c r="G158" i="15"/>
  <c r="M165" i="29"/>
  <c r="N158" i="15"/>
  <c r="M158" i="15"/>
  <c r="G160" i="14"/>
  <c r="G199" i="2"/>
  <c r="F164" i="31"/>
  <c r="E169" i="36"/>
  <c r="N164" i="31"/>
  <c r="G159" i="18"/>
  <c r="N153" i="13"/>
  <c r="F165" i="29"/>
  <c r="N199" i="2"/>
  <c r="N159" i="18"/>
  <c r="M159" i="18"/>
  <c r="G163" i="24"/>
  <c r="E163" i="24"/>
  <c r="F167" i="25"/>
  <c r="E153" i="13"/>
  <c r="G165" i="29"/>
  <c r="N160" i="19"/>
  <c r="E158" i="15"/>
  <c r="C161" i="15" l="1"/>
  <c r="L156" i="15"/>
  <c r="K156" i="15"/>
  <c r="J157" i="15"/>
  <c r="I157" i="15"/>
  <c r="H157" i="15"/>
  <c r="B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8" i="19"/>
  <c r="J159" i="19"/>
  <c r="I159" i="19"/>
  <c r="H159" i="19"/>
  <c r="B162" i="19"/>
  <c r="K158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E165" i="31"/>
  <c r="M164" i="24"/>
  <c r="N164" i="24"/>
  <c r="N161" i="19"/>
  <c r="N170" i="36"/>
  <c r="G160" i="18"/>
  <c r="N159" i="15"/>
  <c r="N200" i="2"/>
  <c r="E164" i="24"/>
  <c r="F166" i="29"/>
  <c r="F165" i="31"/>
  <c r="M165" i="31"/>
  <c r="E166" i="29"/>
  <c r="G154" i="13"/>
  <c r="M166" i="26"/>
  <c r="E168" i="25"/>
  <c r="G166" i="26"/>
  <c r="N160" i="18"/>
  <c r="F166" i="26"/>
  <c r="G200" i="2"/>
  <c r="M160" i="18"/>
  <c r="F200" i="2"/>
  <c r="E166" i="26"/>
  <c r="M154" i="13"/>
  <c r="G161" i="19"/>
  <c r="M161" i="14"/>
  <c r="N165" i="31"/>
  <c r="E161" i="14"/>
  <c r="N154" i="13"/>
  <c r="F154" i="13"/>
  <c r="M200" i="2"/>
  <c r="M170" i="36"/>
  <c r="M168" i="25"/>
  <c r="E170" i="36"/>
  <c r="G165" i="31"/>
  <c r="F160" i="18"/>
  <c r="G159" i="15"/>
  <c r="F159" i="15"/>
  <c r="E154" i="13"/>
  <c r="F170" i="36"/>
  <c r="G161" i="14"/>
  <c r="N168" i="25"/>
  <c r="F164" i="24"/>
  <c r="G166" i="29"/>
  <c r="F161" i="14"/>
  <c r="M159" i="15"/>
  <c r="M161" i="19"/>
  <c r="E159" i="15"/>
  <c r="G164" i="24"/>
  <c r="E160" i="18"/>
  <c r="F161" i="19"/>
  <c r="N161" i="14"/>
  <c r="E200" i="2"/>
  <c r="G168" i="25"/>
  <c r="E161" i="19"/>
  <c r="G170" i="36"/>
  <c r="F168" i="25"/>
  <c r="N166" i="29"/>
  <c r="N166" i="26"/>
  <c r="M166" i="29"/>
  <c r="C162" i="15" l="1"/>
  <c r="K157" i="15"/>
  <c r="L157" i="15"/>
  <c r="I158" i="15"/>
  <c r="H158" i="15"/>
  <c r="J158" i="15"/>
  <c r="B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L159" i="19"/>
  <c r="H160" i="19"/>
  <c r="I160" i="19"/>
  <c r="J160" i="19"/>
  <c r="B163" i="19"/>
  <c r="K159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F162" i="14"/>
  <c r="F167" i="29"/>
  <c r="M155" i="13"/>
  <c r="M171" i="36"/>
  <c r="G165" i="24"/>
  <c r="N161" i="18"/>
  <c r="F167" i="26"/>
  <c r="M167" i="26"/>
  <c r="E166" i="31"/>
  <c r="G171" i="36"/>
  <c r="G155" i="13"/>
  <c r="E165" i="24"/>
  <c r="F171" i="36"/>
  <c r="E161" i="18"/>
  <c r="G162" i="19"/>
  <c r="N169" i="25"/>
  <c r="E171" i="36"/>
  <c r="M165" i="24"/>
  <c r="G161" i="18"/>
  <c r="F161" i="18"/>
  <c r="E162" i="19"/>
  <c r="M201" i="2"/>
  <c r="N162" i="19"/>
  <c r="E162" i="14"/>
  <c r="N160" i="15"/>
  <c r="M162" i="14"/>
  <c r="N201" i="2"/>
  <c r="E169" i="25"/>
  <c r="F165" i="24"/>
  <c r="M162" i="19"/>
  <c r="G201" i="2"/>
  <c r="E160" i="15"/>
  <c r="M161" i="18"/>
  <c r="G167" i="26"/>
  <c r="F160" i="15"/>
  <c r="M166" i="31"/>
  <c r="F155" i="13"/>
  <c r="F166" i="31"/>
  <c r="N171" i="36"/>
  <c r="M167" i="29"/>
  <c r="G166" i="31"/>
  <c r="G160" i="15"/>
  <c r="G167" i="29"/>
  <c r="E155" i="13"/>
  <c r="F201" i="2"/>
  <c r="N165" i="24"/>
  <c r="G169" i="25"/>
  <c r="F162" i="19"/>
  <c r="E167" i="29"/>
  <c r="N167" i="26"/>
  <c r="M160" i="15"/>
  <c r="N155" i="13"/>
  <c r="E201" i="2"/>
  <c r="N166" i="31"/>
  <c r="N162" i="14"/>
  <c r="M169" i="25"/>
  <c r="F169" i="25"/>
  <c r="N167" i="29"/>
  <c r="G162" i="14"/>
  <c r="E167" i="26"/>
  <c r="K158" i="15" l="1"/>
  <c r="L158" i="15"/>
  <c r="J159" i="15"/>
  <c r="B161" i="15"/>
  <c r="L169" i="36"/>
  <c r="K169" i="36"/>
  <c r="J170" i="36"/>
  <c r="I170" i="36"/>
  <c r="H170" i="36"/>
  <c r="B173" i="36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60" i="19"/>
  <c r="I161" i="19"/>
  <c r="J161" i="19"/>
  <c r="H161" i="19"/>
  <c r="K160" i="19"/>
  <c r="B164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N161" i="15"/>
  <c r="M166" i="24"/>
  <c r="G167" i="31"/>
  <c r="G166" i="24"/>
  <c r="F168" i="26"/>
  <c r="G162" i="18"/>
  <c r="E156" i="13"/>
  <c r="F162" i="18"/>
  <c r="E166" i="24"/>
  <c r="M163" i="14"/>
  <c r="F167" i="31"/>
  <c r="E168" i="29"/>
  <c r="M172" i="36"/>
  <c r="F168" i="29"/>
  <c r="F161" i="15"/>
  <c r="M156" i="13"/>
  <c r="F170" i="25"/>
  <c r="M202" i="2"/>
  <c r="F202" i="2"/>
  <c r="F156" i="13"/>
  <c r="N202" i="2"/>
  <c r="F166" i="24"/>
  <c r="N166" i="24"/>
  <c r="M170" i="25"/>
  <c r="N172" i="36"/>
  <c r="M161" i="15"/>
  <c r="M162" i="18"/>
  <c r="G168" i="26"/>
  <c r="G163" i="19"/>
  <c r="E170" i="25"/>
  <c r="E168" i="26"/>
  <c r="N170" i="25"/>
  <c r="G156" i="13"/>
  <c r="F163" i="19"/>
  <c r="E161" i="15"/>
  <c r="E172" i="36"/>
  <c r="M163" i="19"/>
  <c r="N156" i="13"/>
  <c r="N168" i="26"/>
  <c r="E162" i="18"/>
  <c r="G168" i="29"/>
  <c r="N162" i="18"/>
  <c r="G202" i="2"/>
  <c r="G163" i="14"/>
  <c r="N168" i="29"/>
  <c r="G161" i="15"/>
  <c r="M168" i="26"/>
  <c r="E167" i="31"/>
  <c r="N167" i="31"/>
  <c r="G172" i="36"/>
  <c r="F172" i="36"/>
  <c r="G170" i="25"/>
  <c r="M168" i="29"/>
  <c r="F163" i="14"/>
  <c r="M167" i="31"/>
  <c r="E163" i="19"/>
  <c r="E163" i="14"/>
  <c r="N163" i="19"/>
  <c r="N163" i="14"/>
  <c r="E202" i="2"/>
  <c r="J160" i="15" l="1"/>
  <c r="H160" i="15"/>
  <c r="I160" i="15"/>
  <c r="B162" i="15"/>
  <c r="C163" i="15"/>
  <c r="K170" i="36"/>
  <c r="H171" i="36"/>
  <c r="J171" i="36"/>
  <c r="I171" i="36"/>
  <c r="B174" i="36"/>
  <c r="L170" i="36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L161" i="19"/>
  <c r="H162" i="19"/>
  <c r="I162" i="19"/>
  <c r="J162" i="19"/>
  <c r="B165" i="19"/>
  <c r="K161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F168" i="31"/>
  <c r="G169" i="26"/>
  <c r="N168" i="31"/>
  <c r="N173" i="36"/>
  <c r="F173" i="36"/>
  <c r="F203" i="2"/>
  <c r="N164" i="19"/>
  <c r="G171" i="25"/>
  <c r="F164" i="14"/>
  <c r="N171" i="25"/>
  <c r="E203" i="2"/>
  <c r="N164" i="14"/>
  <c r="E167" i="24"/>
  <c r="M167" i="24"/>
  <c r="G162" i="15"/>
  <c r="F169" i="26"/>
  <c r="G164" i="19"/>
  <c r="M168" i="31"/>
  <c r="N167" i="24"/>
  <c r="E169" i="26"/>
  <c r="F163" i="18"/>
  <c r="G168" i="31"/>
  <c r="M169" i="29"/>
  <c r="G167" i="24"/>
  <c r="E164" i="19"/>
  <c r="M162" i="15"/>
  <c r="F169" i="29"/>
  <c r="G203" i="2"/>
  <c r="M169" i="26"/>
  <c r="G173" i="36"/>
  <c r="E157" i="13"/>
  <c r="F167" i="24"/>
  <c r="G163" i="18"/>
  <c r="E171" i="25"/>
  <c r="N163" i="18"/>
  <c r="M163" i="18"/>
  <c r="E162" i="15"/>
  <c r="G169" i="29"/>
  <c r="E164" i="14"/>
  <c r="M157" i="13"/>
  <c r="E168" i="31"/>
  <c r="E169" i="29"/>
  <c r="F157" i="13"/>
  <c r="N169" i="26"/>
  <c r="F171" i="25"/>
  <c r="M173" i="36"/>
  <c r="E163" i="18"/>
  <c r="M164" i="19"/>
  <c r="F162" i="15"/>
  <c r="F164" i="19"/>
  <c r="N203" i="2"/>
  <c r="N162" i="15"/>
  <c r="M171" i="25"/>
  <c r="G164" i="14"/>
  <c r="N169" i="29"/>
  <c r="M164" i="14"/>
  <c r="M203" i="2"/>
  <c r="G157" i="13"/>
  <c r="N157" i="13"/>
  <c r="E173" i="36"/>
  <c r="K160" i="15" l="1"/>
  <c r="I161" i="15"/>
  <c r="H161" i="15"/>
  <c r="J161" i="15"/>
  <c r="L160" i="15"/>
  <c r="B163" i="15"/>
  <c r="C164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L162" i="19"/>
  <c r="I163" i="19"/>
  <c r="J163" i="19"/>
  <c r="H163" i="19"/>
  <c r="K162" i="19"/>
  <c r="B166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M164" i="18"/>
  <c r="M172" i="25"/>
  <c r="N158" i="13"/>
  <c r="F169" i="31"/>
  <c r="M174" i="36"/>
  <c r="N174" i="36"/>
  <c r="N169" i="31"/>
  <c r="M170" i="26"/>
  <c r="F204" i="2"/>
  <c r="N170" i="26"/>
  <c r="E169" i="31"/>
  <c r="M165" i="19"/>
  <c r="M163" i="15"/>
  <c r="F164" i="18"/>
  <c r="G174" i="36"/>
  <c r="F165" i="14"/>
  <c r="M168" i="24"/>
  <c r="F165" i="19"/>
  <c r="E172" i="25"/>
  <c r="F170" i="26"/>
  <c r="G158" i="13"/>
  <c r="F172" i="25"/>
  <c r="E158" i="13"/>
  <c r="F158" i="13"/>
  <c r="E163" i="15"/>
  <c r="N170" i="29"/>
  <c r="E165" i="19"/>
  <c r="E170" i="29"/>
  <c r="F174" i="36"/>
  <c r="E170" i="26"/>
  <c r="N204" i="2"/>
  <c r="N165" i="19"/>
  <c r="N172" i="25"/>
  <c r="G163" i="15"/>
  <c r="G168" i="24"/>
  <c r="G170" i="29"/>
  <c r="N163" i="15"/>
  <c r="N168" i="24"/>
  <c r="G170" i="26"/>
  <c r="G164" i="18"/>
  <c r="E174" i="36"/>
  <c r="M169" i="31"/>
  <c r="N164" i="18"/>
  <c r="E204" i="2"/>
  <c r="G204" i="2"/>
  <c r="F170" i="29"/>
  <c r="F163" i="15"/>
  <c r="E165" i="14"/>
  <c r="G165" i="14"/>
  <c r="M204" i="2"/>
  <c r="G172" i="25"/>
  <c r="M158" i="13"/>
  <c r="F168" i="24"/>
  <c r="M170" i="29"/>
  <c r="E164" i="18"/>
  <c r="M165" i="14"/>
  <c r="N165" i="14"/>
  <c r="E168" i="24"/>
  <c r="G165" i="19"/>
  <c r="G169" i="31"/>
  <c r="K161" i="15" l="1"/>
  <c r="L161" i="15"/>
  <c r="I162" i="15"/>
  <c r="H162" i="15"/>
  <c r="J162" i="15"/>
  <c r="B164" i="15"/>
  <c r="C165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3" i="19"/>
  <c r="I164" i="19"/>
  <c r="H164" i="19"/>
  <c r="J164" i="19"/>
  <c r="B167" i="19"/>
  <c r="K163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N205" i="2"/>
  <c r="N173" i="25"/>
  <c r="N159" i="13"/>
  <c r="N175" i="36"/>
  <c r="N170" i="31"/>
  <c r="M166" i="19"/>
  <c r="N169" i="24"/>
  <c r="M173" i="25"/>
  <c r="E175" i="36"/>
  <c r="F171" i="26"/>
  <c r="G165" i="18"/>
  <c r="M169" i="24"/>
  <c r="G159" i="13"/>
  <c r="F166" i="19"/>
  <c r="F171" i="29"/>
  <c r="F164" i="15"/>
  <c r="G205" i="2"/>
  <c r="F165" i="18"/>
  <c r="F166" i="14"/>
  <c r="N171" i="29"/>
  <c r="G175" i="36"/>
  <c r="F175" i="36"/>
  <c r="E173" i="25"/>
  <c r="G164" i="15"/>
  <c r="E205" i="2"/>
  <c r="F159" i="13"/>
  <c r="F170" i="31"/>
  <c r="M166" i="14"/>
  <c r="N164" i="15"/>
  <c r="E164" i="15"/>
  <c r="M165" i="18"/>
  <c r="G169" i="24"/>
  <c r="G171" i="26"/>
  <c r="G173" i="25"/>
  <c r="G166" i="14"/>
  <c r="E170" i="31"/>
  <c r="M164" i="15"/>
  <c r="M171" i="29"/>
  <c r="F205" i="2"/>
  <c r="E166" i="19"/>
  <c r="F173" i="25"/>
  <c r="F169" i="24"/>
  <c r="E171" i="26"/>
  <c r="M159" i="13"/>
  <c r="G171" i="29"/>
  <c r="M175" i="36"/>
  <c r="G170" i="31"/>
  <c r="E166" i="14"/>
  <c r="G166" i="19"/>
  <c r="E171" i="29"/>
  <c r="M170" i="31"/>
  <c r="E159" i="13"/>
  <c r="N166" i="14"/>
  <c r="N166" i="19"/>
  <c r="E165" i="18"/>
  <c r="N165" i="18"/>
  <c r="M171" i="26"/>
  <c r="E169" i="24"/>
  <c r="N171" i="26"/>
  <c r="M205" i="2"/>
  <c r="K162" i="15" l="1"/>
  <c r="L162" i="15"/>
  <c r="H159" i="15"/>
  <c r="I159" i="15"/>
  <c r="J163" i="15"/>
  <c r="I163" i="15"/>
  <c r="H163" i="15"/>
  <c r="B165" i="15"/>
  <c r="P159" i="13"/>
  <c r="C166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4" i="19"/>
  <c r="I165" i="19"/>
  <c r="H165" i="19"/>
  <c r="J165" i="19"/>
  <c r="L164" i="19"/>
  <c r="B168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E160" i="13"/>
  <c r="N166" i="18"/>
  <c r="N172" i="29"/>
  <c r="E176" i="36"/>
  <c r="M167" i="19"/>
  <c r="E166" i="18"/>
  <c r="N206" i="2"/>
  <c r="E167" i="19"/>
  <c r="F165" i="15"/>
  <c r="F172" i="29"/>
  <c r="F167" i="19"/>
  <c r="G206" i="2"/>
  <c r="N170" i="24"/>
  <c r="F160" i="13"/>
  <c r="F167" i="14"/>
  <c r="N174" i="25"/>
  <c r="E172" i="29"/>
  <c r="N172" i="26"/>
  <c r="F174" i="25"/>
  <c r="M160" i="13"/>
  <c r="E167" i="14"/>
  <c r="E165" i="15"/>
  <c r="E170" i="24"/>
  <c r="M174" i="25"/>
  <c r="N160" i="13"/>
  <c r="E172" i="26"/>
  <c r="N171" i="31"/>
  <c r="M165" i="15"/>
  <c r="N176" i="36"/>
  <c r="M172" i="29"/>
  <c r="E171" i="31"/>
  <c r="N167" i="14"/>
  <c r="G172" i="29"/>
  <c r="G167" i="19"/>
  <c r="F170" i="24"/>
  <c r="F206" i="2"/>
  <c r="G171" i="31"/>
  <c r="M167" i="14"/>
  <c r="F176" i="36"/>
  <c r="G167" i="14"/>
  <c r="N167" i="19"/>
  <c r="M170" i="24"/>
  <c r="G165" i="15"/>
  <c r="G160" i="13"/>
  <c r="M206" i="2"/>
  <c r="M171" i="31"/>
  <c r="E206" i="2"/>
  <c r="F166" i="18"/>
  <c r="G172" i="26"/>
  <c r="G166" i="18"/>
  <c r="G174" i="25"/>
  <c r="G170" i="24"/>
  <c r="E174" i="25"/>
  <c r="F171" i="31"/>
  <c r="G176" i="36"/>
  <c r="F172" i="26"/>
  <c r="M176" i="36"/>
  <c r="M166" i="18"/>
  <c r="N165" i="15"/>
  <c r="M172" i="26"/>
  <c r="K159" i="15" l="1"/>
  <c r="L159" i="15"/>
  <c r="K163" i="15"/>
  <c r="H164" i="15"/>
  <c r="J164" i="15"/>
  <c r="I164" i="15"/>
  <c r="B166" i="15"/>
  <c r="L163" i="15"/>
  <c r="C167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5" i="19"/>
  <c r="H166" i="19"/>
  <c r="I166" i="19"/>
  <c r="J166" i="19"/>
  <c r="L165" i="19"/>
  <c r="B169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N172" i="31"/>
  <c r="G161" i="13"/>
  <c r="E166" i="15"/>
  <c r="E207" i="2"/>
  <c r="M173" i="26"/>
  <c r="N171" i="24"/>
  <c r="G173" i="26"/>
  <c r="G167" i="18"/>
  <c r="E161" i="13"/>
  <c r="E177" i="36"/>
  <c r="G166" i="15"/>
  <c r="F173" i="29"/>
  <c r="F173" i="26"/>
  <c r="E173" i="26"/>
  <c r="F175" i="25"/>
  <c r="M167" i="18"/>
  <c r="E167" i="18"/>
  <c r="F172" i="31"/>
  <c r="F171" i="24"/>
  <c r="E171" i="24"/>
  <c r="N166" i="15"/>
  <c r="M172" i="31"/>
  <c r="N168" i="19"/>
  <c r="M173" i="29"/>
  <c r="M207" i="2"/>
  <c r="N177" i="36"/>
  <c r="M177" i="36"/>
  <c r="M161" i="13"/>
  <c r="N207" i="2"/>
  <c r="N167" i="18"/>
  <c r="F167" i="18"/>
  <c r="G168" i="19"/>
  <c r="N173" i="26"/>
  <c r="M175" i="25"/>
  <c r="G207" i="2"/>
  <c r="G172" i="31"/>
  <c r="N161" i="13"/>
  <c r="F177" i="36"/>
  <c r="G173" i="29"/>
  <c r="F168" i="19"/>
  <c r="G175" i="25"/>
  <c r="N173" i="29"/>
  <c r="M168" i="19"/>
  <c r="N168" i="14"/>
  <c r="F207" i="2"/>
  <c r="F168" i="14"/>
  <c r="M166" i="15"/>
  <c r="G171" i="24"/>
  <c r="E173" i="29"/>
  <c r="E172" i="31"/>
  <c r="E168" i="14"/>
  <c r="M171" i="24"/>
  <c r="F161" i="13"/>
  <c r="G177" i="36"/>
  <c r="N175" i="25"/>
  <c r="E175" i="25"/>
  <c r="M168" i="14"/>
  <c r="F166" i="15"/>
  <c r="E168" i="19"/>
  <c r="G168" i="14"/>
  <c r="L164" i="15" l="1"/>
  <c r="K164" i="15"/>
  <c r="H165" i="15"/>
  <c r="J165" i="15"/>
  <c r="I165" i="15"/>
  <c r="B167" i="15"/>
  <c r="C168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6" i="19"/>
  <c r="I167" i="19"/>
  <c r="H167" i="19"/>
  <c r="J167" i="19"/>
  <c r="K166" i="19"/>
  <c r="B170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N172" i="24"/>
  <c r="M168" i="18"/>
  <c r="E174" i="26"/>
  <c r="M167" i="15"/>
  <c r="N208" i="2"/>
  <c r="M173" i="31"/>
  <c r="N178" i="36"/>
  <c r="M178" i="36"/>
  <c r="G174" i="26"/>
  <c r="N174" i="26"/>
  <c r="M174" i="29"/>
  <c r="M208" i="2"/>
  <c r="M162" i="13"/>
  <c r="F174" i="26"/>
  <c r="F178" i="36"/>
  <c r="M172" i="24"/>
  <c r="G162" i="13"/>
  <c r="F174" i="29"/>
  <c r="N176" i="25"/>
  <c r="F169" i="19"/>
  <c r="E174" i="29"/>
  <c r="N168" i="18"/>
  <c r="G169" i="19"/>
  <c r="G169" i="14"/>
  <c r="M174" i="26"/>
  <c r="E208" i="2"/>
  <c r="E169" i="14"/>
  <c r="E176" i="25"/>
  <c r="F172" i="24"/>
  <c r="E169" i="19"/>
  <c r="G174" i="29"/>
  <c r="N162" i="13"/>
  <c r="M169" i="19"/>
  <c r="M176" i="25"/>
  <c r="G176" i="25"/>
  <c r="E162" i="13"/>
  <c r="F168" i="18"/>
  <c r="F173" i="31"/>
  <c r="G172" i="24"/>
  <c r="F176" i="25"/>
  <c r="F208" i="2"/>
  <c r="M169" i="14"/>
  <c r="N167" i="15"/>
  <c r="E167" i="15"/>
  <c r="F162" i="13"/>
  <c r="N169" i="14"/>
  <c r="F169" i="14"/>
  <c r="F167" i="15"/>
  <c r="G208" i="2"/>
  <c r="G167" i="15"/>
  <c r="N174" i="29"/>
  <c r="N169" i="19"/>
  <c r="E172" i="24"/>
  <c r="E173" i="31"/>
  <c r="G178" i="36"/>
  <c r="G173" i="31"/>
  <c r="G168" i="18"/>
  <c r="E168" i="18"/>
  <c r="N173" i="31"/>
  <c r="E178" i="36"/>
  <c r="K165" i="15" l="1"/>
  <c r="L165" i="15"/>
  <c r="J166" i="15"/>
  <c r="I166" i="15"/>
  <c r="H166" i="15"/>
  <c r="B168" i="15"/>
  <c r="C169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K167" i="19"/>
  <c r="I168" i="19"/>
  <c r="J168" i="19"/>
  <c r="H168" i="19"/>
  <c r="L167" i="19"/>
  <c r="B171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G175" i="29"/>
  <c r="F175" i="26"/>
  <c r="E163" i="13"/>
  <c r="F169" i="18"/>
  <c r="N175" i="29"/>
  <c r="E179" i="36"/>
  <c r="E170" i="14"/>
  <c r="M175" i="29"/>
  <c r="G173" i="24"/>
  <c r="F174" i="31"/>
  <c r="G209" i="2"/>
  <c r="E175" i="26"/>
  <c r="F179" i="36"/>
  <c r="G170" i="19"/>
  <c r="E174" i="31"/>
  <c r="E209" i="2"/>
  <c r="M179" i="36"/>
  <c r="N168" i="15"/>
  <c r="M170" i="14"/>
  <c r="E170" i="19"/>
  <c r="E173" i="24"/>
  <c r="G175" i="26"/>
  <c r="E175" i="29"/>
  <c r="M209" i="2"/>
  <c r="M175" i="26"/>
  <c r="F173" i="24"/>
  <c r="G169" i="18"/>
  <c r="M163" i="13"/>
  <c r="N174" i="31"/>
  <c r="G177" i="25"/>
  <c r="F163" i="13"/>
  <c r="N209" i="2"/>
  <c r="M168" i="15"/>
  <c r="M173" i="24"/>
  <c r="N170" i="14"/>
  <c r="E177" i="25"/>
  <c r="N175" i="26"/>
  <c r="N169" i="18"/>
  <c r="M174" i="31"/>
  <c r="G170" i="14"/>
  <c r="E169" i="18"/>
  <c r="F170" i="19"/>
  <c r="M169" i="18"/>
  <c r="G168" i="15"/>
  <c r="F177" i="25"/>
  <c r="F175" i="29"/>
  <c r="G163" i="13"/>
  <c r="F168" i="15"/>
  <c r="M177" i="25"/>
  <c r="E168" i="15"/>
  <c r="N179" i="36"/>
  <c r="F209" i="2"/>
  <c r="N177" i="25"/>
  <c r="F170" i="14"/>
  <c r="G174" i="31"/>
  <c r="N163" i="13"/>
  <c r="M170" i="19"/>
  <c r="N170" i="19"/>
  <c r="G179" i="36"/>
  <c r="N173" i="24"/>
  <c r="K166" i="15" l="1"/>
  <c r="L166" i="15"/>
  <c r="J167" i="15"/>
  <c r="I167" i="15"/>
  <c r="H167" i="15"/>
  <c r="B169" i="15"/>
  <c r="C170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L168" i="19"/>
  <c r="J169" i="19"/>
  <c r="I169" i="19"/>
  <c r="H169" i="19"/>
  <c r="B172" i="19"/>
  <c r="K168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F178" i="25"/>
  <c r="N174" i="24"/>
  <c r="F164" i="13"/>
  <c r="N175" i="31"/>
  <c r="N210" i="2"/>
  <c r="N176" i="26"/>
  <c r="N171" i="14"/>
  <c r="N171" i="19"/>
  <c r="M174" i="24"/>
  <c r="E171" i="19"/>
  <c r="M210" i="2"/>
  <c r="E176" i="26"/>
  <c r="E170" i="18"/>
  <c r="G174" i="24"/>
  <c r="F174" i="24"/>
  <c r="G170" i="18"/>
  <c r="N170" i="18"/>
  <c r="F175" i="31"/>
  <c r="E210" i="2"/>
  <c r="G178" i="25"/>
  <c r="G171" i="14"/>
  <c r="G164" i="13"/>
  <c r="M176" i="29"/>
  <c r="M178" i="25"/>
  <c r="F170" i="18"/>
  <c r="F180" i="36"/>
  <c r="F176" i="29"/>
  <c r="M170" i="18"/>
  <c r="F210" i="2"/>
  <c r="M171" i="14"/>
  <c r="G180" i="36"/>
  <c r="N176" i="29"/>
  <c r="E174" i="24"/>
  <c r="G171" i="19"/>
  <c r="N180" i="36"/>
  <c r="N169" i="15"/>
  <c r="F176" i="26"/>
  <c r="G169" i="15"/>
  <c r="E178" i="25"/>
  <c r="F171" i="19"/>
  <c r="M175" i="31"/>
  <c r="G176" i="29"/>
  <c r="F171" i="14"/>
  <c r="E164" i="13"/>
  <c r="N178" i="25"/>
  <c r="G175" i="31"/>
  <c r="E176" i="29"/>
  <c r="M176" i="26"/>
  <c r="E175" i="31"/>
  <c r="M169" i="15"/>
  <c r="E171" i="14"/>
  <c r="G176" i="26"/>
  <c r="G210" i="2"/>
  <c r="M164" i="13"/>
  <c r="E169" i="15"/>
  <c r="N164" i="13"/>
  <c r="M171" i="19"/>
  <c r="M180" i="36"/>
  <c r="F169" i="15"/>
  <c r="E180" i="36"/>
  <c r="L167" i="15" l="1"/>
  <c r="K167" i="15"/>
  <c r="J168" i="15"/>
  <c r="H168" i="15"/>
  <c r="I168" i="15"/>
  <c r="B170" i="15"/>
  <c r="C171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L169" i="19"/>
  <c r="J170" i="19"/>
  <c r="H170" i="19"/>
  <c r="I170" i="19"/>
  <c r="B173" i="19"/>
  <c r="K169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F171" i="18"/>
  <c r="G172" i="14"/>
  <c r="F177" i="26"/>
  <c r="F172" i="14"/>
  <c r="N175" i="24"/>
  <c r="N181" i="36"/>
  <c r="G177" i="29"/>
  <c r="E179" i="25"/>
  <c r="N211" i="2"/>
  <c r="E165" i="13"/>
  <c r="G181" i="36"/>
  <c r="E170" i="15"/>
  <c r="M170" i="15"/>
  <c r="F177" i="29"/>
  <c r="M179" i="25"/>
  <c r="E172" i="14"/>
  <c r="E171" i="18"/>
  <c r="N176" i="31"/>
  <c r="N171" i="18"/>
  <c r="M181" i="36"/>
  <c r="M176" i="31"/>
  <c r="E211" i="2"/>
  <c r="F176" i="31"/>
  <c r="M211" i="2"/>
  <c r="F211" i="2"/>
  <c r="F181" i="36"/>
  <c r="F175" i="24"/>
  <c r="G176" i="31"/>
  <c r="N172" i="14"/>
  <c r="G175" i="24"/>
  <c r="G170" i="15"/>
  <c r="M172" i="14"/>
  <c r="N165" i="13"/>
  <c r="E175" i="24"/>
  <c r="E177" i="26"/>
  <c r="G172" i="19"/>
  <c r="N172" i="19"/>
  <c r="N177" i="29"/>
  <c r="E172" i="19"/>
  <c r="M177" i="26"/>
  <c r="G179" i="25"/>
  <c r="F179" i="25"/>
  <c r="E177" i="29"/>
  <c r="M177" i="29"/>
  <c r="N179" i="25"/>
  <c r="M165" i="13"/>
  <c r="M172" i="19"/>
  <c r="N177" i="26"/>
  <c r="E176" i="31"/>
  <c r="G211" i="2"/>
  <c r="G177" i="26"/>
  <c r="M171" i="18"/>
  <c r="F165" i="13"/>
  <c r="G171" i="18"/>
  <c r="G165" i="13"/>
  <c r="F172" i="19"/>
  <c r="N170" i="15"/>
  <c r="M175" i="24"/>
  <c r="E181" i="36"/>
  <c r="F170" i="15"/>
  <c r="K168" i="15" l="1"/>
  <c r="L168" i="15"/>
  <c r="J169" i="15"/>
  <c r="I169" i="15"/>
  <c r="H169" i="15"/>
  <c r="B171" i="15"/>
  <c r="C172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K170" i="19"/>
  <c r="H171" i="19"/>
  <c r="I171" i="19"/>
  <c r="J171" i="19"/>
  <c r="B174" i="19"/>
  <c r="L170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E178" i="29"/>
  <c r="N171" i="15"/>
  <c r="G176" i="24"/>
  <c r="F182" i="36"/>
  <c r="G166" i="13"/>
  <c r="M171" i="15"/>
  <c r="F178" i="29"/>
  <c r="E180" i="25"/>
  <c r="G178" i="29"/>
  <c r="E171" i="15"/>
  <c r="G173" i="19"/>
  <c r="E212" i="2"/>
  <c r="E177" i="31"/>
  <c r="G172" i="18"/>
  <c r="F177" i="31"/>
  <c r="M182" i="36"/>
  <c r="N178" i="26"/>
  <c r="F176" i="24"/>
  <c r="E172" i="18"/>
  <c r="G212" i="2"/>
  <c r="E166" i="13"/>
  <c r="F178" i="26"/>
  <c r="G173" i="14"/>
  <c r="N172" i="18"/>
  <c r="F166" i="13"/>
  <c r="N177" i="31"/>
  <c r="M173" i="14"/>
  <c r="F171" i="15"/>
  <c r="E182" i="36"/>
  <c r="F173" i="14"/>
  <c r="E176" i="24"/>
  <c r="M178" i="26"/>
  <c r="F212" i="2"/>
  <c r="G177" i="31"/>
  <c r="N182" i="36"/>
  <c r="N212" i="2"/>
  <c r="N173" i="19"/>
  <c r="G171" i="15"/>
  <c r="F180" i="25"/>
  <c r="N173" i="14"/>
  <c r="G182" i="36"/>
  <c r="E178" i="26"/>
  <c r="E173" i="19"/>
  <c r="M212" i="2"/>
  <c r="N176" i="24"/>
  <c r="M176" i="24"/>
  <c r="N166" i="13"/>
  <c r="M173" i="19"/>
  <c r="F173" i="19"/>
  <c r="M172" i="18"/>
  <c r="G180" i="25"/>
  <c r="G178" i="26"/>
  <c r="E173" i="14"/>
  <c r="M166" i="13"/>
  <c r="N178" i="29"/>
  <c r="F172" i="18"/>
  <c r="M177" i="31"/>
  <c r="N180" i="25"/>
  <c r="M180" i="25"/>
  <c r="M178" i="29"/>
  <c r="K169" i="15" l="1"/>
  <c r="J170" i="15"/>
  <c r="I170" i="15"/>
  <c r="H170" i="15"/>
  <c r="B172" i="15"/>
  <c r="L169" i="15"/>
  <c r="C173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K171" i="19"/>
  <c r="I172" i="19"/>
  <c r="J172" i="19"/>
  <c r="H172" i="19"/>
  <c r="B175" i="19"/>
  <c r="L171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G183" i="36"/>
  <c r="G179" i="26"/>
  <c r="G181" i="25"/>
  <c r="E177" i="24"/>
  <c r="F174" i="14"/>
  <c r="M178" i="31"/>
  <c r="M179" i="26"/>
  <c r="G177" i="24"/>
  <c r="G174" i="19"/>
  <c r="N183" i="36"/>
  <c r="E174" i="14"/>
  <c r="M173" i="18"/>
  <c r="N174" i="19"/>
  <c r="M177" i="24"/>
  <c r="N213" i="2"/>
  <c r="F174" i="19"/>
  <c r="F178" i="31"/>
  <c r="M183" i="36"/>
  <c r="N178" i="31"/>
  <c r="N179" i="26"/>
  <c r="N181" i="25"/>
  <c r="N177" i="24"/>
  <c r="F179" i="26"/>
  <c r="E213" i="2"/>
  <c r="M167" i="13"/>
  <c r="F167" i="13"/>
  <c r="G213" i="2"/>
  <c r="E179" i="29"/>
  <c r="F172" i="15"/>
  <c r="M174" i="19"/>
  <c r="E181" i="25"/>
  <c r="N172" i="15"/>
  <c r="N167" i="13"/>
  <c r="G173" i="18"/>
  <c r="E172" i="15"/>
  <c r="G174" i="14"/>
  <c r="G172" i="15"/>
  <c r="E178" i="31"/>
  <c r="F183" i="36"/>
  <c r="N174" i="14"/>
  <c r="G178" i="31"/>
  <c r="N179" i="29"/>
  <c r="M179" i="29"/>
  <c r="E174" i="19"/>
  <c r="M174" i="14"/>
  <c r="M172" i="15"/>
  <c r="G179" i="29"/>
  <c r="F177" i="24"/>
  <c r="M213" i="2"/>
  <c r="F181" i="25"/>
  <c r="M181" i="25"/>
  <c r="E183" i="36"/>
  <c r="N173" i="18"/>
  <c r="F173" i="18"/>
  <c r="E179" i="26"/>
  <c r="F213" i="2"/>
  <c r="E167" i="13"/>
  <c r="E173" i="18"/>
  <c r="G167" i="13"/>
  <c r="F179" i="29"/>
  <c r="K170" i="15" l="1"/>
  <c r="L170" i="15"/>
  <c r="J171" i="15"/>
  <c r="I171" i="15"/>
  <c r="H171" i="15"/>
  <c r="B173" i="15"/>
  <c r="C174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L172" i="19"/>
  <c r="I173" i="19"/>
  <c r="J173" i="19"/>
  <c r="H173" i="19"/>
  <c r="B176" i="19"/>
  <c r="K172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N214" i="2"/>
  <c r="M173" i="15"/>
  <c r="G214" i="2"/>
  <c r="G180" i="29"/>
  <c r="N180" i="29"/>
  <c r="N178" i="24"/>
  <c r="N175" i="14"/>
  <c r="F175" i="19"/>
  <c r="F179" i="31"/>
  <c r="M168" i="13"/>
  <c r="F182" i="25"/>
  <c r="F174" i="18"/>
  <c r="N173" i="15"/>
  <c r="F173" i="15"/>
  <c r="E179" i="31"/>
  <c r="G173" i="15"/>
  <c r="E174" i="18"/>
  <c r="E180" i="29"/>
  <c r="M175" i="14"/>
  <c r="E214" i="2"/>
  <c r="N182" i="25"/>
  <c r="N175" i="19"/>
  <c r="N184" i="36"/>
  <c r="F184" i="36"/>
  <c r="N174" i="18"/>
  <c r="G178" i="24"/>
  <c r="E184" i="36"/>
  <c r="G174" i="18"/>
  <c r="M174" i="18"/>
  <c r="N168" i="13"/>
  <c r="F214" i="2"/>
  <c r="E182" i="25"/>
  <c r="G168" i="13"/>
  <c r="F175" i="14"/>
  <c r="F168" i="13"/>
  <c r="M182" i="25"/>
  <c r="E168" i="13"/>
  <c r="M180" i="26"/>
  <c r="E178" i="24"/>
  <c r="M180" i="29"/>
  <c r="G175" i="19"/>
  <c r="E175" i="19"/>
  <c r="N179" i="31"/>
  <c r="M178" i="24"/>
  <c r="E180" i="26"/>
  <c r="G180" i="26"/>
  <c r="F180" i="26"/>
  <c r="M184" i="36"/>
  <c r="G175" i="14"/>
  <c r="G184" i="36"/>
  <c r="M175" i="19"/>
  <c r="F178" i="24"/>
  <c r="M179" i="31"/>
  <c r="E173" i="15"/>
  <c r="N180" i="26"/>
  <c r="G182" i="25"/>
  <c r="F180" i="29"/>
  <c r="E175" i="14"/>
  <c r="G179" i="31"/>
  <c r="M214" i="2"/>
  <c r="K171" i="15" l="1"/>
  <c r="L171" i="15"/>
  <c r="H172" i="15"/>
  <c r="J172" i="15"/>
  <c r="I172" i="15"/>
  <c r="B174" i="15"/>
  <c r="C175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L173" i="19"/>
  <c r="I174" i="19"/>
  <c r="J174" i="19"/>
  <c r="H174" i="19"/>
  <c r="B177" i="19"/>
  <c r="K173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F183" i="25"/>
  <c r="M179" i="24"/>
  <c r="G180" i="31"/>
  <c r="N169" i="13"/>
  <c r="F179" i="24"/>
  <c r="M215" i="2"/>
  <c r="M185" i="36"/>
  <c r="F169" i="13"/>
  <c r="E175" i="18"/>
  <c r="E179" i="24"/>
  <c r="E181" i="26"/>
  <c r="M176" i="14"/>
  <c r="N175" i="18"/>
  <c r="G183" i="25"/>
  <c r="E183" i="25"/>
  <c r="F215" i="2"/>
  <c r="N180" i="31"/>
  <c r="F181" i="29"/>
  <c r="N179" i="24"/>
  <c r="E181" i="29"/>
  <c r="F174" i="15"/>
  <c r="N181" i="29"/>
  <c r="E215" i="2"/>
  <c r="E176" i="19"/>
  <c r="M181" i="29"/>
  <c r="N176" i="19"/>
  <c r="F175" i="18"/>
  <c r="G176" i="14"/>
  <c r="M181" i="26"/>
  <c r="E185" i="36"/>
  <c r="F176" i="19"/>
  <c r="F185" i="36"/>
  <c r="G179" i="24"/>
  <c r="G169" i="13"/>
  <c r="E180" i="31"/>
  <c r="N183" i="25"/>
  <c r="G181" i="26"/>
  <c r="G215" i="2"/>
  <c r="F181" i="26"/>
  <c r="N215" i="2"/>
  <c r="E169" i="13"/>
  <c r="N185" i="36"/>
  <c r="F180" i="31"/>
  <c r="M176" i="19"/>
  <c r="N176" i="14"/>
  <c r="E176" i="14"/>
  <c r="G175" i="18"/>
  <c r="G181" i="29"/>
  <c r="G176" i="19"/>
  <c r="M180" i="31"/>
  <c r="N181" i="26"/>
  <c r="M175" i="18"/>
  <c r="M169" i="13"/>
  <c r="F176" i="14"/>
  <c r="E174" i="15"/>
  <c r="G185" i="36"/>
  <c r="M174" i="15"/>
  <c r="G174" i="15"/>
  <c r="M183" i="25"/>
  <c r="N174" i="15"/>
  <c r="L172" i="15" l="1"/>
  <c r="K172" i="15"/>
  <c r="J173" i="15"/>
  <c r="I173" i="15"/>
  <c r="H173" i="15"/>
  <c r="B175" i="15"/>
  <c r="C176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L174" i="19"/>
  <c r="I175" i="19"/>
  <c r="H175" i="19"/>
  <c r="J175" i="19"/>
  <c r="B178" i="19"/>
  <c r="K174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M184" i="25"/>
  <c r="M216" i="2"/>
  <c r="F181" i="31"/>
  <c r="M176" i="18"/>
  <c r="G170" i="13"/>
  <c r="F176" i="18"/>
  <c r="G182" i="26"/>
  <c r="E177" i="19"/>
  <c r="G177" i="14"/>
  <c r="E177" i="14"/>
  <c r="M177" i="14"/>
  <c r="E175" i="15"/>
  <c r="N177" i="19"/>
  <c r="G184" i="25"/>
  <c r="F186" i="36"/>
  <c r="E182" i="26"/>
  <c r="G180" i="24"/>
  <c r="N216" i="2"/>
  <c r="F180" i="24"/>
  <c r="G177" i="19"/>
  <c r="G176" i="18"/>
  <c r="M175" i="15"/>
  <c r="G181" i="31"/>
  <c r="E181" i="31"/>
  <c r="G216" i="2"/>
  <c r="E184" i="25"/>
  <c r="F177" i="14"/>
  <c r="F177" i="19"/>
  <c r="E180" i="24"/>
  <c r="G186" i="36"/>
  <c r="N182" i="29"/>
  <c r="M177" i="19"/>
  <c r="F182" i="29"/>
  <c r="N175" i="15"/>
  <c r="N176" i="18"/>
  <c r="N186" i="36"/>
  <c r="E216" i="2"/>
  <c r="E186" i="36"/>
  <c r="E170" i="13"/>
  <c r="M170" i="13"/>
  <c r="M182" i="29"/>
  <c r="M182" i="26"/>
  <c r="M180" i="24"/>
  <c r="N182" i="26"/>
  <c r="N170" i="13"/>
  <c r="F175" i="15"/>
  <c r="M186" i="36"/>
  <c r="F182" i="26"/>
  <c r="N181" i="31"/>
  <c r="E176" i="18"/>
  <c r="F184" i="25"/>
  <c r="N177" i="14"/>
  <c r="F170" i="13"/>
  <c r="G182" i="29"/>
  <c r="E182" i="29"/>
  <c r="M181" i="31"/>
  <c r="N184" i="25"/>
  <c r="G175" i="15"/>
  <c r="F216" i="2"/>
  <c r="N180" i="24"/>
  <c r="K173" i="15" l="1"/>
  <c r="L173" i="15"/>
  <c r="J174" i="15"/>
  <c r="I174" i="15"/>
  <c r="H174" i="15"/>
  <c r="B176" i="15"/>
  <c r="C177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K175" i="19"/>
  <c r="H176" i="19"/>
  <c r="I176" i="19"/>
  <c r="J176" i="19"/>
  <c r="B179" i="19"/>
  <c r="L175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G178" i="14"/>
  <c r="N177" i="18"/>
  <c r="E176" i="15"/>
  <c r="M187" i="36"/>
  <c r="G178" i="19"/>
  <c r="M217" i="2"/>
  <c r="G177" i="18"/>
  <c r="N171" i="13"/>
  <c r="N178" i="19"/>
  <c r="F182" i="31"/>
  <c r="M177" i="18"/>
  <c r="E178" i="14"/>
  <c r="G171" i="13"/>
  <c r="E178" i="19"/>
  <c r="N178" i="14"/>
  <c r="E171" i="13"/>
  <c r="F183" i="26"/>
  <c r="M183" i="26"/>
  <c r="M171" i="13"/>
  <c r="E183" i="29"/>
  <c r="G217" i="2"/>
  <c r="F217" i="2"/>
  <c r="N183" i="26"/>
  <c r="M178" i="19"/>
  <c r="F171" i="13"/>
  <c r="E217" i="2"/>
  <c r="F177" i="18"/>
  <c r="M185" i="25"/>
  <c r="M181" i="24"/>
  <c r="F178" i="14"/>
  <c r="F187" i="36"/>
  <c r="F178" i="19"/>
  <c r="N185" i="25"/>
  <c r="G181" i="24"/>
  <c r="N182" i="31"/>
  <c r="M183" i="29"/>
  <c r="G185" i="25"/>
  <c r="E185" i="25"/>
  <c r="G187" i="36"/>
  <c r="M182" i="31"/>
  <c r="E181" i="24"/>
  <c r="E182" i="31"/>
  <c r="E177" i="18"/>
  <c r="G183" i="26"/>
  <c r="F183" i="29"/>
  <c r="F185" i="25"/>
  <c r="N181" i="24"/>
  <c r="M176" i="15"/>
  <c r="G176" i="15"/>
  <c r="N217" i="2"/>
  <c r="F176" i="15"/>
  <c r="E183" i="26"/>
  <c r="F181" i="24"/>
  <c r="M178" i="14"/>
  <c r="N187" i="36"/>
  <c r="N176" i="15"/>
  <c r="G183" i="29"/>
  <c r="G182" i="31"/>
  <c r="N183" i="29"/>
  <c r="E187" i="36"/>
  <c r="K174" i="15" l="1"/>
  <c r="J175" i="15"/>
  <c r="I175" i="15"/>
  <c r="H175" i="15"/>
  <c r="B177" i="15"/>
  <c r="L174" i="15"/>
  <c r="C178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L176" i="19"/>
  <c r="J177" i="19"/>
  <c r="H177" i="19"/>
  <c r="I177" i="19"/>
  <c r="B180" i="19"/>
  <c r="K176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E186" i="25"/>
  <c r="G177" i="15"/>
  <c r="G178" i="18"/>
  <c r="M182" i="24"/>
  <c r="E179" i="14"/>
  <c r="E188" i="36"/>
  <c r="E183" i="31"/>
  <c r="M177" i="15"/>
  <c r="G184" i="26"/>
  <c r="N188" i="36"/>
  <c r="N184" i="29"/>
  <c r="F218" i="2"/>
  <c r="F179" i="19"/>
  <c r="M184" i="29"/>
  <c r="F186" i="25"/>
  <c r="E179" i="19"/>
  <c r="G184" i="29"/>
  <c r="G172" i="13"/>
  <c r="M179" i="19"/>
  <c r="M184" i="26"/>
  <c r="F178" i="18"/>
  <c r="N186" i="25"/>
  <c r="E184" i="29"/>
  <c r="N184" i="26"/>
  <c r="G188" i="36"/>
  <c r="M186" i="25"/>
  <c r="G179" i="19"/>
  <c r="N172" i="13"/>
  <c r="F184" i="29"/>
  <c r="E177" i="15"/>
  <c r="N178" i="18"/>
  <c r="F188" i="36"/>
  <c r="E218" i="2"/>
  <c r="G183" i="31"/>
  <c r="F179" i="14"/>
  <c r="N182" i="24"/>
  <c r="G182" i="24"/>
  <c r="G218" i="2"/>
  <c r="E172" i="13"/>
  <c r="F177" i="15"/>
  <c r="E182" i="24"/>
  <c r="M183" i="31"/>
  <c r="N179" i="19"/>
  <c r="M172" i="13"/>
  <c r="E184" i="26"/>
  <c r="G186" i="25"/>
  <c r="E178" i="18"/>
  <c r="G179" i="14"/>
  <c r="N179" i="14"/>
  <c r="F183" i="31"/>
  <c r="M179" i="14"/>
  <c r="F182" i="24"/>
  <c r="M178" i="18"/>
  <c r="N177" i="15"/>
  <c r="M218" i="2"/>
  <c r="F184" i="26"/>
  <c r="F172" i="13"/>
  <c r="N218" i="2"/>
  <c r="M188" i="36"/>
  <c r="N183" i="31"/>
  <c r="L175" i="15" l="1"/>
  <c r="K175" i="15"/>
  <c r="H176" i="15"/>
  <c r="J176" i="15"/>
  <c r="I176" i="15"/>
  <c r="B178" i="15"/>
  <c r="C179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L177" i="19"/>
  <c r="I178" i="19"/>
  <c r="J178" i="19"/>
  <c r="H178" i="19"/>
  <c r="B181" i="19"/>
  <c r="K177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M180" i="19"/>
  <c r="M180" i="14"/>
  <c r="N180" i="19"/>
  <c r="N179" i="18"/>
  <c r="M184" i="31"/>
  <c r="F173" i="13"/>
  <c r="N189" i="36"/>
  <c r="N185" i="26"/>
  <c r="G173" i="13"/>
  <c r="G183" i="24"/>
  <c r="F180" i="19"/>
  <c r="E184" i="31"/>
  <c r="F219" i="2"/>
  <c r="G187" i="25"/>
  <c r="E187" i="25"/>
  <c r="F183" i="24"/>
  <c r="G185" i="29"/>
  <c r="F187" i="25"/>
  <c r="E185" i="26"/>
  <c r="G219" i="2"/>
  <c r="E219" i="2"/>
  <c r="M173" i="13"/>
  <c r="F184" i="31"/>
  <c r="M187" i="25"/>
  <c r="F189" i="36"/>
  <c r="G178" i="15"/>
  <c r="M185" i="26"/>
  <c r="N219" i="2"/>
  <c r="G180" i="19"/>
  <c r="N184" i="31"/>
  <c r="N185" i="29"/>
  <c r="M219" i="2"/>
  <c r="N173" i="13"/>
  <c r="G189" i="36"/>
  <c r="G180" i="14"/>
  <c r="F179" i="18"/>
  <c r="M179" i="18"/>
  <c r="E178" i="15"/>
  <c r="E179" i="18"/>
  <c r="E185" i="29"/>
  <c r="F178" i="15"/>
  <c r="G179" i="18"/>
  <c r="M189" i="36"/>
  <c r="N178" i="15"/>
  <c r="E180" i="19"/>
  <c r="N187" i="25"/>
  <c r="E173" i="13"/>
  <c r="M178" i="15"/>
  <c r="E180" i="14"/>
  <c r="G184" i="31"/>
  <c r="F180" i="14"/>
  <c r="E183" i="24"/>
  <c r="N183" i="24"/>
  <c r="M183" i="24"/>
  <c r="E189" i="36"/>
  <c r="M185" i="29"/>
  <c r="F185" i="26"/>
  <c r="N180" i="14"/>
  <c r="F185" i="29"/>
  <c r="G185" i="26"/>
  <c r="K176" i="15" l="1"/>
  <c r="L176" i="15"/>
  <c r="J177" i="15"/>
  <c r="I177" i="15"/>
  <c r="H177" i="15"/>
  <c r="B179" i="15"/>
  <c r="C180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K178" i="19"/>
  <c r="I179" i="19"/>
  <c r="H179" i="19"/>
  <c r="J179" i="19"/>
  <c r="B182" i="19"/>
  <c r="L178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N179" i="15"/>
  <c r="F179" i="15"/>
  <c r="E190" i="36"/>
  <c r="F180" i="18"/>
  <c r="E184" i="24"/>
  <c r="M179" i="15"/>
  <c r="F181" i="14"/>
  <c r="N181" i="19"/>
  <c r="N188" i="25"/>
  <c r="M180" i="18"/>
  <c r="G174" i="13"/>
  <c r="M188" i="25"/>
  <c r="M184" i="24"/>
  <c r="F220" i="2"/>
  <c r="M186" i="29"/>
  <c r="N220" i="2"/>
  <c r="N184" i="24"/>
  <c r="F190" i="36"/>
  <c r="G185" i="31"/>
  <c r="F181" i="19"/>
  <c r="N190" i="36"/>
  <c r="F186" i="26"/>
  <c r="M190" i="36"/>
  <c r="G179" i="15"/>
  <c r="E220" i="2"/>
  <c r="G184" i="24"/>
  <c r="N180" i="18"/>
  <c r="G220" i="2"/>
  <c r="F185" i="31"/>
  <c r="F174" i="13"/>
  <c r="G188" i="25"/>
  <c r="E186" i="26"/>
  <c r="F186" i="29"/>
  <c r="G186" i="26"/>
  <c r="G181" i="14"/>
  <c r="G180" i="18"/>
  <c r="N186" i="29"/>
  <c r="E180" i="18"/>
  <c r="G186" i="29"/>
  <c r="G190" i="36"/>
  <c r="E174" i="13"/>
  <c r="E181" i="19"/>
  <c r="F188" i="25"/>
  <c r="E185" i="31"/>
  <c r="N174" i="13"/>
  <c r="E179" i="15"/>
  <c r="N186" i="26"/>
  <c r="E188" i="25"/>
  <c r="G181" i="19"/>
  <c r="F184" i="24"/>
  <c r="N185" i="31"/>
  <c r="M185" i="31"/>
  <c r="N181" i="14"/>
  <c r="M181" i="14"/>
  <c r="M220" i="2"/>
  <c r="E186" i="29"/>
  <c r="M181" i="19"/>
  <c r="M174" i="13"/>
  <c r="M186" i="26"/>
  <c r="E181" i="14"/>
  <c r="L177" i="15" l="1"/>
  <c r="K177" i="15"/>
  <c r="J178" i="15"/>
  <c r="I178" i="15"/>
  <c r="H178" i="15"/>
  <c r="B180" i="15"/>
  <c r="C181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K179" i="19"/>
  <c r="I180" i="19"/>
  <c r="J180" i="19"/>
  <c r="H180" i="19"/>
  <c r="B183" i="19"/>
  <c r="L179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F187" i="29"/>
  <c r="E180" i="15"/>
  <c r="F180" i="15"/>
  <c r="G182" i="19"/>
  <c r="M175" i="13"/>
  <c r="E185" i="24"/>
  <c r="N185" i="24"/>
  <c r="G221" i="2"/>
  <c r="M189" i="25"/>
  <c r="N182" i="19"/>
  <c r="F182" i="19"/>
  <c r="M187" i="26"/>
  <c r="N187" i="26"/>
  <c r="G186" i="31"/>
  <c r="E189" i="25"/>
  <c r="M186" i="31"/>
  <c r="F221" i="2"/>
  <c r="E186" i="31"/>
  <c r="N182" i="14"/>
  <c r="E175" i="13"/>
  <c r="E182" i="14"/>
  <c r="G181" i="18"/>
  <c r="M187" i="29"/>
  <c r="M180" i="15"/>
  <c r="N187" i="29"/>
  <c r="E182" i="19"/>
  <c r="G187" i="29"/>
  <c r="G180" i="15"/>
  <c r="F182" i="14"/>
  <c r="E191" i="36"/>
  <c r="F186" i="31"/>
  <c r="N181" i="18"/>
  <c r="G182" i="14"/>
  <c r="M181" i="18"/>
  <c r="F181" i="18"/>
  <c r="G185" i="24"/>
  <c r="G175" i="13"/>
  <c r="E221" i="2"/>
  <c r="M182" i="14"/>
  <c r="E187" i="29"/>
  <c r="F187" i="26"/>
  <c r="N175" i="13"/>
  <c r="F191" i="36"/>
  <c r="N191" i="36"/>
  <c r="M191" i="36"/>
  <c r="F189" i="25"/>
  <c r="E187" i="26"/>
  <c r="M185" i="24"/>
  <c r="N180" i="15"/>
  <c r="G189" i="25"/>
  <c r="G187" i="26"/>
  <c r="N221" i="2"/>
  <c r="M182" i="19"/>
  <c r="G191" i="36"/>
  <c r="F175" i="13"/>
  <c r="N189" i="25"/>
  <c r="E181" i="18"/>
  <c r="F185" i="24"/>
  <c r="N186" i="31"/>
  <c r="M221" i="2"/>
  <c r="K178" i="15" l="1"/>
  <c r="L178" i="15"/>
  <c r="J179" i="15"/>
  <c r="I179" i="15"/>
  <c r="H179" i="15"/>
  <c r="B181" i="15"/>
  <c r="C182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K180" i="19"/>
  <c r="H181" i="19"/>
  <c r="I181" i="19"/>
  <c r="J181" i="19"/>
  <c r="B184" i="19"/>
  <c r="L180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G176" i="13"/>
  <c r="M187" i="31"/>
  <c r="F183" i="19"/>
  <c r="G183" i="19"/>
  <c r="N176" i="13"/>
  <c r="G183" i="14"/>
  <c r="N181" i="15"/>
  <c r="E188" i="29"/>
  <c r="E183" i="19"/>
  <c r="M186" i="24"/>
  <c r="N192" i="36"/>
  <c r="N222" i="2"/>
  <c r="E176" i="13"/>
  <c r="M183" i="19"/>
  <c r="F186" i="24"/>
  <c r="E183" i="14"/>
  <c r="G188" i="26"/>
  <c r="F222" i="2"/>
  <c r="E187" i="31"/>
  <c r="M183" i="14"/>
  <c r="E222" i="2"/>
  <c r="E186" i="24"/>
  <c r="N187" i="31"/>
  <c r="M190" i="25"/>
  <c r="G186" i="24"/>
  <c r="F176" i="13"/>
  <c r="G182" i="18"/>
  <c r="N188" i="26"/>
  <c r="M181" i="15"/>
  <c r="F190" i="25"/>
  <c r="E188" i="26"/>
  <c r="G187" i="31"/>
  <c r="F182" i="18"/>
  <c r="G192" i="36"/>
  <c r="M192" i="36"/>
  <c r="G181" i="15"/>
  <c r="N190" i="25"/>
  <c r="F192" i="36"/>
  <c r="M188" i="29"/>
  <c r="E192" i="36"/>
  <c r="E182" i="18"/>
  <c r="F188" i="26"/>
  <c r="N188" i="29"/>
  <c r="G190" i="25"/>
  <c r="N186" i="24"/>
  <c r="N183" i="14"/>
  <c r="E181" i="15"/>
  <c r="G188" i="29"/>
  <c r="M182" i="18"/>
  <c r="N182" i="18"/>
  <c r="E190" i="25"/>
  <c r="N183" i="19"/>
  <c r="G222" i="2"/>
  <c r="F188" i="29"/>
  <c r="F187" i="31"/>
  <c r="M222" i="2"/>
  <c r="F181" i="15"/>
  <c r="M176" i="13"/>
  <c r="M188" i="26"/>
  <c r="F183" i="14"/>
  <c r="K179" i="15" l="1"/>
  <c r="L179" i="15"/>
  <c r="H180" i="15"/>
  <c r="J180" i="15"/>
  <c r="I180" i="15"/>
  <c r="B182" i="15"/>
  <c r="C183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L181" i="19"/>
  <c r="I182" i="19"/>
  <c r="J182" i="19"/>
  <c r="H182" i="19"/>
  <c r="B185" i="19"/>
  <c r="K181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F182" i="15"/>
  <c r="N223" i="2"/>
  <c r="G177" i="13"/>
  <c r="E184" i="19"/>
  <c r="F184" i="19"/>
  <c r="F187" i="24"/>
  <c r="F191" i="25"/>
  <c r="E191" i="25"/>
  <c r="M182" i="15"/>
  <c r="M184" i="14"/>
  <c r="M189" i="29"/>
  <c r="E177" i="13"/>
  <c r="M184" i="19"/>
  <c r="F189" i="26"/>
  <c r="F188" i="31"/>
  <c r="E188" i="31"/>
  <c r="M177" i="13"/>
  <c r="G189" i="29"/>
  <c r="N189" i="26"/>
  <c r="E189" i="29"/>
  <c r="N191" i="25"/>
  <c r="N189" i="29"/>
  <c r="G184" i="19"/>
  <c r="G183" i="18"/>
  <c r="F177" i="13"/>
  <c r="N177" i="13"/>
  <c r="N188" i="31"/>
  <c r="G188" i="31"/>
  <c r="F183" i="18"/>
  <c r="G187" i="24"/>
  <c r="F193" i="36"/>
  <c r="G184" i="14"/>
  <c r="G189" i="26"/>
  <c r="E223" i="2"/>
  <c r="M191" i="25"/>
  <c r="N184" i="19"/>
  <c r="G182" i="15"/>
  <c r="F184" i="14"/>
  <c r="E187" i="24"/>
  <c r="E184" i="14"/>
  <c r="F223" i="2"/>
  <c r="N184" i="14"/>
  <c r="M223" i="2"/>
  <c r="E183" i="18"/>
  <c r="G191" i="25"/>
  <c r="E189" i="26"/>
  <c r="G223" i="2"/>
  <c r="M189" i="26"/>
  <c r="M187" i="24"/>
  <c r="M193" i="36"/>
  <c r="N182" i="15"/>
  <c r="N187" i="24"/>
  <c r="N193" i="36"/>
  <c r="G193" i="36"/>
  <c r="M183" i="18"/>
  <c r="E182" i="15"/>
  <c r="N183" i="18"/>
  <c r="E193" i="36"/>
  <c r="F189" i="29"/>
  <c r="M188" i="31"/>
  <c r="L180" i="15" l="1"/>
  <c r="K180" i="15"/>
  <c r="J181" i="15"/>
  <c r="I181" i="15"/>
  <c r="H181" i="15"/>
  <c r="B183" i="15"/>
  <c r="C184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L182" i="19"/>
  <c r="I183" i="19"/>
  <c r="H183" i="19"/>
  <c r="J183" i="19"/>
  <c r="B186" i="19"/>
  <c r="K182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E178" i="13"/>
  <c r="M178" i="13"/>
  <c r="N185" i="19"/>
  <c r="G189" i="31"/>
  <c r="F192" i="25"/>
  <c r="F190" i="29"/>
  <c r="N194" i="36"/>
  <c r="G188" i="24"/>
  <c r="M189" i="31"/>
  <c r="N192" i="25"/>
  <c r="M224" i="2"/>
  <c r="G194" i="36"/>
  <c r="F224" i="2"/>
  <c r="N190" i="29"/>
  <c r="E185" i="19"/>
  <c r="M185" i="14"/>
  <c r="G224" i="2"/>
  <c r="G190" i="26"/>
  <c r="M190" i="26"/>
  <c r="E190" i="29"/>
  <c r="N178" i="13"/>
  <c r="F183" i="15"/>
  <c r="F178" i="13"/>
  <c r="F189" i="31"/>
  <c r="M188" i="24"/>
  <c r="F188" i="24"/>
  <c r="G183" i="15"/>
  <c r="M184" i="18"/>
  <c r="N183" i="15"/>
  <c r="N224" i="2"/>
  <c r="F185" i="19"/>
  <c r="N185" i="14"/>
  <c r="E188" i="24"/>
  <c r="M190" i="29"/>
  <c r="E184" i="18"/>
  <c r="G185" i="14"/>
  <c r="M194" i="36"/>
  <c r="F184" i="18"/>
  <c r="F194" i="36"/>
  <c r="E190" i="26"/>
  <c r="N190" i="26"/>
  <c r="E224" i="2"/>
  <c r="E189" i="31"/>
  <c r="G184" i="18"/>
  <c r="G192" i="25"/>
  <c r="M192" i="25"/>
  <c r="M185" i="19"/>
  <c r="N184" i="18"/>
  <c r="N189" i="31"/>
  <c r="G178" i="13"/>
  <c r="G185" i="19"/>
  <c r="G190" i="29"/>
  <c r="N188" i="24"/>
  <c r="M183" i="15"/>
  <c r="E185" i="14"/>
  <c r="E194" i="36"/>
  <c r="E183" i="15"/>
  <c r="E192" i="25"/>
  <c r="F185" i="14"/>
  <c r="F190" i="26"/>
  <c r="K181" i="15" l="1"/>
  <c r="J182" i="15"/>
  <c r="I182" i="15"/>
  <c r="H182" i="15"/>
  <c r="B184" i="15"/>
  <c r="L181" i="15"/>
  <c r="C185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L183" i="19"/>
  <c r="I184" i="19"/>
  <c r="J184" i="19"/>
  <c r="H184" i="19"/>
  <c r="B187" i="19"/>
  <c r="K183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M190" i="31"/>
  <c r="F184" i="15"/>
  <c r="G184" i="15"/>
  <c r="E193" i="25"/>
  <c r="M191" i="26"/>
  <c r="F191" i="29"/>
  <c r="G179" i="13"/>
  <c r="E225" i="2"/>
  <c r="F190" i="31"/>
  <c r="M225" i="2"/>
  <c r="E191" i="26"/>
  <c r="F225" i="2"/>
  <c r="G225" i="2"/>
  <c r="M191" i="29"/>
  <c r="F186" i="14"/>
  <c r="N195" i="36"/>
  <c r="N189" i="24"/>
  <c r="G193" i="25"/>
  <c r="E191" i="29"/>
  <c r="N185" i="18"/>
  <c r="E195" i="36"/>
  <c r="M195" i="36"/>
  <c r="F179" i="13"/>
  <c r="G186" i="19"/>
  <c r="G186" i="14"/>
  <c r="E186" i="19"/>
  <c r="F186" i="19"/>
  <c r="M185" i="18"/>
  <c r="E186" i="14"/>
  <c r="F185" i="18"/>
  <c r="F191" i="26"/>
  <c r="N193" i="25"/>
  <c r="M184" i="15"/>
  <c r="M186" i="19"/>
  <c r="G190" i="31"/>
  <c r="E179" i="13"/>
  <c r="G185" i="18"/>
  <c r="N191" i="26"/>
  <c r="M193" i="25"/>
  <c r="G195" i="36"/>
  <c r="N191" i="29"/>
  <c r="N179" i="13"/>
  <c r="N186" i="14"/>
  <c r="G191" i="29"/>
  <c r="N184" i="15"/>
  <c r="N190" i="31"/>
  <c r="F189" i="24"/>
  <c r="M189" i="24"/>
  <c r="N186" i="19"/>
  <c r="M179" i="13"/>
  <c r="F193" i="25"/>
  <c r="E189" i="24"/>
  <c r="E190" i="31"/>
  <c r="N225" i="2"/>
  <c r="E185" i="18"/>
  <c r="E184" i="15"/>
  <c r="M186" i="14"/>
  <c r="G191" i="26"/>
  <c r="G189" i="24"/>
  <c r="F195" i="36"/>
  <c r="K182" i="15" l="1"/>
  <c r="L182" i="15"/>
  <c r="J183" i="15"/>
  <c r="I183" i="15"/>
  <c r="H183" i="15"/>
  <c r="B185" i="15"/>
  <c r="C186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L184" i="19"/>
  <c r="H185" i="19"/>
  <c r="J185" i="19"/>
  <c r="I185" i="19"/>
  <c r="B188" i="19"/>
  <c r="K184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N192" i="26"/>
  <c r="E196" i="36"/>
  <c r="E185" i="15"/>
  <c r="N191" i="31"/>
  <c r="F187" i="14"/>
  <c r="F192" i="29"/>
  <c r="G187" i="19"/>
  <c r="N196" i="36"/>
  <c r="N194" i="25"/>
  <c r="E190" i="24"/>
  <c r="N186" i="18"/>
  <c r="F196" i="36"/>
  <c r="N187" i="14"/>
  <c r="M191" i="31"/>
  <c r="M196" i="36"/>
  <c r="M186" i="18"/>
  <c r="M192" i="29"/>
  <c r="M187" i="19"/>
  <c r="E192" i="26"/>
  <c r="N192" i="29"/>
  <c r="F180" i="13"/>
  <c r="G196" i="36"/>
  <c r="E194" i="25"/>
  <c r="N190" i="24"/>
  <c r="F191" i="31"/>
  <c r="G191" i="31"/>
  <c r="G190" i="24"/>
  <c r="N187" i="19"/>
  <c r="F187" i="19"/>
  <c r="G194" i="25"/>
  <c r="M185" i="15"/>
  <c r="E192" i="29"/>
  <c r="G180" i="13"/>
  <c r="M187" i="14"/>
  <c r="E186" i="18"/>
  <c r="M180" i="13"/>
  <c r="M192" i="26"/>
  <c r="F185" i="15"/>
  <c r="M190" i="24"/>
  <c r="G185" i="15"/>
  <c r="N185" i="15"/>
  <c r="E187" i="14"/>
  <c r="G187" i="14"/>
  <c r="N180" i="13"/>
  <c r="F194" i="25"/>
  <c r="F190" i="24"/>
  <c r="G186" i="18"/>
  <c r="E187" i="19"/>
  <c r="F192" i="26"/>
  <c r="G192" i="26"/>
  <c r="E180" i="13"/>
  <c r="F186" i="18"/>
  <c r="E191" i="31"/>
  <c r="G192" i="29"/>
  <c r="M194" i="25"/>
  <c r="K183" i="15" l="1"/>
  <c r="H184" i="15"/>
  <c r="J184" i="15"/>
  <c r="I184" i="15"/>
  <c r="B186" i="15"/>
  <c r="L183" i="15"/>
  <c r="C187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5" i="19"/>
  <c r="H186" i="19"/>
  <c r="I186" i="19"/>
  <c r="J186" i="19"/>
  <c r="B189" i="19"/>
  <c r="L185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E193" i="29"/>
  <c r="F188" i="14"/>
  <c r="G193" i="26"/>
  <c r="N186" i="15"/>
  <c r="G197" i="36"/>
  <c r="F188" i="19"/>
  <c r="M187" i="18"/>
  <c r="E191" i="24"/>
  <c r="F181" i="13"/>
  <c r="M193" i="26"/>
  <c r="G191" i="24"/>
  <c r="M188" i="19"/>
  <c r="N187" i="18"/>
  <c r="E193" i="26"/>
  <c r="M192" i="31"/>
  <c r="G192" i="31"/>
  <c r="M186" i="15"/>
  <c r="N195" i="25"/>
  <c r="G187" i="18"/>
  <c r="M193" i="29"/>
  <c r="F193" i="29"/>
  <c r="M191" i="24"/>
  <c r="E181" i="13"/>
  <c r="N181" i="13"/>
  <c r="M181" i="13"/>
  <c r="M197" i="36"/>
  <c r="N193" i="29"/>
  <c r="G195" i="25"/>
  <c r="N192" i="31"/>
  <c r="M195" i="25"/>
  <c r="F191" i="24"/>
  <c r="E187" i="18"/>
  <c r="N193" i="26"/>
  <c r="F195" i="25"/>
  <c r="E192" i="31"/>
  <c r="M188" i="14"/>
  <c r="G186" i="15"/>
  <c r="F192" i="31"/>
  <c r="F193" i="26"/>
  <c r="E195" i="25"/>
  <c r="G188" i="14"/>
  <c r="G188" i="19"/>
  <c r="G181" i="13"/>
  <c r="F186" i="15"/>
  <c r="E197" i="36"/>
  <c r="F187" i="18"/>
  <c r="E188" i="19"/>
  <c r="N188" i="19"/>
  <c r="F197" i="36"/>
  <c r="E188" i="14"/>
  <c r="N197" i="36"/>
  <c r="G193" i="29"/>
  <c r="N191" i="24"/>
  <c r="N188" i="14"/>
  <c r="E186" i="15"/>
  <c r="L184" i="15" l="1"/>
  <c r="K184" i="15"/>
  <c r="J185" i="15"/>
  <c r="I185" i="15"/>
  <c r="H185" i="15"/>
  <c r="B187" i="15"/>
  <c r="C188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L186" i="19"/>
  <c r="I187" i="19"/>
  <c r="H187" i="19"/>
  <c r="J187" i="19"/>
  <c r="K186" i="19"/>
  <c r="B190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N187" i="15"/>
  <c r="F189" i="19"/>
  <c r="N198" i="36"/>
  <c r="G182" i="13"/>
  <c r="M189" i="14"/>
  <c r="F194" i="26"/>
  <c r="M192" i="24"/>
  <c r="G187" i="15"/>
  <c r="F194" i="29"/>
  <c r="E196" i="25"/>
  <c r="F188" i="18"/>
  <c r="F182" i="13"/>
  <c r="N196" i="25"/>
  <c r="N193" i="31"/>
  <c r="E192" i="24"/>
  <c r="G198" i="36"/>
  <c r="F196" i="25"/>
  <c r="M194" i="29"/>
  <c r="M187" i="15"/>
  <c r="F193" i="31"/>
  <c r="M182" i="13"/>
  <c r="G193" i="31"/>
  <c r="G189" i="14"/>
  <c r="M193" i="31"/>
  <c r="N182" i="13"/>
  <c r="E198" i="36"/>
  <c r="G194" i="26"/>
  <c r="E189" i="19"/>
  <c r="M198" i="36"/>
  <c r="E188" i="18"/>
  <c r="N194" i="26"/>
  <c r="F192" i="24"/>
  <c r="G196" i="25"/>
  <c r="F198" i="36"/>
  <c r="G189" i="19"/>
  <c r="E193" i="31"/>
  <c r="N194" i="29"/>
  <c r="E182" i="13"/>
  <c r="G194" i="29"/>
  <c r="N189" i="14"/>
  <c r="G192" i="24"/>
  <c r="M194" i="26"/>
  <c r="F187" i="15"/>
  <c r="E194" i="26"/>
  <c r="G188" i="18"/>
  <c r="E187" i="15"/>
  <c r="M188" i="18"/>
  <c r="M189" i="19"/>
  <c r="N192" i="24"/>
  <c r="E194" i="29"/>
  <c r="F189" i="14"/>
  <c r="N189" i="19"/>
  <c r="N188" i="18"/>
  <c r="E189" i="14"/>
  <c r="M196" i="25"/>
  <c r="K185" i="15" l="1"/>
  <c r="J186" i="15"/>
  <c r="I186" i="15"/>
  <c r="H186" i="15"/>
  <c r="B188" i="15"/>
  <c r="L185" i="15"/>
  <c r="C189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K187" i="19"/>
  <c r="I188" i="19"/>
  <c r="J188" i="19"/>
  <c r="H188" i="19"/>
  <c r="L187" i="19"/>
  <c r="B191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N195" i="29"/>
  <c r="M197" i="25"/>
  <c r="F188" i="15"/>
  <c r="M194" i="31"/>
  <c r="F195" i="26"/>
  <c r="M188" i="15"/>
  <c r="N188" i="15"/>
  <c r="G183" i="13"/>
  <c r="G190" i="19"/>
  <c r="N194" i="31"/>
  <c r="G190" i="14"/>
  <c r="M193" i="24"/>
  <c r="F194" i="31"/>
  <c r="E194" i="31"/>
  <c r="M183" i="13"/>
  <c r="G195" i="26"/>
  <c r="F195" i="29"/>
  <c r="E193" i="24"/>
  <c r="G193" i="24"/>
  <c r="G195" i="29"/>
  <c r="G197" i="25"/>
  <c r="E183" i="13"/>
  <c r="E189" i="18"/>
  <c r="G189" i="18"/>
  <c r="E190" i="19"/>
  <c r="F199" i="36"/>
  <c r="N199" i="36"/>
  <c r="N183" i="13"/>
  <c r="F197" i="25"/>
  <c r="N190" i="19"/>
  <c r="E195" i="29"/>
  <c r="E190" i="14"/>
  <c r="F183" i="13"/>
  <c r="F190" i="14"/>
  <c r="M195" i="29"/>
  <c r="M190" i="14"/>
  <c r="N197" i="25"/>
  <c r="G188" i="15"/>
  <c r="F193" i="24"/>
  <c r="N190" i="14"/>
  <c r="N193" i="24"/>
  <c r="G194" i="31"/>
  <c r="M195" i="26"/>
  <c r="E188" i="15"/>
  <c r="G199" i="36"/>
  <c r="F190" i="19"/>
  <c r="N189" i="18"/>
  <c r="M189" i="18"/>
  <c r="F189" i="18"/>
  <c r="E197" i="25"/>
  <c r="N195" i="26"/>
  <c r="M190" i="19"/>
  <c r="E195" i="26"/>
  <c r="E199" i="36"/>
  <c r="M199" i="36"/>
  <c r="L186" i="15" l="1"/>
  <c r="K186" i="15"/>
  <c r="J187" i="15"/>
  <c r="I187" i="15"/>
  <c r="H187" i="15"/>
  <c r="B189" i="15"/>
  <c r="C190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L188" i="19"/>
  <c r="J189" i="19"/>
  <c r="I189" i="19"/>
  <c r="H189" i="19"/>
  <c r="B192" i="19"/>
  <c r="K188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G200" i="36"/>
  <c r="M189" i="15"/>
  <c r="G195" i="31"/>
  <c r="G189" i="15"/>
  <c r="M184" i="13"/>
  <c r="M195" i="31"/>
  <c r="G196" i="26"/>
  <c r="N198" i="25"/>
  <c r="F190" i="18"/>
  <c r="F195" i="31"/>
  <c r="M198" i="25"/>
  <c r="E198" i="25"/>
  <c r="E196" i="29"/>
  <c r="N191" i="14"/>
  <c r="N189" i="15"/>
  <c r="M196" i="29"/>
  <c r="F189" i="15"/>
  <c r="F200" i="36"/>
  <c r="E189" i="15"/>
  <c r="G196" i="29"/>
  <c r="N196" i="26"/>
  <c r="E190" i="18"/>
  <c r="M190" i="18"/>
  <c r="M200" i="36"/>
  <c r="G198" i="25"/>
  <c r="G191" i="19"/>
  <c r="F191" i="14"/>
  <c r="M196" i="26"/>
  <c r="F184" i="13"/>
  <c r="E196" i="26"/>
  <c r="G190" i="18"/>
  <c r="N195" i="31"/>
  <c r="M191" i="19"/>
  <c r="E195" i="31"/>
  <c r="N184" i="13"/>
  <c r="N200" i="36"/>
  <c r="E184" i="13"/>
  <c r="M191" i="14"/>
  <c r="E191" i="14"/>
  <c r="F194" i="24"/>
  <c r="E194" i="24"/>
  <c r="E191" i="19"/>
  <c r="G194" i="24"/>
  <c r="N190" i="18"/>
  <c r="F196" i="29"/>
  <c r="F191" i="19"/>
  <c r="N196" i="29"/>
  <c r="M194" i="24"/>
  <c r="F198" i="25"/>
  <c r="N191" i="19"/>
  <c r="F196" i="26"/>
  <c r="G191" i="14"/>
  <c r="N194" i="24"/>
  <c r="G184" i="13"/>
  <c r="E200" i="36"/>
  <c r="K187" i="15" l="1"/>
  <c r="L187" i="15"/>
  <c r="H188" i="15"/>
  <c r="J188" i="15"/>
  <c r="I188" i="15"/>
  <c r="B190" i="15"/>
  <c r="C191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L189" i="19"/>
  <c r="I190" i="19"/>
  <c r="J190" i="19"/>
  <c r="H190" i="19"/>
  <c r="B193" i="19"/>
  <c r="K189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G192" i="14"/>
  <c r="F191" i="18"/>
  <c r="F201" i="36"/>
  <c r="E192" i="14"/>
  <c r="M201" i="36"/>
  <c r="E192" i="19"/>
  <c r="N197" i="26"/>
  <c r="N192" i="19"/>
  <c r="M195" i="24"/>
  <c r="G196" i="31"/>
  <c r="E185" i="13"/>
  <c r="M190" i="15"/>
  <c r="E196" i="31"/>
  <c r="E197" i="29"/>
  <c r="M196" i="31"/>
  <c r="F195" i="24"/>
  <c r="G197" i="26"/>
  <c r="E191" i="18"/>
  <c r="G191" i="18"/>
  <c r="F190" i="15"/>
  <c r="F197" i="29"/>
  <c r="F192" i="14"/>
  <c r="G192" i="19"/>
  <c r="G190" i="15"/>
  <c r="M185" i="13"/>
  <c r="N196" i="31"/>
  <c r="M197" i="29"/>
  <c r="F197" i="26"/>
  <c r="F196" i="31"/>
  <c r="E199" i="25"/>
  <c r="F199" i="25"/>
  <c r="E197" i="26"/>
  <c r="M192" i="19"/>
  <c r="N191" i="18"/>
  <c r="M199" i="25"/>
  <c r="M192" i="14"/>
  <c r="N185" i="13"/>
  <c r="G195" i="24"/>
  <c r="N201" i="36"/>
  <c r="M191" i="18"/>
  <c r="E195" i="24"/>
  <c r="F185" i="13"/>
  <c r="N197" i="29"/>
  <c r="G199" i="25"/>
  <c r="G201" i="36"/>
  <c r="E201" i="36"/>
  <c r="G197" i="29"/>
  <c r="N192" i="14"/>
  <c r="M197" i="26"/>
  <c r="F192" i="19"/>
  <c r="N195" i="24"/>
  <c r="N190" i="15"/>
  <c r="N199" i="25"/>
  <c r="G185" i="13"/>
  <c r="E190" i="15"/>
  <c r="K188" i="15" l="1"/>
  <c r="L188" i="15"/>
  <c r="J189" i="15"/>
  <c r="I189" i="15"/>
  <c r="H189" i="15"/>
  <c r="B191" i="15"/>
  <c r="C192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90" i="19"/>
  <c r="H191" i="19"/>
  <c r="J191" i="19"/>
  <c r="I191" i="19"/>
  <c r="B194" i="19"/>
  <c r="K190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F200" i="25"/>
  <c r="F196" i="24"/>
  <c r="G186" i="13"/>
  <c r="M191" i="15"/>
  <c r="F193" i="14"/>
  <c r="F193" i="19"/>
  <c r="E193" i="19"/>
  <c r="N191" i="15"/>
  <c r="E202" i="36"/>
  <c r="F202" i="36"/>
  <c r="F186" i="13"/>
  <c r="E196" i="24"/>
  <c r="E198" i="26"/>
  <c r="N193" i="19"/>
  <c r="E200" i="25"/>
  <c r="F191" i="15"/>
  <c r="F192" i="18"/>
  <c r="G197" i="31"/>
  <c r="N197" i="31"/>
  <c r="E198" i="29"/>
  <c r="G196" i="24"/>
  <c r="M196" i="24"/>
  <c r="N193" i="14"/>
  <c r="E186" i="13"/>
  <c r="N200" i="25"/>
  <c r="M186" i="13"/>
  <c r="G198" i="29"/>
  <c r="M200" i="25"/>
  <c r="G193" i="14"/>
  <c r="N202" i="36"/>
  <c r="M197" i="31"/>
  <c r="G200" i="25"/>
  <c r="M198" i="26"/>
  <c r="E197" i="31"/>
  <c r="N198" i="29"/>
  <c r="E191" i="15"/>
  <c r="N198" i="26"/>
  <c r="E192" i="18"/>
  <c r="G191" i="15"/>
  <c r="G198" i="26"/>
  <c r="E193" i="14"/>
  <c r="M202" i="36"/>
  <c r="M193" i="19"/>
  <c r="M198" i="29"/>
  <c r="N196" i="24"/>
  <c r="N192" i="18"/>
  <c r="M192" i="18"/>
  <c r="F197" i="31"/>
  <c r="F198" i="29"/>
  <c r="G192" i="18"/>
  <c r="F198" i="26"/>
  <c r="N186" i="13"/>
  <c r="M193" i="14"/>
  <c r="G202" i="36"/>
  <c r="G193" i="19"/>
  <c r="L189" i="15" l="1"/>
  <c r="K189" i="15"/>
  <c r="J190" i="15"/>
  <c r="I190" i="15"/>
  <c r="H190" i="15"/>
  <c r="B192" i="15"/>
  <c r="C193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1" i="19"/>
  <c r="H192" i="19"/>
  <c r="I192" i="19"/>
  <c r="J192" i="19"/>
  <c r="B195" i="19"/>
  <c r="L191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G199" i="26"/>
  <c r="N193" i="18"/>
  <c r="N199" i="29"/>
  <c r="E203" i="36"/>
  <c r="E197" i="24"/>
  <c r="E199" i="29"/>
  <c r="F199" i="26"/>
  <c r="F194" i="19"/>
  <c r="N199" i="26"/>
  <c r="M203" i="36"/>
  <c r="E194" i="19"/>
  <c r="G201" i="25"/>
  <c r="G194" i="19"/>
  <c r="N201" i="25"/>
  <c r="E192" i="15"/>
  <c r="N192" i="15"/>
  <c r="F192" i="15"/>
  <c r="M199" i="29"/>
  <c r="E193" i="18"/>
  <c r="G193" i="18"/>
  <c r="E194" i="14"/>
  <c r="N198" i="31"/>
  <c r="M201" i="25"/>
  <c r="M199" i="26"/>
  <c r="N197" i="24"/>
  <c r="G203" i="36"/>
  <c r="E198" i="31"/>
  <c r="M193" i="18"/>
  <c r="M194" i="14"/>
  <c r="F194" i="14"/>
  <c r="G198" i="31"/>
  <c r="F203" i="36"/>
  <c r="E187" i="13"/>
  <c r="N187" i="13"/>
  <c r="E201" i="25"/>
  <c r="M198" i="31"/>
  <c r="M187" i="13"/>
  <c r="F187" i="13"/>
  <c r="F198" i="31"/>
  <c r="G194" i="14"/>
  <c r="E199" i="26"/>
  <c r="G197" i="24"/>
  <c r="M194" i="19"/>
  <c r="N194" i="14"/>
  <c r="M192" i="15"/>
  <c r="F193" i="18"/>
  <c r="N194" i="19"/>
  <c r="F201" i="25"/>
  <c r="G187" i="13"/>
  <c r="G199" i="29"/>
  <c r="F199" i="29"/>
  <c r="M197" i="24"/>
  <c r="G192" i="15"/>
  <c r="N203" i="36"/>
  <c r="F197" i="24"/>
  <c r="K190" i="15" l="1"/>
  <c r="L190" i="15"/>
  <c r="J191" i="15"/>
  <c r="I191" i="15"/>
  <c r="H191" i="15"/>
  <c r="B193" i="15"/>
  <c r="C194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L192" i="19"/>
  <c r="J193" i="19"/>
  <c r="H193" i="19"/>
  <c r="I193" i="19"/>
  <c r="K192" i="19"/>
  <c r="B196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N194" i="18"/>
  <c r="E195" i="14"/>
  <c r="F199" i="31"/>
  <c r="N188" i="13"/>
  <c r="E199" i="31"/>
  <c r="N202" i="25"/>
  <c r="M199" i="31"/>
  <c r="G195" i="14"/>
  <c r="F204" i="36"/>
  <c r="F202" i="25"/>
  <c r="E188" i="13"/>
  <c r="M200" i="26"/>
  <c r="F198" i="24"/>
  <c r="N195" i="19"/>
  <c r="N195" i="14"/>
  <c r="E200" i="26"/>
  <c r="M194" i="18"/>
  <c r="G199" i="31"/>
  <c r="G200" i="29"/>
  <c r="M188" i="13"/>
  <c r="M195" i="14"/>
  <c r="F200" i="29"/>
  <c r="E198" i="24"/>
  <c r="M198" i="24"/>
  <c r="F194" i="18"/>
  <c r="M204" i="36"/>
  <c r="M200" i="29"/>
  <c r="G195" i="19"/>
  <c r="M202" i="25"/>
  <c r="G202" i="25"/>
  <c r="E194" i="18"/>
  <c r="M195" i="19"/>
  <c r="E202" i="25"/>
  <c r="F193" i="15"/>
  <c r="F195" i="19"/>
  <c r="F200" i="26"/>
  <c r="N200" i="26"/>
  <c r="N199" i="31"/>
  <c r="G204" i="36"/>
  <c r="N204" i="36"/>
  <c r="G200" i="26"/>
  <c r="E193" i="15"/>
  <c r="N193" i="15"/>
  <c r="G188" i="13"/>
  <c r="E200" i="29"/>
  <c r="E195" i="19"/>
  <c r="G193" i="15"/>
  <c r="F188" i="13"/>
  <c r="G198" i="24"/>
  <c r="N198" i="24"/>
  <c r="M193" i="15"/>
  <c r="G194" i="18"/>
  <c r="N200" i="29"/>
  <c r="F195" i="14"/>
  <c r="E204" i="36"/>
  <c r="K191" i="15" l="1"/>
  <c r="H192" i="15"/>
  <c r="J192" i="15"/>
  <c r="I192" i="15"/>
  <c r="B194" i="15"/>
  <c r="L191" i="15"/>
  <c r="C195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K193" i="19"/>
  <c r="H194" i="19"/>
  <c r="I194" i="19"/>
  <c r="J194" i="19"/>
  <c r="B197" i="19"/>
  <c r="L193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N201" i="26"/>
  <c r="M196" i="14"/>
  <c r="E199" i="24"/>
  <c r="N195" i="18"/>
  <c r="M205" i="36"/>
  <c r="M203" i="25"/>
  <c r="E203" i="25"/>
  <c r="F205" i="36"/>
  <c r="E200" i="31"/>
  <c r="G194" i="15"/>
  <c r="N203" i="25"/>
  <c r="M200" i="31"/>
  <c r="E196" i="14"/>
  <c r="G205" i="36"/>
  <c r="E196" i="19"/>
  <c r="F194" i="15"/>
  <c r="F201" i="29"/>
  <c r="M195" i="18"/>
  <c r="N194" i="15"/>
  <c r="N200" i="31"/>
  <c r="F199" i="24"/>
  <c r="E205" i="36"/>
  <c r="G196" i="19"/>
  <c r="M196" i="19"/>
  <c r="G203" i="25"/>
  <c r="G199" i="24"/>
  <c r="M201" i="26"/>
  <c r="F200" i="31"/>
  <c r="M189" i="13"/>
  <c r="M199" i="24"/>
  <c r="N201" i="29"/>
  <c r="F189" i="13"/>
  <c r="G196" i="14"/>
  <c r="G195" i="18"/>
  <c r="E201" i="29"/>
  <c r="M194" i="15"/>
  <c r="F196" i="14"/>
  <c r="N205" i="36"/>
  <c r="G201" i="26"/>
  <c r="N189" i="13"/>
  <c r="E195" i="18"/>
  <c r="G201" i="29"/>
  <c r="N199" i="24"/>
  <c r="E194" i="15"/>
  <c r="E189" i="13"/>
  <c r="F195" i="18"/>
  <c r="G189" i="13"/>
  <c r="F203" i="25"/>
  <c r="F196" i="19"/>
  <c r="E201" i="26"/>
  <c r="N196" i="19"/>
  <c r="F201" i="26"/>
  <c r="G200" i="31"/>
  <c r="N196" i="14"/>
  <c r="M201" i="29"/>
  <c r="K192" i="15" l="1"/>
  <c r="L192" i="15"/>
  <c r="J193" i="15"/>
  <c r="I193" i="15"/>
  <c r="H193" i="15"/>
  <c r="B195" i="15"/>
  <c r="C196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L194" i="19"/>
  <c r="J195" i="19"/>
  <c r="I195" i="19"/>
  <c r="H195" i="19"/>
  <c r="K194" i="19"/>
  <c r="B198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E200" i="24"/>
  <c r="N201" i="31"/>
  <c r="E197" i="14"/>
  <c r="M197" i="19"/>
  <c r="N202" i="26"/>
  <c r="F196" i="18"/>
  <c r="F190" i="13"/>
  <c r="M202" i="29"/>
  <c r="M196" i="18"/>
  <c r="E202" i="26"/>
  <c r="F204" i="25"/>
  <c r="G202" i="26"/>
  <c r="G200" i="24"/>
  <c r="G206" i="36"/>
  <c r="N190" i="13"/>
  <c r="N204" i="25"/>
  <c r="N197" i="19"/>
  <c r="F197" i="19"/>
  <c r="E206" i="36"/>
  <c r="F200" i="24"/>
  <c r="M201" i="31"/>
  <c r="M190" i="13"/>
  <c r="M206" i="36"/>
  <c r="N200" i="24"/>
  <c r="M195" i="15"/>
  <c r="N202" i="29"/>
  <c r="N196" i="18"/>
  <c r="F201" i="31"/>
  <c r="G197" i="19"/>
  <c r="N206" i="36"/>
  <c r="N197" i="14"/>
  <c r="E196" i="18"/>
  <c r="G196" i="18"/>
  <c r="E197" i="19"/>
  <c r="G204" i="25"/>
  <c r="M197" i="14"/>
  <c r="N195" i="15"/>
  <c r="E202" i="29"/>
  <c r="F195" i="15"/>
  <c r="F202" i="29"/>
  <c r="E190" i="13"/>
  <c r="G202" i="29"/>
  <c r="E201" i="31"/>
  <c r="M204" i="25"/>
  <c r="E195" i="15"/>
  <c r="F202" i="26"/>
  <c r="M202" i="26"/>
  <c r="G195" i="15"/>
  <c r="F197" i="14"/>
  <c r="G197" i="14"/>
  <c r="M200" i="24"/>
  <c r="G190" i="13"/>
  <c r="G201" i="31"/>
  <c r="E204" i="25"/>
  <c r="F206" i="36"/>
  <c r="K193" i="15" l="1"/>
  <c r="L193" i="15"/>
  <c r="J194" i="15"/>
  <c r="I194" i="15"/>
  <c r="H194" i="15"/>
  <c r="B196" i="15"/>
  <c r="C197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L195" i="19"/>
  <c r="J196" i="19"/>
  <c r="H196" i="19"/>
  <c r="I196" i="19"/>
  <c r="B199" i="19"/>
  <c r="K195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N191" i="13"/>
  <c r="F202" i="31"/>
  <c r="E205" i="25"/>
  <c r="F203" i="29"/>
  <c r="M207" i="36"/>
  <c r="F207" i="36"/>
  <c r="M202" i="31"/>
  <c r="E203" i="29"/>
  <c r="M198" i="19"/>
  <c r="N207" i="36"/>
  <c r="M197" i="18"/>
  <c r="E196" i="15"/>
  <c r="E203" i="26"/>
  <c r="E197" i="18"/>
  <c r="F198" i="14"/>
  <c r="M205" i="25"/>
  <c r="G205" i="25"/>
  <c r="F203" i="26"/>
  <c r="G201" i="24"/>
  <c r="G198" i="19"/>
  <c r="F191" i="13"/>
  <c r="G191" i="13"/>
  <c r="M203" i="26"/>
  <c r="E201" i="24"/>
  <c r="G197" i="18"/>
  <c r="G207" i="36"/>
  <c r="M201" i="24"/>
  <c r="M203" i="29"/>
  <c r="G196" i="15"/>
  <c r="F205" i="25"/>
  <c r="M198" i="14"/>
  <c r="N201" i="24"/>
  <c r="N203" i="26"/>
  <c r="F197" i="18"/>
  <c r="G202" i="31"/>
  <c r="G198" i="14"/>
  <c r="N197" i="18"/>
  <c r="N205" i="25"/>
  <c r="N198" i="19"/>
  <c r="F196" i="15"/>
  <c r="N198" i="14"/>
  <c r="F198" i="19"/>
  <c r="G203" i="29"/>
  <c r="E207" i="36"/>
  <c r="G203" i="26"/>
  <c r="N203" i="29"/>
  <c r="E198" i="14"/>
  <c r="F201" i="24"/>
  <c r="M196" i="15"/>
  <c r="N202" i="31"/>
  <c r="E191" i="13"/>
  <c r="N196" i="15"/>
  <c r="M191" i="13"/>
  <c r="E198" i="19"/>
  <c r="E202" i="31"/>
  <c r="L194" i="15" l="1"/>
  <c r="K194" i="15"/>
  <c r="J195" i="15"/>
  <c r="I195" i="15"/>
  <c r="H195" i="15"/>
  <c r="B197" i="15"/>
  <c r="C198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6" i="19"/>
  <c r="H197" i="19"/>
  <c r="I197" i="19"/>
  <c r="J197" i="19"/>
  <c r="B200" i="19"/>
  <c r="L196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G204" i="26"/>
  <c r="N199" i="19"/>
  <c r="E198" i="18"/>
  <c r="M204" i="29"/>
  <c r="N197" i="15"/>
  <c r="E204" i="29"/>
  <c r="G197" i="15"/>
  <c r="N208" i="36"/>
  <c r="F204" i="26"/>
  <c r="F199" i="19"/>
  <c r="G202" i="24"/>
  <c r="M206" i="25"/>
  <c r="N206" i="25"/>
  <c r="E208" i="36"/>
  <c r="N198" i="18"/>
  <c r="E202" i="24"/>
  <c r="G208" i="36"/>
  <c r="F202" i="24"/>
  <c r="M204" i="26"/>
  <c r="G206" i="25"/>
  <c r="G203" i="31"/>
  <c r="F199" i="14"/>
  <c r="N192" i="13"/>
  <c r="N204" i="29"/>
  <c r="M202" i="24"/>
  <c r="F208" i="36"/>
  <c r="N203" i="31"/>
  <c r="N199" i="14"/>
  <c r="M199" i="19"/>
  <c r="M198" i="18"/>
  <c r="N204" i="26"/>
  <c r="G199" i="14"/>
  <c r="G199" i="19"/>
  <c r="E199" i="14"/>
  <c r="F199" i="18"/>
  <c r="E199" i="18"/>
  <c r="E192" i="13"/>
  <c r="M192" i="13"/>
  <c r="N199" i="18"/>
  <c r="N202" i="24"/>
  <c r="F197" i="15"/>
  <c r="M203" i="31"/>
  <c r="E203" i="31"/>
  <c r="F204" i="29"/>
  <c r="M197" i="15"/>
  <c r="M208" i="36"/>
  <c r="M199" i="14"/>
  <c r="F192" i="13"/>
  <c r="G204" i="29"/>
  <c r="G198" i="18"/>
  <c r="F203" i="31"/>
  <c r="E199" i="19"/>
  <c r="G199" i="18"/>
  <c r="E204" i="26"/>
  <c r="F198" i="18"/>
  <c r="E206" i="25"/>
  <c r="M199" i="18"/>
  <c r="E197" i="15"/>
  <c r="G192" i="13"/>
  <c r="F206" i="25"/>
  <c r="K195" i="15" l="1"/>
  <c r="L195" i="15"/>
  <c r="H196" i="15"/>
  <c r="J196" i="15"/>
  <c r="I196" i="15"/>
  <c r="B198" i="15"/>
  <c r="C199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L197" i="19"/>
  <c r="J198" i="19"/>
  <c r="H198" i="19"/>
  <c r="I198" i="19"/>
  <c r="B201" i="19"/>
  <c r="K197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M200" i="18"/>
  <c r="F198" i="15"/>
  <c r="F200" i="14"/>
  <c r="G198" i="15"/>
  <c r="N204" i="31"/>
  <c r="E205" i="29"/>
  <c r="E200" i="14"/>
  <c r="G205" i="29"/>
  <c r="F203" i="24"/>
  <c r="M205" i="26"/>
  <c r="E198" i="15"/>
  <c r="G209" i="36"/>
  <c r="G200" i="18"/>
  <c r="F200" i="19"/>
  <c r="G205" i="26"/>
  <c r="G207" i="25"/>
  <c r="M200" i="19"/>
  <c r="E204" i="31"/>
  <c r="F200" i="18"/>
  <c r="G204" i="31"/>
  <c r="N200" i="19"/>
  <c r="N205" i="26"/>
  <c r="E200" i="19"/>
  <c r="G200" i="14"/>
  <c r="M203" i="24"/>
  <c r="G200" i="19"/>
  <c r="N200" i="14"/>
  <c r="E200" i="18"/>
  <c r="E205" i="26"/>
  <c r="F205" i="26"/>
  <c r="G203" i="24"/>
  <c r="E209" i="36"/>
  <c r="M207" i="25"/>
  <c r="M204" i="31"/>
  <c r="N198" i="15"/>
  <c r="F193" i="13"/>
  <c r="E203" i="24"/>
  <c r="F207" i="25"/>
  <c r="G193" i="13"/>
  <c r="M198" i="15"/>
  <c r="F205" i="29"/>
  <c r="N200" i="18"/>
  <c r="F209" i="36"/>
  <c r="M193" i="13"/>
  <c r="N209" i="36"/>
  <c r="N205" i="29"/>
  <c r="M209" i="36"/>
  <c r="N193" i="13"/>
  <c r="E193" i="13"/>
  <c r="M200" i="14"/>
  <c r="N203" i="24"/>
  <c r="E207" i="25"/>
  <c r="M205" i="29"/>
  <c r="F204" i="31"/>
  <c r="N207" i="25"/>
  <c r="K196" i="15" l="1"/>
  <c r="L196" i="15"/>
  <c r="J197" i="15"/>
  <c r="I197" i="15"/>
  <c r="H197" i="15"/>
  <c r="B199" i="15"/>
  <c r="C200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L198" i="19"/>
  <c r="H199" i="19"/>
  <c r="I199" i="19"/>
  <c r="J199" i="19"/>
  <c r="B202" i="19"/>
  <c r="K198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N204" i="24"/>
  <c r="M210" i="36"/>
  <c r="G201" i="14"/>
  <c r="F201" i="19"/>
  <c r="M201" i="19"/>
  <c r="G201" i="19"/>
  <c r="G205" i="31"/>
  <c r="E208" i="25"/>
  <c r="F206" i="29"/>
  <c r="F205" i="31"/>
  <c r="N201" i="18"/>
  <c r="F210" i="36"/>
  <c r="G206" i="26"/>
  <c r="M206" i="29"/>
  <c r="G194" i="13"/>
  <c r="G199" i="15"/>
  <c r="N205" i="31"/>
  <c r="F204" i="24"/>
  <c r="M199" i="15"/>
  <c r="E201" i="19"/>
  <c r="F194" i="13"/>
  <c r="M205" i="31"/>
  <c r="G210" i="36"/>
  <c r="E204" i="24"/>
  <c r="E206" i="29"/>
  <c r="G204" i="24"/>
  <c r="F201" i="14"/>
  <c r="E201" i="14"/>
  <c r="F208" i="25"/>
  <c r="N201" i="14"/>
  <c r="G206" i="29"/>
  <c r="N201" i="19"/>
  <c r="E205" i="31"/>
  <c r="M206" i="26"/>
  <c r="G208" i="25"/>
  <c r="M194" i="13"/>
  <c r="N206" i="29"/>
  <c r="F206" i="26"/>
  <c r="E201" i="18"/>
  <c r="F201" i="18"/>
  <c r="M208" i="25"/>
  <c r="E199" i="15"/>
  <c r="M201" i="14"/>
  <c r="N208" i="25"/>
  <c r="M204" i="24"/>
  <c r="M201" i="18"/>
  <c r="N206" i="26"/>
  <c r="G201" i="18"/>
  <c r="F199" i="15"/>
  <c r="N210" i="36"/>
  <c r="N199" i="15"/>
  <c r="E210" i="36"/>
  <c r="E194" i="13"/>
  <c r="E206" i="26"/>
  <c r="N194" i="13"/>
  <c r="K197" i="15" l="1"/>
  <c r="L197" i="15"/>
  <c r="J198" i="15"/>
  <c r="I198" i="15"/>
  <c r="H198" i="15"/>
  <c r="B200" i="15"/>
  <c r="C201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K199" i="19"/>
  <c r="I200" i="19"/>
  <c r="J200" i="19"/>
  <c r="H200" i="19"/>
  <c r="B203" i="19"/>
  <c r="L199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M195" i="13"/>
  <c r="E202" i="18"/>
  <c r="F205" i="24"/>
  <c r="M205" i="24"/>
  <c r="E207" i="26"/>
  <c r="G211" i="36"/>
  <c r="E205" i="24"/>
  <c r="N202" i="19"/>
  <c r="N207" i="29"/>
  <c r="M211" i="36"/>
  <c r="F207" i="26"/>
  <c r="N207" i="26"/>
  <c r="M202" i="18"/>
  <c r="M207" i="26"/>
  <c r="M200" i="15"/>
  <c r="N205" i="24"/>
  <c r="N211" i="36"/>
  <c r="G195" i="13"/>
  <c r="F202" i="18"/>
  <c r="F195" i="13"/>
  <c r="E202" i="14"/>
  <c r="E211" i="36"/>
  <c r="F206" i="31"/>
  <c r="M202" i="19"/>
  <c r="E195" i="13"/>
  <c r="G202" i="18"/>
  <c r="N195" i="13"/>
  <c r="G202" i="19"/>
  <c r="N200" i="15"/>
  <c r="F211" i="36"/>
  <c r="E200" i="15"/>
  <c r="F202" i="14"/>
  <c r="G206" i="31"/>
  <c r="M202" i="14"/>
  <c r="F202" i="19"/>
  <c r="N206" i="31"/>
  <c r="N202" i="14"/>
  <c r="F207" i="29"/>
  <c r="G207" i="29"/>
  <c r="E206" i="31"/>
  <c r="G205" i="24"/>
  <c r="G202" i="14"/>
  <c r="G207" i="26"/>
  <c r="E207" i="29"/>
  <c r="M206" i="31"/>
  <c r="E202" i="19"/>
  <c r="F200" i="15"/>
  <c r="M207" i="29"/>
  <c r="G200" i="15"/>
  <c r="N202" i="18"/>
  <c r="L198" i="15" l="1"/>
  <c r="K198" i="15"/>
  <c r="J199" i="15"/>
  <c r="I199" i="15"/>
  <c r="H199" i="15"/>
  <c r="B201" i="15"/>
  <c r="C202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L200" i="19"/>
  <c r="H201" i="19"/>
  <c r="I201" i="19"/>
  <c r="J201" i="19"/>
  <c r="B204" i="19"/>
  <c r="K200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196" i="13"/>
  <c r="F208" i="26"/>
  <c r="N212" i="36"/>
  <c r="G206" i="24"/>
  <c r="E196" i="13"/>
  <c r="G203" i="18"/>
  <c r="F203" i="19"/>
  <c r="M196" i="13"/>
  <c r="F203" i="18"/>
  <c r="F208" i="29"/>
  <c r="M203" i="14"/>
  <c r="N203" i="19"/>
  <c r="N206" i="24"/>
  <c r="E206" i="24"/>
  <c r="N203" i="14"/>
  <c r="N203" i="18"/>
  <c r="G203" i="19"/>
  <c r="F203" i="14"/>
  <c r="M203" i="19"/>
  <c r="F206" i="24"/>
  <c r="G208" i="26"/>
  <c r="M203" i="18"/>
  <c r="M207" i="31"/>
  <c r="G207" i="31"/>
  <c r="F201" i="15"/>
  <c r="M201" i="15"/>
  <c r="E201" i="15"/>
  <c r="M208" i="29"/>
  <c r="E203" i="18"/>
  <c r="F196" i="13"/>
  <c r="G196" i="13"/>
  <c r="M206" i="24"/>
  <c r="E208" i="29"/>
  <c r="G201" i="15"/>
  <c r="E212" i="36"/>
  <c r="N207" i="31"/>
  <c r="G208" i="29"/>
  <c r="M212" i="36"/>
  <c r="N201" i="15"/>
  <c r="N208" i="29"/>
  <c r="N208" i="26"/>
  <c r="F212" i="36"/>
  <c r="E203" i="14"/>
  <c r="E207" i="31"/>
  <c r="G203" i="14"/>
  <c r="G212" i="36"/>
  <c r="E208" i="26"/>
  <c r="E203" i="19"/>
  <c r="F207" i="31"/>
  <c r="M208" i="26"/>
  <c r="L199" i="15" l="1"/>
  <c r="K199" i="15"/>
  <c r="H200" i="15"/>
  <c r="J200" i="15"/>
  <c r="I200" i="15"/>
  <c r="B202" i="15"/>
  <c r="C203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L201" i="19"/>
  <c r="J202" i="19"/>
  <c r="H202" i="19"/>
  <c r="I202" i="19"/>
  <c r="B205" i="19"/>
  <c r="K201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E208" i="31"/>
  <c r="F204" i="18"/>
  <c r="G213" i="36"/>
  <c r="G204" i="14"/>
  <c r="E204" i="18"/>
  <c r="F207" i="24"/>
  <c r="G204" i="19"/>
  <c r="E204" i="19"/>
  <c r="N208" i="31"/>
  <c r="N213" i="36"/>
  <c r="N204" i="14"/>
  <c r="M209" i="26"/>
  <c r="M207" i="24"/>
  <c r="F209" i="29"/>
  <c r="M204" i="18"/>
  <c r="E197" i="13"/>
  <c r="G204" i="18"/>
  <c r="N207" i="24"/>
  <c r="G209" i="29"/>
  <c r="M208" i="31"/>
  <c r="N202" i="15"/>
  <c r="E204" i="14"/>
  <c r="M204" i="19"/>
  <c r="E209" i="26"/>
  <c r="F213" i="36"/>
  <c r="N204" i="19"/>
  <c r="G197" i="13"/>
  <c r="M197" i="13"/>
  <c r="F204" i="14"/>
  <c r="N209" i="26"/>
  <c r="N197" i="13"/>
  <c r="N209" i="29"/>
  <c r="M213" i="36"/>
  <c r="E207" i="24"/>
  <c r="F209" i="26"/>
  <c r="M204" i="14"/>
  <c r="F204" i="19"/>
  <c r="N204" i="18"/>
  <c r="F197" i="13"/>
  <c r="E213" i="36"/>
  <c r="E202" i="15"/>
  <c r="F202" i="15"/>
  <c r="M209" i="29"/>
  <c r="G209" i="26"/>
  <c r="G202" i="15"/>
  <c r="M202" i="15"/>
  <c r="E209" i="29"/>
  <c r="G207" i="24"/>
  <c r="G208" i="31"/>
  <c r="F208" i="31"/>
  <c r="L200" i="15" l="1"/>
  <c r="K200" i="15"/>
  <c r="J201" i="15"/>
  <c r="I201" i="15"/>
  <c r="H201" i="15"/>
  <c r="B203" i="15"/>
  <c r="C204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L202" i="19"/>
  <c r="H203" i="19"/>
  <c r="I203" i="19"/>
  <c r="J203" i="19"/>
  <c r="B206" i="19"/>
  <c r="K202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E214" i="36"/>
  <c r="F210" i="29"/>
  <c r="F214" i="36"/>
  <c r="N205" i="19"/>
  <c r="F205" i="18"/>
  <c r="N210" i="26"/>
  <c r="M214" i="36"/>
  <c r="F208" i="24"/>
  <c r="N205" i="18"/>
  <c r="E210" i="26"/>
  <c r="E205" i="18"/>
  <c r="M205" i="19"/>
  <c r="N210" i="29"/>
  <c r="M208" i="24"/>
  <c r="M209" i="31"/>
  <c r="E205" i="14"/>
  <c r="E203" i="15"/>
  <c r="M203" i="15"/>
  <c r="F209" i="31"/>
  <c r="N208" i="24"/>
  <c r="E210" i="29"/>
  <c r="G209" i="31"/>
  <c r="E208" i="24"/>
  <c r="F205" i="19"/>
  <c r="N214" i="36"/>
  <c r="M205" i="14"/>
  <c r="G205" i="18"/>
  <c r="E205" i="19"/>
  <c r="G210" i="29"/>
  <c r="M210" i="26"/>
  <c r="G198" i="13"/>
  <c r="N198" i="13"/>
  <c r="G205" i="14"/>
  <c r="G208" i="24"/>
  <c r="E198" i="13"/>
  <c r="E209" i="31"/>
  <c r="F210" i="26"/>
  <c r="N203" i="15"/>
  <c r="F198" i="13"/>
  <c r="N205" i="14"/>
  <c r="N209" i="31"/>
  <c r="G203" i="15"/>
  <c r="F205" i="14"/>
  <c r="M205" i="18"/>
  <c r="M210" i="29"/>
  <c r="G210" i="26"/>
  <c r="G214" i="36"/>
  <c r="G205" i="19"/>
  <c r="F203" i="15"/>
  <c r="M198" i="13"/>
  <c r="K201" i="15" l="1"/>
  <c r="J202" i="15"/>
  <c r="I202" i="15"/>
  <c r="H202" i="15"/>
  <c r="B204" i="15"/>
  <c r="L201" i="15"/>
  <c r="C205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K203" i="19"/>
  <c r="I204" i="19"/>
  <c r="J204" i="19"/>
  <c r="H204" i="19"/>
  <c r="B207" i="19"/>
  <c r="L203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N209" i="24"/>
  <c r="G206" i="19"/>
  <c r="N210" i="31"/>
  <c r="G206" i="18"/>
  <c r="M206" i="19"/>
  <c r="E199" i="13"/>
  <c r="M206" i="14"/>
  <c r="G206" i="14"/>
  <c r="F215" i="36"/>
  <c r="E211" i="24"/>
  <c r="F199" i="13"/>
  <c r="F210" i="31"/>
  <c r="N215" i="36"/>
  <c r="F211" i="24"/>
  <c r="N206" i="19"/>
  <c r="M209" i="24"/>
  <c r="M211" i="24"/>
  <c r="N211" i="24"/>
  <c r="E206" i="19"/>
  <c r="G209" i="24"/>
  <c r="M206" i="18"/>
  <c r="E204" i="15"/>
  <c r="N206" i="14"/>
  <c r="E206" i="18"/>
  <c r="N204" i="15"/>
  <c r="E210" i="31"/>
  <c r="G204" i="15"/>
  <c r="M199" i="13"/>
  <c r="N206" i="18"/>
  <c r="G211" i="24"/>
  <c r="E206" i="14"/>
  <c r="M215" i="36"/>
  <c r="F206" i="19"/>
  <c r="F204" i="15"/>
  <c r="F206" i="14"/>
  <c r="M210" i="31"/>
  <c r="G210" i="31"/>
  <c r="M204" i="15"/>
  <c r="G199" i="13"/>
  <c r="F206" i="18"/>
  <c r="G215" i="36"/>
  <c r="E209" i="24"/>
  <c r="E215" i="36"/>
  <c r="N199" i="13"/>
  <c r="F209" i="24"/>
  <c r="K202" i="15" l="1"/>
  <c r="L202" i="15"/>
  <c r="J203" i="15"/>
  <c r="I203" i="15"/>
  <c r="H203" i="15"/>
  <c r="B205" i="15"/>
  <c r="C206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L204" i="19"/>
  <c r="J205" i="19"/>
  <c r="H205" i="19"/>
  <c r="I205" i="19"/>
  <c r="B208" i="19"/>
  <c r="K204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N207" i="14"/>
  <c r="G216" i="36"/>
  <c r="F205" i="15"/>
  <c r="N207" i="19"/>
  <c r="E207" i="18"/>
  <c r="F207" i="19"/>
  <c r="G207" i="18"/>
  <c r="E200" i="13"/>
  <c r="G207" i="19"/>
  <c r="N210" i="24"/>
  <c r="G210" i="24"/>
  <c r="E207" i="14"/>
  <c r="G207" i="14"/>
  <c r="N207" i="18"/>
  <c r="G205" i="15"/>
  <c r="E210" i="24"/>
  <c r="M207" i="14"/>
  <c r="N216" i="36"/>
  <c r="F200" i="13"/>
  <c r="E207" i="19"/>
  <c r="M207" i="18"/>
  <c r="G200" i="13"/>
  <c r="N200" i="13"/>
  <c r="M200" i="13"/>
  <c r="M216" i="36"/>
  <c r="E205" i="15"/>
  <c r="M207" i="19"/>
  <c r="E216" i="36"/>
  <c r="M205" i="15"/>
  <c r="F210" i="24"/>
  <c r="F207" i="18"/>
  <c r="F216" i="36"/>
  <c r="N205" i="15"/>
  <c r="F207" i="14"/>
  <c r="M210" i="24"/>
  <c r="K203" i="15" l="1"/>
  <c r="L203" i="15"/>
  <c r="H204" i="15"/>
  <c r="J204" i="15"/>
  <c r="I204" i="15"/>
  <c r="B206" i="15"/>
  <c r="C207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L205" i="19"/>
  <c r="J206" i="19"/>
  <c r="H206" i="19"/>
  <c r="I206" i="19"/>
  <c r="B209" i="19"/>
  <c r="K205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E208" i="14"/>
  <c r="E208" i="18"/>
  <c r="N217" i="36"/>
  <c r="N208" i="19"/>
  <c r="G206" i="15"/>
  <c r="G201" i="13"/>
  <c r="E201" i="13"/>
  <c r="M208" i="14"/>
  <c r="M217" i="36"/>
  <c r="F217" i="36"/>
  <c r="F208" i="14"/>
  <c r="N201" i="13"/>
  <c r="E208" i="19"/>
  <c r="N208" i="14"/>
  <c r="M201" i="13"/>
  <c r="N208" i="18"/>
  <c r="E206" i="15"/>
  <c r="G217" i="36"/>
  <c r="F206" i="15"/>
  <c r="M208" i="19"/>
  <c r="F208" i="19"/>
  <c r="N206" i="15"/>
  <c r="E217" i="36"/>
  <c r="G208" i="14"/>
  <c r="G208" i="18"/>
  <c r="M208" i="18"/>
  <c r="M206" i="15"/>
  <c r="G208" i="19"/>
  <c r="F201" i="13"/>
  <c r="F208" i="18"/>
  <c r="K204" i="15" l="1"/>
  <c r="L204" i="15"/>
  <c r="J205" i="15"/>
  <c r="I205" i="15"/>
  <c r="H205" i="15"/>
  <c r="B207" i="15"/>
  <c r="C208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L206" i="19"/>
  <c r="I207" i="19"/>
  <c r="H207" i="19"/>
  <c r="J207" i="19"/>
  <c r="B210" i="19"/>
  <c r="K206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2" i="13"/>
  <c r="M207" i="15"/>
  <c r="G209" i="19"/>
  <c r="N209" i="19"/>
  <c r="F218" i="36"/>
  <c r="E207" i="15"/>
  <c r="F209" i="19"/>
  <c r="N218" i="36"/>
  <c r="E209" i="19"/>
  <c r="M202" i="13"/>
  <c r="F209" i="14"/>
  <c r="N202" i="13"/>
  <c r="E218" i="36"/>
  <c r="F202" i="13"/>
  <c r="F207" i="15"/>
  <c r="G218" i="36"/>
  <c r="G209" i="18"/>
  <c r="M218" i="36"/>
  <c r="E209" i="18"/>
  <c r="N207" i="15"/>
  <c r="N209" i="18"/>
  <c r="M209" i="14"/>
  <c r="F209" i="18"/>
  <c r="G209" i="14"/>
  <c r="N209" i="14"/>
  <c r="M209" i="18"/>
  <c r="G207" i="15"/>
  <c r="E202" i="13"/>
  <c r="M209" i="19"/>
  <c r="E209" i="14"/>
  <c r="L211" i="24" l="1"/>
  <c r="K211" i="24"/>
  <c r="K205" i="15"/>
  <c r="J206" i="15"/>
  <c r="I206" i="15"/>
  <c r="H206" i="15"/>
  <c r="B208" i="15"/>
  <c r="L205" i="15"/>
  <c r="C209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L207" i="19"/>
  <c r="I208" i="19"/>
  <c r="H208" i="19"/>
  <c r="J208" i="19"/>
  <c r="B211" i="19"/>
  <c r="K207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F208" i="15"/>
  <c r="M210" i="18"/>
  <c r="F203" i="13"/>
  <c r="N203" i="13"/>
  <c r="F210" i="18"/>
  <c r="E210" i="14"/>
  <c r="N208" i="15"/>
  <c r="G208" i="15"/>
  <c r="G203" i="13"/>
  <c r="E210" i="18"/>
  <c r="G210" i="18"/>
  <c r="E203" i="13"/>
  <c r="M210" i="19"/>
  <c r="G210" i="14"/>
  <c r="M210" i="14"/>
  <c r="N210" i="19"/>
  <c r="E208" i="15"/>
  <c r="G210" i="19"/>
  <c r="N210" i="18"/>
  <c r="N210" i="14"/>
  <c r="M203" i="13"/>
  <c r="F210" i="14"/>
  <c r="E210" i="19"/>
  <c r="F210" i="19"/>
  <c r="M208" i="15"/>
  <c r="L206" i="15" l="1"/>
  <c r="K206" i="15"/>
  <c r="J207" i="15"/>
  <c r="I207" i="15"/>
  <c r="H207" i="15"/>
  <c r="B209" i="15"/>
  <c r="C210" i="15"/>
  <c r="L217" i="36"/>
  <c r="I218" i="36"/>
  <c r="K217" i="36"/>
  <c r="H218" i="36"/>
  <c r="L208" i="18"/>
  <c r="H209" i="18"/>
  <c r="J209" i="18"/>
  <c r="I209" i="18"/>
  <c r="B211" i="18"/>
  <c r="K208" i="18"/>
  <c r="L208" i="19"/>
  <c r="J209" i="19"/>
  <c r="I209" i="19"/>
  <c r="H209" i="19"/>
  <c r="B212" i="19"/>
  <c r="K208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09" i="15"/>
  <c r="E211" i="18"/>
  <c r="F211" i="18"/>
  <c r="M209" i="15"/>
  <c r="F211" i="19"/>
  <c r="G204" i="13"/>
  <c r="M211" i="19"/>
  <c r="N211" i="14"/>
  <c r="E211" i="19"/>
  <c r="E211" i="14"/>
  <c r="F204" i="13"/>
  <c r="N204" i="13"/>
  <c r="N211" i="18"/>
  <c r="G211" i="14"/>
  <c r="N209" i="15"/>
  <c r="E209" i="15"/>
  <c r="M211" i="14"/>
  <c r="M204" i="13"/>
  <c r="E204" i="13"/>
  <c r="N211" i="19"/>
  <c r="G211" i="19"/>
  <c r="M211" i="18"/>
  <c r="G211" i="18"/>
  <c r="G209" i="15"/>
  <c r="F211" i="14"/>
  <c r="K207" i="15" l="1"/>
  <c r="H208" i="15"/>
  <c r="J208" i="15"/>
  <c r="I208" i="15"/>
  <c r="B210" i="15"/>
  <c r="L207" i="15"/>
  <c r="C211" i="15"/>
  <c r="L218" i="36"/>
  <c r="K218" i="36"/>
  <c r="L209" i="18"/>
  <c r="I210" i="18"/>
  <c r="J210" i="18"/>
  <c r="H210" i="18"/>
  <c r="B212" i="18"/>
  <c r="K209" i="18"/>
  <c r="K209" i="19"/>
  <c r="H210" i="19"/>
  <c r="I210" i="19"/>
  <c r="J210" i="19"/>
  <c r="B213" i="19"/>
  <c r="L209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E212" i="18"/>
  <c r="M212" i="19"/>
  <c r="N212" i="18"/>
  <c r="N212" i="19"/>
  <c r="M210" i="15"/>
  <c r="G212" i="19"/>
  <c r="N210" i="15"/>
  <c r="E212" i="14"/>
  <c r="N205" i="13"/>
  <c r="F212" i="19"/>
  <c r="F210" i="15"/>
  <c r="G205" i="13"/>
  <c r="E205" i="13"/>
  <c r="F205" i="13"/>
  <c r="M205" i="13"/>
  <c r="M212" i="18"/>
  <c r="G212" i="18"/>
  <c r="N212" i="14"/>
  <c r="F212" i="18"/>
  <c r="G212" i="14"/>
  <c r="E212" i="19"/>
  <c r="E210" i="15"/>
  <c r="G210" i="15"/>
  <c r="F212" i="14"/>
  <c r="M212" i="14"/>
  <c r="K208" i="15" l="1"/>
  <c r="L208" i="15"/>
  <c r="J209" i="15"/>
  <c r="I209" i="15"/>
  <c r="H209" i="15"/>
  <c r="B211" i="15"/>
  <c r="C212" i="15"/>
  <c r="K210" i="18"/>
  <c r="J211" i="18"/>
  <c r="H211" i="18"/>
  <c r="I211" i="18"/>
  <c r="B213" i="18"/>
  <c r="L210" i="18"/>
  <c r="K210" i="19"/>
  <c r="I211" i="19"/>
  <c r="H211" i="19"/>
  <c r="J211" i="19"/>
  <c r="B214" i="19"/>
  <c r="L210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M211" i="15"/>
  <c r="E213" i="18"/>
  <c r="N213" i="14"/>
  <c r="F213" i="18"/>
  <c r="E211" i="15"/>
  <c r="F211" i="15"/>
  <c r="E206" i="13"/>
  <c r="N213" i="19"/>
  <c r="M213" i="18"/>
  <c r="G213" i="19"/>
  <c r="N206" i="13"/>
  <c r="G213" i="14"/>
  <c r="G211" i="15"/>
  <c r="G213" i="18"/>
  <c r="E213" i="14"/>
  <c r="G206" i="13"/>
  <c r="M213" i="19"/>
  <c r="N213" i="18"/>
  <c r="M206" i="13"/>
  <c r="E213" i="19"/>
  <c r="F213" i="19"/>
  <c r="N211" i="15"/>
  <c r="F206" i="13"/>
  <c r="M213" i="14"/>
  <c r="F213" i="14"/>
  <c r="K209" i="15" l="1"/>
  <c r="L209" i="15"/>
  <c r="H210" i="15"/>
  <c r="J210" i="15"/>
  <c r="I210" i="15"/>
  <c r="B212" i="15"/>
  <c r="C213" i="15"/>
  <c r="L211" i="18"/>
  <c r="J212" i="18"/>
  <c r="I212" i="18"/>
  <c r="H212" i="18"/>
  <c r="B214" i="18"/>
  <c r="K211" i="18"/>
  <c r="L211" i="19"/>
  <c r="I212" i="19"/>
  <c r="J212" i="19"/>
  <c r="H212" i="19"/>
  <c r="B215" i="19"/>
  <c r="K211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N207" i="13"/>
  <c r="M214" i="18"/>
  <c r="G214" i="19"/>
  <c r="M214" i="14"/>
  <c r="G214" i="14"/>
  <c r="E214" i="19"/>
  <c r="F214" i="14"/>
  <c r="G214" i="18"/>
  <c r="N212" i="15"/>
  <c r="F214" i="19"/>
  <c r="E212" i="15"/>
  <c r="F212" i="15"/>
  <c r="M212" i="15"/>
  <c r="N214" i="18"/>
  <c r="N214" i="19"/>
  <c r="E214" i="18"/>
  <c r="M214" i="19"/>
  <c r="E214" i="14"/>
  <c r="E207" i="13"/>
  <c r="F214" i="18"/>
  <c r="N214" i="14"/>
  <c r="M207" i="13"/>
  <c r="G212" i="15"/>
  <c r="F207" i="13"/>
  <c r="G207" i="13"/>
  <c r="L210" i="15" l="1"/>
  <c r="K210" i="15"/>
  <c r="J211" i="15"/>
  <c r="I211" i="15"/>
  <c r="H211" i="15"/>
  <c r="B213" i="15"/>
  <c r="C214" i="15"/>
  <c r="K212" i="18"/>
  <c r="J213" i="18"/>
  <c r="H213" i="18"/>
  <c r="I213" i="18"/>
  <c r="B215" i="18"/>
  <c r="L212" i="18"/>
  <c r="L212" i="19"/>
  <c r="I213" i="19"/>
  <c r="J213" i="19"/>
  <c r="H213" i="19"/>
  <c r="K212" i="19"/>
  <c r="B216" i="19"/>
  <c r="B217" i="19" s="1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E217" i="19"/>
  <c r="G208" i="13"/>
  <c r="M215" i="18"/>
  <c r="M215" i="14"/>
  <c r="F208" i="13"/>
  <c r="G215" i="18"/>
  <c r="F215" i="18"/>
  <c r="N215" i="18"/>
  <c r="G215" i="14"/>
  <c r="G217" i="19"/>
  <c r="M217" i="19"/>
  <c r="E215" i="18"/>
  <c r="E215" i="14"/>
  <c r="F213" i="15"/>
  <c r="N208" i="13"/>
  <c r="F215" i="14"/>
  <c r="F217" i="19"/>
  <c r="G213" i="15"/>
  <c r="M208" i="13"/>
  <c r="E215" i="19"/>
  <c r="N217" i="19"/>
  <c r="N215" i="14"/>
  <c r="M213" i="15"/>
  <c r="G215" i="19"/>
  <c r="N215" i="19"/>
  <c r="F215" i="19"/>
  <c r="E213" i="15"/>
  <c r="E208" i="13"/>
  <c r="M215" i="19"/>
  <c r="N213" i="15"/>
  <c r="B218" i="19" l="1"/>
  <c r="L211" i="15"/>
  <c r="K211" i="15"/>
  <c r="H212" i="15"/>
  <c r="J212" i="15"/>
  <c r="I212" i="15"/>
  <c r="B214" i="15"/>
  <c r="C215" i="15"/>
  <c r="L213" i="18"/>
  <c r="J214" i="18"/>
  <c r="I214" i="18"/>
  <c r="H214" i="18"/>
  <c r="B216" i="18"/>
  <c r="K213" i="18"/>
  <c r="L213" i="19"/>
  <c r="I214" i="19"/>
  <c r="J214" i="19"/>
  <c r="H214" i="19"/>
  <c r="K213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F218" i="19"/>
  <c r="M216" i="14"/>
  <c r="N209" i="13"/>
  <c r="M214" i="15"/>
  <c r="M216" i="18"/>
  <c r="N214" i="15"/>
  <c r="F216" i="19"/>
  <c r="N218" i="19"/>
  <c r="G216" i="18"/>
  <c r="G216" i="19"/>
  <c r="F216" i="18"/>
  <c r="F214" i="15"/>
  <c r="M216" i="19"/>
  <c r="G218" i="19"/>
  <c r="E216" i="19"/>
  <c r="E216" i="18"/>
  <c r="F216" i="14"/>
  <c r="E214" i="15"/>
  <c r="M209" i="13"/>
  <c r="M218" i="19"/>
  <c r="E218" i="19"/>
  <c r="G209" i="13"/>
  <c r="N216" i="19"/>
  <c r="E209" i="13"/>
  <c r="F209" i="13"/>
  <c r="G216" i="14"/>
  <c r="N216" i="18"/>
  <c r="E216" i="14"/>
  <c r="G214" i="15"/>
  <c r="N216" i="14"/>
  <c r="H217" i="19" l="1"/>
  <c r="J217" i="19"/>
  <c r="I217" i="19"/>
  <c r="B219" i="19"/>
  <c r="K212" i="15"/>
  <c r="L212" i="15"/>
  <c r="J213" i="15"/>
  <c r="I213" i="15"/>
  <c r="H213" i="15"/>
  <c r="B215" i="15"/>
  <c r="C216" i="15"/>
  <c r="K214" i="18"/>
  <c r="I215" i="18"/>
  <c r="H215" i="18"/>
  <c r="J215" i="18"/>
  <c r="B217" i="18"/>
  <c r="L214" i="18"/>
  <c r="L214" i="19"/>
  <c r="I215" i="19"/>
  <c r="J215" i="19"/>
  <c r="H215" i="19"/>
  <c r="K214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E210" i="13"/>
  <c r="N217" i="14"/>
  <c r="E217" i="14"/>
  <c r="N217" i="18"/>
  <c r="G215" i="15"/>
  <c r="E215" i="15"/>
  <c r="N210" i="13"/>
  <c r="M215" i="15"/>
  <c r="G217" i="14"/>
  <c r="M219" i="19"/>
  <c r="M217" i="18"/>
  <c r="F215" i="15"/>
  <c r="M210" i="13"/>
  <c r="G217" i="18"/>
  <c r="E217" i="18"/>
  <c r="E219" i="19"/>
  <c r="N215" i="15"/>
  <c r="F217" i="18"/>
  <c r="F210" i="13"/>
  <c r="F217" i="14"/>
  <c r="G219" i="19"/>
  <c r="M217" i="14"/>
  <c r="N219" i="19"/>
  <c r="F219" i="19"/>
  <c r="G210" i="13"/>
  <c r="L217" i="19" l="1"/>
  <c r="I218" i="19"/>
  <c r="J218" i="19"/>
  <c r="H218" i="19"/>
  <c r="B220" i="19"/>
  <c r="K217" i="19"/>
  <c r="K213" i="15"/>
  <c r="L213" i="15"/>
  <c r="H214" i="15"/>
  <c r="J214" i="15"/>
  <c r="I214" i="15"/>
  <c r="B216" i="15"/>
  <c r="C217" i="15"/>
  <c r="K215" i="18"/>
  <c r="I216" i="18"/>
  <c r="H216" i="18"/>
  <c r="J216" i="18"/>
  <c r="B218" i="18"/>
  <c r="L215" i="18"/>
  <c r="L215" i="19"/>
  <c r="H216" i="19"/>
  <c r="J216" i="19"/>
  <c r="I216" i="19"/>
  <c r="K215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E220" i="19"/>
  <c r="F216" i="15"/>
  <c r="M218" i="14"/>
  <c r="F218" i="14"/>
  <c r="E216" i="15"/>
  <c r="E218" i="14"/>
  <c r="N218" i="18"/>
  <c r="G220" i="19"/>
  <c r="G216" i="15"/>
  <c r="N218" i="14"/>
  <c r="G218" i="14"/>
  <c r="F211" i="13"/>
  <c r="E211" i="13"/>
  <c r="N211" i="13"/>
  <c r="N216" i="15"/>
  <c r="G218" i="18"/>
  <c r="M216" i="15"/>
  <c r="F218" i="18"/>
  <c r="M218" i="18"/>
  <c r="G211" i="13"/>
  <c r="F220" i="19"/>
  <c r="N220" i="19"/>
  <c r="E218" i="18"/>
  <c r="M211" i="13"/>
  <c r="M220" i="19"/>
  <c r="L218" i="19" l="1"/>
  <c r="H219" i="19"/>
  <c r="J219" i="19"/>
  <c r="I219" i="19"/>
  <c r="B221" i="19"/>
  <c r="K218" i="19"/>
  <c r="L214" i="15"/>
  <c r="K214" i="15"/>
  <c r="J215" i="15"/>
  <c r="I215" i="15"/>
  <c r="H215" i="15"/>
  <c r="B217" i="15"/>
  <c r="C218" i="15"/>
  <c r="K216" i="18"/>
  <c r="H217" i="18"/>
  <c r="J217" i="18"/>
  <c r="I217" i="18"/>
  <c r="B219" i="18"/>
  <c r="L216" i="18"/>
  <c r="K216" i="19"/>
  <c r="L216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M219" i="18"/>
  <c r="F212" i="13"/>
  <c r="G219" i="14"/>
  <c r="E219" i="18"/>
  <c r="E219" i="14"/>
  <c r="G221" i="19"/>
  <c r="E217" i="15"/>
  <c r="G217" i="15"/>
  <c r="M212" i="13"/>
  <c r="F217" i="15"/>
  <c r="N212" i="13"/>
  <c r="G212" i="13"/>
  <c r="E221" i="19"/>
  <c r="E212" i="13"/>
  <c r="G219" i="18"/>
  <c r="N219" i="14"/>
  <c r="N217" i="15"/>
  <c r="M217" i="15"/>
  <c r="M219" i="14"/>
  <c r="M221" i="19"/>
  <c r="F219" i="18"/>
  <c r="N221" i="19"/>
  <c r="F221" i="19"/>
  <c r="F219" i="14"/>
  <c r="N219" i="18"/>
  <c r="L219" i="19" l="1"/>
  <c r="I220" i="19"/>
  <c r="H220" i="19"/>
  <c r="J220" i="19"/>
  <c r="B222" i="19"/>
  <c r="K219" i="19"/>
  <c r="K215" i="15"/>
  <c r="L215" i="15"/>
  <c r="J216" i="15"/>
  <c r="H216" i="15"/>
  <c r="I216" i="15"/>
  <c r="B218" i="15"/>
  <c r="C219" i="15"/>
  <c r="L217" i="18"/>
  <c r="I218" i="18"/>
  <c r="J218" i="18"/>
  <c r="H218" i="18"/>
  <c r="B220" i="18"/>
  <c r="K217" i="18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M222" i="19"/>
  <c r="F220" i="14"/>
  <c r="E220" i="18"/>
  <c r="N218" i="15"/>
  <c r="N220" i="14"/>
  <c r="E218" i="15"/>
  <c r="E222" i="19"/>
  <c r="F218" i="15"/>
  <c r="G222" i="19"/>
  <c r="F220" i="18"/>
  <c r="M220" i="14"/>
  <c r="N213" i="13"/>
  <c r="F222" i="19"/>
  <c r="G220" i="18"/>
  <c r="N222" i="19"/>
  <c r="E213" i="13"/>
  <c r="M220" i="18"/>
  <c r="N220" i="18"/>
  <c r="E220" i="14"/>
  <c r="G220" i="14"/>
  <c r="M218" i="15"/>
  <c r="G218" i="15"/>
  <c r="G213" i="13"/>
  <c r="M213" i="13"/>
  <c r="F213" i="13"/>
  <c r="K220" i="19" l="1"/>
  <c r="J221" i="19"/>
  <c r="H221" i="19"/>
  <c r="I221" i="19"/>
  <c r="B223" i="19"/>
  <c r="L220" i="19"/>
  <c r="K216" i="15"/>
  <c r="L216" i="15"/>
  <c r="J217" i="15"/>
  <c r="H217" i="15"/>
  <c r="I217" i="15"/>
  <c r="B219" i="15"/>
  <c r="C220" i="15"/>
  <c r="K218" i="18"/>
  <c r="I219" i="18"/>
  <c r="J219" i="18"/>
  <c r="H219" i="18"/>
  <c r="B221" i="18"/>
  <c r="L218" i="18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G223" i="19"/>
  <c r="G214" i="13"/>
  <c r="G221" i="18"/>
  <c r="M221" i="18"/>
  <c r="E214" i="13"/>
  <c r="F221" i="18"/>
  <c r="E223" i="19"/>
  <c r="E221" i="14"/>
  <c r="M221" i="14"/>
  <c r="E219" i="15"/>
  <c r="N219" i="15"/>
  <c r="F223" i="19"/>
  <c r="G221" i="14"/>
  <c r="N221" i="14"/>
  <c r="F214" i="13"/>
  <c r="N223" i="19"/>
  <c r="M223" i="19"/>
  <c r="F221" i="14"/>
  <c r="F219" i="15"/>
  <c r="N214" i="13"/>
  <c r="N221" i="18"/>
  <c r="M214" i="13"/>
  <c r="M219" i="15"/>
  <c r="G219" i="15"/>
  <c r="E221" i="18"/>
  <c r="K221" i="19" l="1"/>
  <c r="I222" i="19"/>
  <c r="H222" i="19"/>
  <c r="J222" i="19"/>
  <c r="B224" i="19"/>
  <c r="L221" i="19"/>
  <c r="L217" i="15"/>
  <c r="K217" i="15"/>
  <c r="H218" i="15"/>
  <c r="J218" i="15"/>
  <c r="I218" i="15"/>
  <c r="B220" i="15"/>
  <c r="C221" i="15"/>
  <c r="K219" i="18"/>
  <c r="H220" i="18"/>
  <c r="J220" i="18"/>
  <c r="I220" i="18"/>
  <c r="B222" i="18"/>
  <c r="L219" i="18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24" i="19"/>
  <c r="E220" i="15"/>
  <c r="F215" i="13"/>
  <c r="F222" i="14"/>
  <c r="F220" i="15"/>
  <c r="N222" i="18"/>
  <c r="E215" i="13"/>
  <c r="G215" i="13"/>
  <c r="F224" i="19"/>
  <c r="M222" i="18"/>
  <c r="G224" i="19"/>
  <c r="M215" i="13"/>
  <c r="M224" i="19"/>
  <c r="N220" i="15"/>
  <c r="M220" i="15"/>
  <c r="N222" i="14"/>
  <c r="E224" i="19"/>
  <c r="M222" i="14"/>
  <c r="E222" i="18"/>
  <c r="G222" i="14"/>
  <c r="N215" i="13"/>
  <c r="E222" i="14"/>
  <c r="G220" i="15"/>
  <c r="G222" i="18"/>
  <c r="F222" i="18"/>
  <c r="L222" i="19" l="1"/>
  <c r="H223" i="19"/>
  <c r="J223" i="19"/>
  <c r="I223" i="19"/>
  <c r="B225" i="19"/>
  <c r="K222" i="19"/>
  <c r="K218" i="15"/>
  <c r="L218" i="15"/>
  <c r="J219" i="15"/>
  <c r="I219" i="15"/>
  <c r="H219" i="15"/>
  <c r="B221" i="15"/>
  <c r="C222" i="15"/>
  <c r="L220" i="18"/>
  <c r="I221" i="18"/>
  <c r="H221" i="18"/>
  <c r="J221" i="18"/>
  <c r="B223" i="18"/>
  <c r="K220" i="18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M225" i="19"/>
  <c r="N221" i="15"/>
  <c r="E216" i="13"/>
  <c r="M221" i="15"/>
  <c r="E225" i="19"/>
  <c r="E221" i="15"/>
  <c r="G216" i="13"/>
  <c r="F223" i="18"/>
  <c r="F221" i="15"/>
  <c r="F225" i="19"/>
  <c r="G221" i="15"/>
  <c r="M216" i="13"/>
  <c r="N223" i="18"/>
  <c r="M223" i="14"/>
  <c r="N225" i="19"/>
  <c r="G225" i="19"/>
  <c r="G223" i="14"/>
  <c r="E223" i="18"/>
  <c r="N223" i="14"/>
  <c r="G223" i="18"/>
  <c r="N216" i="13"/>
  <c r="F216" i="13"/>
  <c r="E223" i="14"/>
  <c r="M223" i="18"/>
  <c r="F223" i="14"/>
  <c r="K223" i="19" l="1"/>
  <c r="J224" i="19"/>
  <c r="I224" i="19"/>
  <c r="H224" i="19"/>
  <c r="L223" i="19"/>
  <c r="B226" i="19"/>
  <c r="B227" i="19" s="1"/>
  <c r="K219" i="15"/>
  <c r="L219" i="15"/>
  <c r="I220" i="15"/>
  <c r="H220" i="15"/>
  <c r="J220" i="15"/>
  <c r="B222" i="15"/>
  <c r="C223" i="15"/>
  <c r="K221" i="18"/>
  <c r="J222" i="18"/>
  <c r="I222" i="18"/>
  <c r="H222" i="18"/>
  <c r="B224" i="18"/>
  <c r="L221" i="18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27" i="19"/>
  <c r="E226" i="19"/>
  <c r="N224" i="14"/>
  <c r="E224" i="14"/>
  <c r="G222" i="15"/>
  <c r="M224" i="14"/>
  <c r="M217" i="13"/>
  <c r="E227" i="19"/>
  <c r="N227" i="19"/>
  <c r="G224" i="18"/>
  <c r="F224" i="18"/>
  <c r="E222" i="15"/>
  <c r="N224" i="18"/>
  <c r="G217" i="13"/>
  <c r="G224" i="14"/>
  <c r="M227" i="19"/>
  <c r="N217" i="13"/>
  <c r="M222" i="15"/>
  <c r="E217" i="13"/>
  <c r="F222" i="15"/>
  <c r="E224" i="18"/>
  <c r="F226" i="19"/>
  <c r="M226" i="19"/>
  <c r="G227" i="19"/>
  <c r="F217" i="13"/>
  <c r="M224" i="18"/>
  <c r="G226" i="19"/>
  <c r="N226" i="19"/>
  <c r="F224" i="14"/>
  <c r="N222" i="15"/>
  <c r="B228" i="19" l="1"/>
  <c r="L224" i="19"/>
  <c r="H225" i="19"/>
  <c r="I225" i="19"/>
  <c r="J225" i="19"/>
  <c r="J226" i="19" s="1"/>
  <c r="J227" i="19" s="1"/>
  <c r="J228" i="19" s="1"/>
  <c r="J229" i="19" s="1"/>
  <c r="J230" i="19" s="1"/>
  <c r="J231" i="19" s="1"/>
  <c r="J232" i="19" s="1"/>
  <c r="K224" i="19"/>
  <c r="K220" i="15"/>
  <c r="J221" i="15"/>
  <c r="H221" i="15"/>
  <c r="I221" i="15"/>
  <c r="B223" i="15"/>
  <c r="L220" i="15"/>
  <c r="C224" i="15"/>
  <c r="K222" i="18"/>
  <c r="I223" i="18"/>
  <c r="J223" i="18"/>
  <c r="H223" i="18"/>
  <c r="L222" i="18"/>
  <c r="B225" i="18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28" i="19"/>
  <c r="M225" i="18"/>
  <c r="F225" i="18"/>
  <c r="G228" i="19"/>
  <c r="M225" i="14"/>
  <c r="E225" i="14"/>
  <c r="N218" i="13"/>
  <c r="G218" i="13"/>
  <c r="E223" i="15"/>
  <c r="N228" i="19"/>
  <c r="E225" i="18"/>
  <c r="M218" i="13"/>
  <c r="F223" i="15"/>
  <c r="G223" i="15"/>
  <c r="E218" i="13"/>
  <c r="M228" i="19"/>
  <c r="F218" i="13"/>
  <c r="N225" i="18"/>
  <c r="F228" i="19"/>
  <c r="N223" i="15"/>
  <c r="N225" i="14"/>
  <c r="M223" i="15"/>
  <c r="G225" i="18"/>
  <c r="F225" i="14"/>
  <c r="G225" i="14"/>
  <c r="B229" i="19" l="1"/>
  <c r="H226" i="19"/>
  <c r="H227" i="19" s="1"/>
  <c r="K225" i="19"/>
  <c r="I226" i="19"/>
  <c r="I227" i="19" s="1"/>
  <c r="L225" i="19"/>
  <c r="L221" i="15"/>
  <c r="H222" i="15"/>
  <c r="J222" i="15"/>
  <c r="I222" i="15"/>
  <c r="B224" i="15"/>
  <c r="K221" i="15"/>
  <c r="C225" i="15"/>
  <c r="K223" i="18"/>
  <c r="H224" i="18"/>
  <c r="I224" i="18"/>
  <c r="J224" i="18"/>
  <c r="L223" i="18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F229" i="19"/>
  <c r="E226" i="14"/>
  <c r="E226" i="18"/>
  <c r="G219" i="13"/>
  <c r="F224" i="15"/>
  <c r="N229" i="19"/>
  <c r="G226" i="18"/>
  <c r="M226" i="18"/>
  <c r="M219" i="13"/>
  <c r="F219" i="13"/>
  <c r="E229" i="19"/>
  <c r="G229" i="19"/>
  <c r="N224" i="15"/>
  <c r="N226" i="18"/>
  <c r="G226" i="14"/>
  <c r="N226" i="14"/>
  <c r="N219" i="13"/>
  <c r="M229" i="19"/>
  <c r="M224" i="15"/>
  <c r="E219" i="13"/>
  <c r="G224" i="15"/>
  <c r="F226" i="14"/>
  <c r="F226" i="18"/>
  <c r="E224" i="15"/>
  <c r="M226" i="14"/>
  <c r="B230" i="19" l="1"/>
  <c r="I228" i="19"/>
  <c r="L227" i="19"/>
  <c r="K227" i="19"/>
  <c r="H228" i="19"/>
  <c r="K226" i="19"/>
  <c r="L226" i="19"/>
  <c r="L222" i="15"/>
  <c r="K222" i="15"/>
  <c r="J223" i="15"/>
  <c r="H223" i="15"/>
  <c r="I223" i="15"/>
  <c r="B225" i="15"/>
  <c r="C226" i="15"/>
  <c r="L224" i="18"/>
  <c r="H225" i="18"/>
  <c r="I225" i="18"/>
  <c r="J225" i="18"/>
  <c r="K224" i="18"/>
  <c r="B227" i="18"/>
  <c r="L224" i="14"/>
  <c r="I225" i="14"/>
  <c r="H225" i="14"/>
  <c r="J225" i="14"/>
  <c r="K224" i="14"/>
  <c r="K217" i="13"/>
  <c r="J218" i="13"/>
  <c r="H218" i="13"/>
  <c r="I218" i="13"/>
  <c r="B221" i="13"/>
  <c r="L217" i="13"/>
  <c r="E230" i="19"/>
  <c r="N227" i="18"/>
  <c r="N225" i="15"/>
  <c r="E225" i="15"/>
  <c r="F227" i="18"/>
  <c r="E220" i="13"/>
  <c r="M225" i="15"/>
  <c r="M227" i="18"/>
  <c r="N230" i="19"/>
  <c r="E227" i="18"/>
  <c r="F230" i="19"/>
  <c r="G225" i="15"/>
  <c r="M230" i="19"/>
  <c r="G230" i="19"/>
  <c r="F225" i="15"/>
  <c r="G220" i="13"/>
  <c r="G227" i="18"/>
  <c r="N220" i="13"/>
  <c r="F220" i="13"/>
  <c r="M220" i="13"/>
  <c r="B231" i="19" l="1"/>
  <c r="K228" i="19"/>
  <c r="H229" i="19"/>
  <c r="L228" i="19"/>
  <c r="I229" i="19"/>
  <c r="L223" i="15"/>
  <c r="K223" i="15"/>
  <c r="J224" i="15"/>
  <c r="I224" i="15"/>
  <c r="H224" i="15"/>
  <c r="B226" i="15"/>
  <c r="C227" i="15"/>
  <c r="L225" i="18"/>
  <c r="J226" i="18"/>
  <c r="H226" i="18"/>
  <c r="I226" i="18"/>
  <c r="K225" i="18"/>
  <c r="B228" i="18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E231" i="19"/>
  <c r="N221" i="13"/>
  <c r="N228" i="18"/>
  <c r="F228" i="18"/>
  <c r="G231" i="19"/>
  <c r="G221" i="13"/>
  <c r="G226" i="15"/>
  <c r="G228" i="18"/>
  <c r="N226" i="15"/>
  <c r="M228" i="18"/>
  <c r="M226" i="15"/>
  <c r="F231" i="19"/>
  <c r="F221" i="13"/>
  <c r="E221" i="13"/>
  <c r="F226" i="15"/>
  <c r="E226" i="15"/>
  <c r="M221" i="13"/>
  <c r="M231" i="19"/>
  <c r="N231" i="19"/>
  <c r="E228" i="18"/>
  <c r="B232" i="19" l="1"/>
  <c r="I230" i="19"/>
  <c r="L229" i="19"/>
  <c r="H230" i="19"/>
  <c r="K229" i="19"/>
  <c r="L227" i="14"/>
  <c r="K227" i="14"/>
  <c r="K224" i="15"/>
  <c r="L224" i="15"/>
  <c r="J225" i="15"/>
  <c r="H225" i="15"/>
  <c r="I225" i="15"/>
  <c r="B227" i="15"/>
  <c r="C228" i="15"/>
  <c r="L226" i="18"/>
  <c r="H227" i="18"/>
  <c r="J227" i="18"/>
  <c r="I227" i="18"/>
  <c r="K226" i="18"/>
  <c r="B229" i="18"/>
  <c r="L226" i="14"/>
  <c r="K226" i="14"/>
  <c r="K219" i="13"/>
  <c r="J220" i="13"/>
  <c r="H220" i="13"/>
  <c r="I220" i="13"/>
  <c r="L219" i="13"/>
  <c r="B223" i="13"/>
  <c r="N232" i="19"/>
  <c r="E227" i="15"/>
  <c r="E232" i="19"/>
  <c r="M232" i="19"/>
  <c r="M227" i="15"/>
  <c r="F227" i="15"/>
  <c r="N227" i="15"/>
  <c r="G227" i="15"/>
  <c r="M222" i="13"/>
  <c r="E229" i="18"/>
  <c r="M229" i="18"/>
  <c r="N229" i="18"/>
  <c r="G229" i="18"/>
  <c r="F232" i="19"/>
  <c r="G222" i="13"/>
  <c r="G232" i="19"/>
  <c r="F229" i="18"/>
  <c r="E222" i="13"/>
  <c r="F222" i="13"/>
  <c r="N222" i="13"/>
  <c r="H231" i="19" l="1"/>
  <c r="K230" i="19"/>
  <c r="I231" i="19"/>
  <c r="L230" i="19"/>
  <c r="L225" i="15"/>
  <c r="K225" i="15"/>
  <c r="J226" i="15"/>
  <c r="H226" i="15"/>
  <c r="I226" i="15"/>
  <c r="B228" i="15"/>
  <c r="C229" i="15"/>
  <c r="L227" i="18"/>
  <c r="H228" i="18"/>
  <c r="J228" i="18"/>
  <c r="I228" i="18"/>
  <c r="K227" i="18"/>
  <c r="B230" i="18"/>
  <c r="L220" i="13"/>
  <c r="H221" i="13"/>
  <c r="I221" i="13"/>
  <c r="J221" i="13"/>
  <c r="B224" i="13"/>
  <c r="K220" i="13"/>
  <c r="E228" i="15"/>
  <c r="F223" i="13"/>
  <c r="G223" i="13"/>
  <c r="G228" i="15"/>
  <c r="E223" i="13"/>
  <c r="E230" i="18"/>
  <c r="M230" i="18"/>
  <c r="N228" i="15"/>
  <c r="N230" i="18"/>
  <c r="N223" i="13"/>
  <c r="F228" i="15"/>
  <c r="M228" i="15"/>
  <c r="G230" i="18"/>
  <c r="F230" i="18"/>
  <c r="M223" i="13"/>
  <c r="I232" i="19" l="1"/>
  <c r="L231" i="19"/>
  <c r="H232" i="19"/>
  <c r="K231" i="19"/>
  <c r="K226" i="15"/>
  <c r="L226" i="15"/>
  <c r="J227" i="15"/>
  <c r="I227" i="15"/>
  <c r="H227" i="15"/>
  <c r="B229" i="15"/>
  <c r="C230" i="15"/>
  <c r="L228" i="18"/>
  <c r="J229" i="18"/>
  <c r="H229" i="18"/>
  <c r="I229" i="18"/>
  <c r="K228" i="18"/>
  <c r="B231" i="18"/>
  <c r="L221" i="13"/>
  <c r="H222" i="13"/>
  <c r="J222" i="13"/>
  <c r="I222" i="13"/>
  <c r="B225" i="13"/>
  <c r="K221" i="13"/>
  <c r="E224" i="13"/>
  <c r="F224" i="13"/>
  <c r="N231" i="18"/>
  <c r="E231" i="18"/>
  <c r="M229" i="15"/>
  <c r="M224" i="13"/>
  <c r="F231" i="18"/>
  <c r="F229" i="15"/>
  <c r="G224" i="13"/>
  <c r="M231" i="18"/>
  <c r="E229" i="15"/>
  <c r="N224" i="13"/>
  <c r="G231" i="18"/>
  <c r="N229" i="15"/>
  <c r="G229" i="15"/>
  <c r="K232" i="19" l="1"/>
  <c r="L232" i="19"/>
  <c r="K227" i="15"/>
  <c r="L227" i="15"/>
  <c r="J228" i="15"/>
  <c r="I228" i="15"/>
  <c r="H228" i="15"/>
  <c r="B230" i="15"/>
  <c r="C231" i="15"/>
  <c r="L229" i="18"/>
  <c r="K229" i="18"/>
  <c r="J230" i="18"/>
  <c r="I230" i="18"/>
  <c r="H230" i="18"/>
  <c r="B232" i="18"/>
  <c r="K222" i="13"/>
  <c r="J223" i="13"/>
  <c r="I223" i="13"/>
  <c r="H223" i="13"/>
  <c r="L222" i="13"/>
  <c r="B226" i="13"/>
  <c r="E225" i="13"/>
  <c r="F232" i="18"/>
  <c r="N225" i="13"/>
  <c r="F225" i="13"/>
  <c r="M230" i="15"/>
  <c r="G230" i="15"/>
  <c r="G232" i="18"/>
  <c r="F230" i="15"/>
  <c r="N232" i="18"/>
  <c r="E230" i="15"/>
  <c r="E232" i="18"/>
  <c r="G225" i="13"/>
  <c r="M225" i="13"/>
  <c r="M232" i="18"/>
  <c r="N230" i="15"/>
  <c r="L228" i="15" l="1"/>
  <c r="K228" i="15"/>
  <c r="I229" i="15"/>
  <c r="H229" i="15"/>
  <c r="J229" i="15"/>
  <c r="B231" i="15"/>
  <c r="C232" i="15"/>
  <c r="K230" i="18"/>
  <c r="I231" i="18"/>
  <c r="I232" i="18" s="1"/>
  <c r="H231" i="18"/>
  <c r="H232" i="18" s="1"/>
  <c r="J231" i="18"/>
  <c r="L230" i="18"/>
  <c r="K223" i="13"/>
  <c r="I224" i="13"/>
  <c r="H224" i="13"/>
  <c r="J224" i="13"/>
  <c r="B227" i="13"/>
  <c r="L223" i="13"/>
  <c r="N231" i="15"/>
  <c r="E226" i="13"/>
  <c r="G226" i="13"/>
  <c r="E231" i="15"/>
  <c r="M226" i="13"/>
  <c r="N226" i="13"/>
  <c r="F226" i="13"/>
  <c r="M231" i="15"/>
  <c r="F231" i="15"/>
  <c r="G231" i="15"/>
  <c r="K229" i="15" l="1"/>
  <c r="J230" i="15"/>
  <c r="I230" i="15"/>
  <c r="H230" i="15"/>
  <c r="B232" i="15"/>
  <c r="L229" i="15"/>
  <c r="C233" i="15"/>
  <c r="K231" i="18"/>
  <c r="J232" i="18"/>
  <c r="L231" i="18"/>
  <c r="K224" i="13"/>
  <c r="J225" i="13"/>
  <c r="I225" i="13"/>
  <c r="H225" i="13"/>
  <c r="B228" i="13"/>
  <c r="L224" i="13"/>
  <c r="F232" i="15"/>
  <c r="F227" i="13"/>
  <c r="M227" i="13"/>
  <c r="E232" i="15"/>
  <c r="N227" i="13"/>
  <c r="G232" i="15"/>
  <c r="M232" i="15"/>
  <c r="E227" i="13"/>
  <c r="N232" i="15"/>
  <c r="G227" i="13"/>
  <c r="K230" i="15" l="1"/>
  <c r="J231" i="15"/>
  <c r="I231" i="15"/>
  <c r="H231" i="15"/>
  <c r="L230" i="15"/>
  <c r="B233" i="15"/>
  <c r="C234" i="15"/>
  <c r="L232" i="18"/>
  <c r="K232" i="18"/>
  <c r="K225" i="13"/>
  <c r="H226" i="13"/>
  <c r="J226" i="13"/>
  <c r="I226" i="13"/>
  <c r="L225" i="13"/>
  <c r="B229" i="13"/>
  <c r="G233" i="15"/>
  <c r="F228" i="13"/>
  <c r="M233" i="15"/>
  <c r="N228" i="13"/>
  <c r="F233" i="15"/>
  <c r="E228" i="13"/>
  <c r="N233" i="15"/>
  <c r="E233" i="15"/>
  <c r="G228" i="13"/>
  <c r="M228" i="13"/>
  <c r="K231" i="15" l="1"/>
  <c r="J232" i="15"/>
  <c r="I232" i="15"/>
  <c r="H232" i="15"/>
  <c r="L231" i="15"/>
  <c r="B234" i="15"/>
  <c r="C235" i="15"/>
  <c r="L226" i="13"/>
  <c r="J227" i="13"/>
  <c r="H227" i="13"/>
  <c r="I227" i="13"/>
  <c r="B230" i="13"/>
  <c r="K226" i="13"/>
  <c r="F229" i="13"/>
  <c r="E234" i="15"/>
  <c r="G229" i="13"/>
  <c r="M234" i="15"/>
  <c r="M229" i="13"/>
  <c r="F234" i="15"/>
  <c r="E229" i="13"/>
  <c r="N229" i="13"/>
  <c r="N234" i="15"/>
  <c r="G234" i="15"/>
  <c r="K232" i="15" l="1"/>
  <c r="I233" i="15"/>
  <c r="H233" i="15"/>
  <c r="J233" i="15"/>
  <c r="B235" i="15"/>
  <c r="L232" i="15"/>
  <c r="C236" i="15"/>
  <c r="L227" i="13"/>
  <c r="H228" i="13"/>
  <c r="I228" i="13"/>
  <c r="J228" i="13"/>
  <c r="B231" i="13"/>
  <c r="K227" i="13"/>
  <c r="E230" i="13"/>
  <c r="G230" i="13"/>
  <c r="M235" i="15"/>
  <c r="G235" i="15"/>
  <c r="N230" i="13"/>
  <c r="E235" i="15"/>
  <c r="F230" i="13"/>
  <c r="F235" i="15"/>
  <c r="N235" i="15"/>
  <c r="M230" i="13"/>
  <c r="K233" i="15" l="1"/>
  <c r="J234" i="15"/>
  <c r="I234" i="15"/>
  <c r="H234" i="15"/>
  <c r="B236" i="15"/>
  <c r="L233" i="15"/>
  <c r="C237" i="15"/>
  <c r="L228" i="13"/>
  <c r="J229" i="13"/>
  <c r="I229" i="13"/>
  <c r="H229" i="13"/>
  <c r="B232" i="13"/>
  <c r="K228" i="13"/>
  <c r="F236" i="15"/>
  <c r="E231" i="13"/>
  <c r="N231" i="13"/>
  <c r="G231" i="13"/>
  <c r="G236" i="15"/>
  <c r="E236" i="15"/>
  <c r="F231" i="13"/>
  <c r="N236" i="15"/>
  <c r="M231" i="13"/>
  <c r="M236" i="15"/>
  <c r="K234" i="15" l="1"/>
  <c r="J235" i="15"/>
  <c r="I235" i="15"/>
  <c r="H235" i="15"/>
  <c r="L234" i="15"/>
  <c r="B237" i="15"/>
  <c r="C238" i="15"/>
  <c r="K229" i="13"/>
  <c r="I230" i="13"/>
  <c r="H230" i="13"/>
  <c r="J230" i="13"/>
  <c r="L229" i="13"/>
  <c r="B233" i="13"/>
  <c r="F237" i="15"/>
  <c r="M232" i="13"/>
  <c r="G232" i="13"/>
  <c r="E237" i="15"/>
  <c r="M237" i="15"/>
  <c r="E232" i="13"/>
  <c r="F232" i="13"/>
  <c r="G237" i="15"/>
  <c r="N237" i="15"/>
  <c r="N232" i="13"/>
  <c r="K235" i="15" l="1"/>
  <c r="H236" i="15"/>
  <c r="I236" i="15"/>
  <c r="J236" i="15"/>
  <c r="B238" i="15"/>
  <c r="L235" i="15"/>
  <c r="C239" i="15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K230" i="13"/>
  <c r="I231" i="13"/>
  <c r="J231" i="13"/>
  <c r="H231" i="13"/>
  <c r="B234" i="13"/>
  <c r="L230" i="13"/>
  <c r="E238" i="15"/>
  <c r="F233" i="13"/>
  <c r="N233" i="13"/>
  <c r="M233" i="13"/>
  <c r="G233" i="13"/>
  <c r="N238" i="15"/>
  <c r="M238" i="15"/>
  <c r="F238" i="15"/>
  <c r="E233" i="13"/>
  <c r="G238" i="15"/>
  <c r="L236" i="15" l="1"/>
  <c r="I237" i="15"/>
  <c r="J237" i="15"/>
  <c r="H237" i="15"/>
  <c r="B239" i="15"/>
  <c r="B240" i="15" s="1"/>
  <c r="K236" i="15"/>
  <c r="K231" i="13"/>
  <c r="I232" i="13"/>
  <c r="H232" i="13"/>
  <c r="J232" i="13"/>
  <c r="B235" i="13"/>
  <c r="L231" i="13"/>
  <c r="G240" i="15"/>
  <c r="N234" i="13"/>
  <c r="E239" i="15"/>
  <c r="M240" i="15"/>
  <c r="G239" i="15"/>
  <c r="G234" i="13"/>
  <c r="N239" i="15"/>
  <c r="E234" i="13"/>
  <c r="F239" i="15"/>
  <c r="M239" i="15"/>
  <c r="E240" i="15"/>
  <c r="F234" i="13"/>
  <c r="F240" i="15"/>
  <c r="N240" i="15"/>
  <c r="M234" i="13"/>
  <c r="B241" i="15" l="1"/>
  <c r="K237" i="15"/>
  <c r="H238" i="15"/>
  <c r="J238" i="15"/>
  <c r="I238" i="15"/>
  <c r="L237" i="15"/>
  <c r="K232" i="13"/>
  <c r="I233" i="13"/>
  <c r="J233" i="13"/>
  <c r="H233" i="13"/>
  <c r="B236" i="13"/>
  <c r="L232" i="13"/>
  <c r="G241" i="15"/>
  <c r="N241" i="15"/>
  <c r="N235" i="13"/>
  <c r="F235" i="13"/>
  <c r="E235" i="13"/>
  <c r="M235" i="13"/>
  <c r="E241" i="15"/>
  <c r="M241" i="15"/>
  <c r="F241" i="15"/>
  <c r="G235" i="13"/>
  <c r="J240" i="15" l="1"/>
  <c r="I240" i="15"/>
  <c r="H240" i="15"/>
  <c r="B242" i="15"/>
  <c r="L238" i="15"/>
  <c r="J239" i="15"/>
  <c r="H239" i="15"/>
  <c r="I239" i="15"/>
  <c r="K238" i="15"/>
  <c r="K233" i="13"/>
  <c r="H234" i="13"/>
  <c r="J234" i="13"/>
  <c r="I234" i="13"/>
  <c r="B237" i="13"/>
  <c r="L233" i="13"/>
  <c r="F242" i="15"/>
  <c r="E236" i="13"/>
  <c r="G242" i="15"/>
  <c r="N242" i="15"/>
  <c r="E242" i="15"/>
  <c r="M242" i="15"/>
  <c r="F236" i="13"/>
  <c r="G236" i="13"/>
  <c r="N236" i="13"/>
  <c r="M236" i="13"/>
  <c r="L240" i="15" l="1"/>
  <c r="J241" i="15"/>
  <c r="H241" i="15"/>
  <c r="I241" i="15"/>
  <c r="B243" i="15"/>
  <c r="K240" i="15"/>
  <c r="L239" i="15"/>
  <c r="K239" i="15"/>
  <c r="L234" i="13"/>
  <c r="I235" i="13"/>
  <c r="H235" i="13"/>
  <c r="J235" i="13"/>
  <c r="B238" i="13"/>
  <c r="K234" i="13"/>
  <c r="M243" i="15"/>
  <c r="G237" i="13"/>
  <c r="F237" i="13"/>
  <c r="F243" i="15"/>
  <c r="G243" i="15"/>
  <c r="N237" i="13"/>
  <c r="E237" i="13"/>
  <c r="E243" i="15"/>
  <c r="M237" i="13"/>
  <c r="N243" i="15"/>
  <c r="K241" i="15" l="1"/>
  <c r="J242" i="15"/>
  <c r="I242" i="15"/>
  <c r="H242" i="15"/>
  <c r="B244" i="15"/>
  <c r="L241" i="15"/>
  <c r="K235" i="13"/>
  <c r="I236" i="13"/>
  <c r="J236" i="13"/>
  <c r="H236" i="13"/>
  <c r="B239" i="13"/>
  <c r="L235" i="13"/>
  <c r="G244" i="15"/>
  <c r="F238" i="13"/>
  <c r="E244" i="15"/>
  <c r="F244" i="15"/>
  <c r="M238" i="13"/>
  <c r="E238" i="13"/>
  <c r="M244" i="15"/>
  <c r="G238" i="13"/>
  <c r="N238" i="13"/>
  <c r="N244" i="15"/>
  <c r="K242" i="15" l="1"/>
  <c r="J243" i="15"/>
  <c r="I243" i="15"/>
  <c r="H243" i="15"/>
  <c r="B245" i="15"/>
  <c r="L242" i="15"/>
  <c r="K236" i="13"/>
  <c r="I237" i="13"/>
  <c r="H237" i="13"/>
  <c r="J237" i="13"/>
  <c r="B240" i="13"/>
  <c r="L236" i="13"/>
  <c r="G245" i="15"/>
  <c r="M239" i="13"/>
  <c r="F245" i="15"/>
  <c r="F239" i="13"/>
  <c r="G239" i="13"/>
  <c r="N245" i="15"/>
  <c r="N239" i="13"/>
  <c r="E245" i="15"/>
  <c r="M245" i="15"/>
  <c r="E239" i="13"/>
  <c r="K243" i="15" l="1"/>
  <c r="J244" i="15"/>
  <c r="I244" i="15"/>
  <c r="H244" i="15"/>
  <c r="B246" i="15"/>
  <c r="L243" i="15"/>
  <c r="K237" i="13"/>
  <c r="J238" i="13"/>
  <c r="I238" i="13"/>
  <c r="H238" i="13"/>
  <c r="B241" i="13"/>
  <c r="L237" i="13"/>
  <c r="G246" i="15"/>
  <c r="F246" i="15"/>
  <c r="N246" i="15"/>
  <c r="F240" i="13"/>
  <c r="M240" i="13"/>
  <c r="G240" i="13"/>
  <c r="N240" i="13"/>
  <c r="E240" i="13"/>
  <c r="M246" i="15"/>
  <c r="E246" i="15"/>
  <c r="K244" i="15" l="1"/>
  <c r="J245" i="15"/>
  <c r="H245" i="15"/>
  <c r="I245" i="15"/>
  <c r="B247" i="15"/>
  <c r="L244" i="15"/>
  <c r="K238" i="13"/>
  <c r="J239" i="13"/>
  <c r="H239" i="13"/>
  <c r="I239" i="13"/>
  <c r="L238" i="13"/>
  <c r="B242" i="13"/>
  <c r="G247" i="15"/>
  <c r="M241" i="13"/>
  <c r="F241" i="13"/>
  <c r="M247" i="15"/>
  <c r="G241" i="13"/>
  <c r="F247" i="15"/>
  <c r="E247" i="15"/>
  <c r="N247" i="15"/>
  <c r="E241" i="13"/>
  <c r="N241" i="13"/>
  <c r="L245" i="15" l="1"/>
  <c r="J246" i="15"/>
  <c r="I246" i="15"/>
  <c r="H246" i="15"/>
  <c r="K245" i="15"/>
  <c r="B248" i="15"/>
  <c r="L239" i="13"/>
  <c r="H240" i="13"/>
  <c r="J240" i="13"/>
  <c r="I240" i="13"/>
  <c r="B243" i="13"/>
  <c r="K239" i="13"/>
  <c r="G248" i="15"/>
  <c r="N242" i="13"/>
  <c r="E242" i="13"/>
  <c r="F248" i="15"/>
  <c r="M242" i="13"/>
  <c r="F242" i="13"/>
  <c r="N248" i="15"/>
  <c r="G242" i="13"/>
  <c r="E248" i="15"/>
  <c r="M248" i="15"/>
  <c r="L246" i="15" l="1"/>
  <c r="J247" i="15"/>
  <c r="I247" i="15"/>
  <c r="H247" i="15"/>
  <c r="B249" i="15"/>
  <c r="K246" i="15"/>
  <c r="L240" i="13"/>
  <c r="J241" i="13"/>
  <c r="I241" i="13"/>
  <c r="H241" i="13"/>
  <c r="B244" i="13"/>
  <c r="K240" i="13"/>
  <c r="G249" i="15"/>
  <c r="F243" i="13"/>
  <c r="E243" i="13"/>
  <c r="F249" i="15"/>
  <c r="N243" i="13"/>
  <c r="G243" i="13"/>
  <c r="M243" i="13"/>
  <c r="M249" i="15"/>
  <c r="E249" i="15"/>
  <c r="N249" i="15"/>
  <c r="L247" i="15" l="1"/>
  <c r="J248" i="15"/>
  <c r="I248" i="15"/>
  <c r="H248" i="15"/>
  <c r="B250" i="15"/>
  <c r="K247" i="15"/>
  <c r="K241" i="13"/>
  <c r="I242" i="13"/>
  <c r="J242" i="13"/>
  <c r="H242" i="13"/>
  <c r="L241" i="13"/>
  <c r="B245" i="13"/>
  <c r="G250" i="15"/>
  <c r="G244" i="13"/>
  <c r="F244" i="13"/>
  <c r="M250" i="15"/>
  <c r="E250" i="15"/>
  <c r="N244" i="13"/>
  <c r="N250" i="15"/>
  <c r="E244" i="13"/>
  <c r="F250" i="15"/>
  <c r="M244" i="13"/>
  <c r="K248" i="15" l="1"/>
  <c r="J249" i="15"/>
  <c r="H249" i="15"/>
  <c r="I249" i="15"/>
  <c r="B251" i="15"/>
  <c r="B252" i="15" s="1"/>
  <c r="L248" i="15"/>
  <c r="K242" i="13"/>
  <c r="I243" i="13"/>
  <c r="H243" i="13"/>
  <c r="J243" i="13"/>
  <c r="L242" i="13"/>
  <c r="E251" i="15"/>
  <c r="F245" i="13"/>
  <c r="M245" i="13"/>
  <c r="N252" i="15"/>
  <c r="F251" i="15"/>
  <c r="G245" i="13"/>
  <c r="N245" i="13"/>
  <c r="M251" i="15"/>
  <c r="G251" i="15"/>
  <c r="F252" i="15"/>
  <c r="N251" i="15"/>
  <c r="E245" i="13"/>
  <c r="E252" i="15"/>
  <c r="M252" i="15"/>
  <c r="G252" i="15"/>
  <c r="B253" i="15" l="1"/>
  <c r="L249" i="15"/>
  <c r="J250" i="15"/>
  <c r="I250" i="15"/>
  <c r="H250" i="15"/>
  <c r="K249" i="15"/>
  <c r="K243" i="13"/>
  <c r="I244" i="13"/>
  <c r="J244" i="13"/>
  <c r="H244" i="13"/>
  <c r="L243" i="13"/>
  <c r="N253" i="15"/>
  <c r="E253" i="15"/>
  <c r="F253" i="15"/>
  <c r="G253" i="15"/>
  <c r="M253" i="15"/>
  <c r="J252" i="15" l="1"/>
  <c r="H252" i="15"/>
  <c r="I252" i="15"/>
  <c r="B254" i="15"/>
  <c r="L250" i="15"/>
  <c r="J251" i="15"/>
  <c r="I251" i="15"/>
  <c r="H251" i="15"/>
  <c r="K250" i="15"/>
  <c r="K244" i="13"/>
  <c r="H245" i="13"/>
  <c r="J245" i="13"/>
  <c r="I245" i="13"/>
  <c r="L244" i="13"/>
  <c r="M254" i="15"/>
  <c r="N254" i="15"/>
  <c r="G254" i="15"/>
  <c r="E254" i="15"/>
  <c r="F254" i="15"/>
  <c r="L252" i="15" l="1"/>
  <c r="J253" i="15"/>
  <c r="H253" i="15"/>
  <c r="I253" i="15"/>
  <c r="B255" i="15"/>
  <c r="K252" i="15"/>
  <c r="K251" i="15"/>
  <c r="L251" i="15"/>
  <c r="L245" i="13"/>
  <c r="K245" i="13"/>
  <c r="F255" i="15"/>
  <c r="M255" i="15"/>
  <c r="E255" i="15"/>
  <c r="G255" i="15"/>
  <c r="N255" i="15"/>
  <c r="L253" i="15" l="1"/>
  <c r="J254" i="15"/>
  <c r="H254" i="15"/>
  <c r="I254" i="15"/>
  <c r="B256" i="15"/>
  <c r="K253" i="15"/>
  <c r="H85" i="35"/>
  <c r="E256" i="15"/>
  <c r="F256" i="15"/>
  <c r="M256" i="15"/>
  <c r="N256" i="15"/>
  <c r="G256" i="15"/>
  <c r="L254" i="15" l="1"/>
  <c r="J255" i="15"/>
  <c r="H255" i="15"/>
  <c r="I255" i="15"/>
  <c r="B257" i="15"/>
  <c r="K254" i="15"/>
  <c r="I85" i="35"/>
  <c r="L85" i="35" s="1"/>
  <c r="E257" i="15"/>
  <c r="M257" i="15"/>
  <c r="N257" i="15"/>
  <c r="G257" i="15"/>
  <c r="F257" i="15"/>
  <c r="L255" i="15" l="1"/>
  <c r="J256" i="15"/>
  <c r="H256" i="15"/>
  <c r="I256" i="15"/>
  <c r="B258" i="15"/>
  <c r="K255" i="15"/>
  <c r="K85" i="35"/>
  <c r="E258" i="15"/>
  <c r="G258" i="15"/>
  <c r="M258" i="15"/>
  <c r="N258" i="15"/>
  <c r="F258" i="15"/>
  <c r="L256" i="15" l="1"/>
  <c r="K256" i="15"/>
  <c r="J257" i="15"/>
  <c r="H257" i="15"/>
  <c r="I257" i="15"/>
  <c r="B259" i="15"/>
  <c r="D35" i="27"/>
  <c r="D36" i="27" s="1"/>
  <c r="D37" i="27" s="1"/>
  <c r="D38" i="27" s="1"/>
  <c r="E259" i="15"/>
  <c r="F35" i="27"/>
  <c r="F38" i="27"/>
  <c r="G38" i="27"/>
  <c r="N38" i="27"/>
  <c r="M259" i="15"/>
  <c r="M35" i="27"/>
  <c r="E38" i="27"/>
  <c r="F36" i="27"/>
  <c r="M36" i="27"/>
  <c r="F37" i="27"/>
  <c r="N259" i="15"/>
  <c r="G37" i="27"/>
  <c r="E37" i="27"/>
  <c r="M37" i="27"/>
  <c r="M38" i="27"/>
  <c r="G259" i="15"/>
  <c r="N37" i="27"/>
  <c r="G35" i="27"/>
  <c r="G36" i="27"/>
  <c r="N36" i="27"/>
  <c r="N35" i="27"/>
  <c r="E36" i="27"/>
  <c r="F259" i="15"/>
  <c r="L257" i="15" l="1"/>
  <c r="J258" i="15"/>
  <c r="H258" i="15"/>
  <c r="I258" i="15"/>
  <c r="B260" i="15"/>
  <c r="K257" i="15"/>
  <c r="D39" i="27"/>
  <c r="J34" i="27"/>
  <c r="I34" i="27"/>
  <c r="J37" i="27"/>
  <c r="J36" i="27"/>
  <c r="I36" i="27"/>
  <c r="H36" i="27"/>
  <c r="J35" i="27"/>
  <c r="I35" i="27"/>
  <c r="E260" i="15"/>
  <c r="G39" i="27"/>
  <c r="F39" i="27"/>
  <c r="M260" i="15"/>
  <c r="E39" i="27"/>
  <c r="E35" i="27"/>
  <c r="N260" i="15"/>
  <c r="M39" i="27"/>
  <c r="G260" i="15"/>
  <c r="N39" i="27"/>
  <c r="F260" i="15"/>
  <c r="L258" i="15" l="1"/>
  <c r="J259" i="15"/>
  <c r="H259" i="15"/>
  <c r="I259" i="15"/>
  <c r="B261" i="15"/>
  <c r="K258" i="15"/>
  <c r="H38" i="27"/>
  <c r="I38" i="27"/>
  <c r="J38" i="27"/>
  <c r="D40" i="27"/>
  <c r="K36" i="27"/>
  <c r="H34" i="27"/>
  <c r="K34" i="27" s="1"/>
  <c r="H35" i="27"/>
  <c r="K35" i="27" s="1"/>
  <c r="L36" i="27"/>
  <c r="M261" i="15"/>
  <c r="M40" i="27"/>
  <c r="F40" i="27"/>
  <c r="N261" i="15"/>
  <c r="E40" i="27"/>
  <c r="F261" i="15"/>
  <c r="G261" i="15"/>
  <c r="G40" i="27"/>
  <c r="N40" i="27"/>
  <c r="E261" i="15"/>
  <c r="L259" i="15" l="1"/>
  <c r="J260" i="15"/>
  <c r="H260" i="15"/>
  <c r="I260" i="15"/>
  <c r="B262" i="15"/>
  <c r="K259" i="15"/>
  <c r="K38" i="27"/>
  <c r="H39" i="27"/>
  <c r="I39" i="27"/>
  <c r="J39" i="27"/>
  <c r="D41" i="27"/>
  <c r="L38" i="27"/>
  <c r="L34" i="27"/>
  <c r="L35" i="27"/>
  <c r="I37" i="27"/>
  <c r="H37" i="27"/>
  <c r="F262" i="15"/>
  <c r="F41" i="27"/>
  <c r="G41" i="27"/>
  <c r="M41" i="27"/>
  <c r="E41" i="27"/>
  <c r="E262" i="15"/>
  <c r="N41" i="27"/>
  <c r="M262" i="15"/>
  <c r="G262" i="15"/>
  <c r="N262" i="15"/>
  <c r="L260" i="15" l="1"/>
  <c r="K260" i="15"/>
  <c r="J261" i="15"/>
  <c r="H261" i="15"/>
  <c r="I261" i="15"/>
  <c r="B263" i="15"/>
  <c r="L39" i="27"/>
  <c r="H40" i="27"/>
  <c r="I40" i="27"/>
  <c r="J40" i="27"/>
  <c r="D42" i="27"/>
  <c r="K39" i="27"/>
  <c r="K37" i="27"/>
  <c r="L37" i="27"/>
  <c r="M263" i="15"/>
  <c r="N263" i="15"/>
  <c r="N42" i="27"/>
  <c r="E42" i="27"/>
  <c r="F263" i="15"/>
  <c r="G263" i="15"/>
  <c r="G42" i="27"/>
  <c r="E263" i="15"/>
  <c r="F42" i="27"/>
  <c r="M42" i="27"/>
  <c r="L261" i="15" l="1"/>
  <c r="J262" i="15"/>
  <c r="H262" i="15"/>
  <c r="I262" i="15"/>
  <c r="B264" i="15"/>
  <c r="K261" i="15"/>
  <c r="L40" i="27"/>
  <c r="H41" i="27"/>
  <c r="J41" i="27"/>
  <c r="I41" i="27"/>
  <c r="D43" i="27"/>
  <c r="K40" i="27"/>
  <c r="G264" i="15"/>
  <c r="E43" i="27"/>
  <c r="F264" i="15"/>
  <c r="G43" i="27"/>
  <c r="N264" i="15"/>
  <c r="M264" i="15"/>
  <c r="N43" i="27"/>
  <c r="M43" i="27"/>
  <c r="F43" i="27"/>
  <c r="E264" i="15"/>
  <c r="L262" i="15" l="1"/>
  <c r="J263" i="15"/>
  <c r="J264" i="15"/>
  <c r="H264" i="15"/>
  <c r="H263" i="15"/>
  <c r="I264" i="15"/>
  <c r="I263" i="15"/>
  <c r="K262" i="15"/>
  <c r="L41" i="27"/>
  <c r="I42" i="27"/>
  <c r="H42" i="27"/>
  <c r="J42" i="27"/>
  <c r="D44" i="27"/>
  <c r="K41" i="27"/>
  <c r="N44" i="27"/>
  <c r="G44" i="27"/>
  <c r="E44" i="27"/>
  <c r="M44" i="27"/>
  <c r="F44" i="27"/>
  <c r="L263" i="15" l="1"/>
  <c r="L264" i="15"/>
  <c r="K263" i="15"/>
  <c r="K264" i="15"/>
  <c r="K42" i="27"/>
  <c r="J43" i="27"/>
  <c r="I43" i="27"/>
  <c r="H43" i="27"/>
  <c r="D45" i="27"/>
  <c r="L42" i="27"/>
  <c r="E45" i="27"/>
  <c r="N45" i="27"/>
  <c r="G45" i="27"/>
  <c r="M45" i="27"/>
  <c r="F45" i="27"/>
  <c r="L43" i="27" l="1"/>
  <c r="H44" i="27"/>
  <c r="J44" i="27"/>
  <c r="I44" i="27"/>
  <c r="D46" i="27"/>
  <c r="K43" i="27"/>
  <c r="G46" i="27"/>
  <c r="F46" i="27"/>
  <c r="E46" i="27"/>
  <c r="M46" i="27"/>
  <c r="N46" i="27"/>
  <c r="L44" i="27" l="1"/>
  <c r="H45" i="27"/>
  <c r="J45" i="27"/>
  <c r="I45" i="27"/>
  <c r="D47" i="27"/>
  <c r="K44" i="27"/>
  <c r="N47" i="27"/>
  <c r="G47" i="27"/>
  <c r="F47" i="27"/>
  <c r="E47" i="27"/>
  <c r="M47" i="27"/>
  <c r="L45" i="27" l="1"/>
  <c r="J46" i="27"/>
  <c r="H46" i="27"/>
  <c r="I46" i="27"/>
  <c r="D48" i="27"/>
  <c r="K45" i="27"/>
  <c r="E48" i="27"/>
  <c r="N48" i="27"/>
  <c r="M48" i="27"/>
  <c r="G48" i="27"/>
  <c r="F48" i="27"/>
  <c r="K46" i="27" l="1"/>
  <c r="L46" i="27"/>
  <c r="H47" i="27"/>
  <c r="I47" i="27"/>
  <c r="J47" i="27"/>
  <c r="D49" i="27"/>
  <c r="M49" i="27"/>
  <c r="F49" i="27"/>
  <c r="E49" i="27"/>
  <c r="G49" i="27"/>
  <c r="N49" i="27"/>
  <c r="L47" i="27" l="1"/>
  <c r="H48" i="27"/>
  <c r="J48" i="27"/>
  <c r="I48" i="27"/>
  <c r="D50" i="27"/>
  <c r="K47" i="27"/>
  <c r="G50" i="27"/>
  <c r="E50" i="27"/>
  <c r="F50" i="27"/>
  <c r="N50" i="27"/>
  <c r="M50" i="27"/>
  <c r="L48" i="27" l="1"/>
  <c r="I49" i="27"/>
  <c r="J49" i="27"/>
  <c r="H49" i="27"/>
  <c r="D51" i="27"/>
  <c r="K48" i="27"/>
  <c r="E51" i="27"/>
  <c r="N51" i="27"/>
  <c r="G51" i="27"/>
  <c r="F51" i="27"/>
  <c r="M51" i="27"/>
  <c r="K49" i="27" l="1"/>
  <c r="J50" i="27"/>
  <c r="H50" i="27"/>
  <c r="I50" i="27"/>
  <c r="D52" i="27"/>
  <c r="L49" i="27"/>
  <c r="N52" i="27"/>
  <c r="E52" i="27"/>
  <c r="F52" i="27"/>
  <c r="M52" i="27"/>
  <c r="G52" i="27"/>
  <c r="K50" i="27" l="1"/>
  <c r="H51" i="27"/>
  <c r="J51" i="27"/>
  <c r="I51" i="27"/>
  <c r="D53" i="27"/>
  <c r="L50" i="27"/>
  <c r="G53" i="27"/>
  <c r="M53" i="27"/>
  <c r="F53" i="27"/>
  <c r="E53" i="27"/>
  <c r="N53" i="27"/>
  <c r="L51" i="27" l="1"/>
  <c r="H52" i="27"/>
  <c r="J52" i="27"/>
  <c r="I52" i="27"/>
  <c r="D54" i="27"/>
  <c r="K51" i="27"/>
  <c r="E54" i="27"/>
  <c r="G54" i="27"/>
  <c r="F54" i="27"/>
  <c r="N54" i="27"/>
  <c r="M54" i="27"/>
  <c r="L52" i="27" l="1"/>
  <c r="H53" i="27"/>
  <c r="I53" i="27"/>
  <c r="J53" i="27"/>
  <c r="D55" i="27"/>
  <c r="K52" i="27"/>
  <c r="F55" i="27"/>
  <c r="M55" i="27"/>
  <c r="G55" i="27"/>
  <c r="E55" i="27"/>
  <c r="N55" i="27"/>
  <c r="L53" i="27" l="1"/>
  <c r="H54" i="27"/>
  <c r="J54" i="27"/>
  <c r="I54" i="27"/>
  <c r="D56" i="27"/>
  <c r="K53" i="27"/>
  <c r="N56" i="27"/>
  <c r="G56" i="27"/>
  <c r="F56" i="27"/>
  <c r="E56" i="27"/>
  <c r="M56" i="27"/>
  <c r="L54" i="27" l="1"/>
  <c r="I55" i="27"/>
  <c r="J55" i="27"/>
  <c r="H55" i="27"/>
  <c r="D57" i="27"/>
  <c r="K54" i="27"/>
  <c r="E57" i="27"/>
  <c r="F57" i="27"/>
  <c r="G57" i="27"/>
  <c r="N57" i="27"/>
  <c r="M57" i="27"/>
  <c r="K55" i="27" l="1"/>
  <c r="I56" i="27"/>
  <c r="J56" i="27"/>
  <c r="H56" i="27"/>
  <c r="D58" i="27"/>
  <c r="L55" i="27"/>
  <c r="N58" i="27"/>
  <c r="G58" i="27"/>
  <c r="M58" i="27"/>
  <c r="E58" i="27"/>
  <c r="F58" i="27"/>
  <c r="K56" i="27" l="1"/>
  <c r="I57" i="27"/>
  <c r="H57" i="27"/>
  <c r="J57" i="27"/>
  <c r="D59" i="27"/>
  <c r="L56" i="27"/>
  <c r="N59" i="27"/>
  <c r="E59" i="27"/>
  <c r="M59" i="27"/>
  <c r="F59" i="27"/>
  <c r="G59" i="27"/>
  <c r="K57" i="27" l="1"/>
  <c r="I58" i="27"/>
  <c r="J58" i="27"/>
  <c r="H58" i="27"/>
  <c r="D60" i="27"/>
  <c r="L57" i="27"/>
  <c r="F60" i="27"/>
  <c r="M60" i="27"/>
  <c r="G60" i="27"/>
  <c r="N60" i="27"/>
  <c r="E60" i="27"/>
  <c r="K58" i="27" l="1"/>
  <c r="I59" i="27"/>
  <c r="J59" i="27"/>
  <c r="H59" i="27"/>
  <c r="D61" i="27"/>
  <c r="L58" i="27"/>
  <c r="M61" i="27"/>
  <c r="N61" i="27"/>
  <c r="F61" i="27"/>
  <c r="G61" i="27"/>
  <c r="E61" i="27"/>
  <c r="K59" i="27" l="1"/>
  <c r="H60" i="27"/>
  <c r="J60" i="27"/>
  <c r="I60" i="27"/>
  <c r="D62" i="27"/>
  <c r="L59" i="27"/>
  <c r="N62" i="27"/>
  <c r="M62" i="27"/>
  <c r="E62" i="27"/>
  <c r="G62" i="27"/>
  <c r="F62" i="27"/>
  <c r="L60" i="27" l="1"/>
  <c r="J61" i="27"/>
  <c r="I61" i="27"/>
  <c r="H61" i="27"/>
  <c r="D63" i="27"/>
  <c r="K60" i="27"/>
  <c r="M63" i="27"/>
  <c r="G63" i="27"/>
  <c r="F63" i="27"/>
  <c r="E63" i="27"/>
  <c r="N63" i="27"/>
  <c r="K61" i="27" l="1"/>
  <c r="I62" i="27"/>
  <c r="J62" i="27"/>
  <c r="H62" i="27"/>
  <c r="L61" i="27"/>
  <c r="D64" i="27"/>
  <c r="F64" i="27"/>
  <c r="N64" i="27"/>
  <c r="G64" i="27"/>
  <c r="M64" i="27"/>
  <c r="E64" i="27"/>
  <c r="K62" i="27" l="1"/>
  <c r="J63" i="27"/>
  <c r="I63" i="27"/>
  <c r="H63" i="27"/>
  <c r="D65" i="27"/>
  <c r="L62" i="27"/>
  <c r="N65" i="27"/>
  <c r="M65" i="27"/>
  <c r="E65" i="27"/>
  <c r="F65" i="27"/>
  <c r="G65" i="27"/>
  <c r="K63" i="27" l="1"/>
  <c r="L63" i="27"/>
  <c r="J64" i="27"/>
  <c r="I64" i="27"/>
  <c r="H64" i="27"/>
  <c r="D66" i="27"/>
  <c r="F66" i="27"/>
  <c r="N66" i="27"/>
  <c r="M66" i="27"/>
  <c r="E66" i="27"/>
  <c r="G66" i="27"/>
  <c r="K64" i="27" l="1"/>
  <c r="I65" i="27"/>
  <c r="H65" i="27"/>
  <c r="J65" i="27"/>
  <c r="D67" i="27"/>
  <c r="L64" i="27"/>
  <c r="G67" i="27"/>
  <c r="F67" i="27"/>
  <c r="N67" i="27"/>
  <c r="M67" i="27"/>
  <c r="E67" i="27"/>
  <c r="K65" i="27" l="1"/>
  <c r="J66" i="27"/>
  <c r="H66" i="27"/>
  <c r="I66" i="27"/>
  <c r="D68" i="27"/>
  <c r="L65" i="27"/>
  <c r="E68" i="27"/>
  <c r="G68" i="27"/>
  <c r="F68" i="27"/>
  <c r="N68" i="27"/>
  <c r="M68" i="27"/>
  <c r="L66" i="27" l="1"/>
  <c r="H67" i="27"/>
  <c r="I67" i="27"/>
  <c r="J67" i="27"/>
  <c r="D69" i="27"/>
  <c r="K66" i="27"/>
  <c r="M69" i="27"/>
  <c r="F69" i="27"/>
  <c r="N69" i="27"/>
  <c r="G69" i="27"/>
  <c r="E69" i="27"/>
  <c r="L67" i="27" l="1"/>
  <c r="I68" i="27"/>
  <c r="J68" i="27"/>
  <c r="H68" i="27"/>
  <c r="D70" i="27"/>
  <c r="K67" i="27"/>
  <c r="G70" i="27"/>
  <c r="M70" i="27"/>
  <c r="F70" i="27"/>
  <c r="E70" i="27"/>
  <c r="N70" i="27"/>
  <c r="K68" i="27" l="1"/>
  <c r="J69" i="27"/>
  <c r="I69" i="27"/>
  <c r="H69" i="27"/>
  <c r="D71" i="27"/>
  <c r="L68" i="27"/>
  <c r="M71" i="27"/>
  <c r="N71" i="27"/>
  <c r="E71" i="27"/>
  <c r="F71" i="27"/>
  <c r="G71" i="27"/>
  <c r="K69" i="27" l="1"/>
  <c r="I70" i="27"/>
  <c r="H70" i="27"/>
  <c r="J70" i="27"/>
  <c r="D72" i="27"/>
  <c r="L69" i="27"/>
  <c r="E72" i="27"/>
  <c r="G72" i="27"/>
  <c r="M72" i="27"/>
  <c r="N72" i="27"/>
  <c r="F72" i="27"/>
  <c r="K70" i="27" l="1"/>
  <c r="I71" i="27"/>
  <c r="H71" i="27"/>
  <c r="J71" i="27"/>
  <c r="D73" i="27"/>
  <c r="L70" i="27"/>
  <c r="E73" i="27"/>
  <c r="F73" i="27"/>
  <c r="N73" i="27"/>
  <c r="G73" i="27"/>
  <c r="M73" i="27"/>
  <c r="K71" i="27" l="1"/>
  <c r="I72" i="27"/>
  <c r="J72" i="27"/>
  <c r="H72" i="27"/>
  <c r="D74" i="27"/>
  <c r="L71" i="27"/>
  <c r="G74" i="27"/>
  <c r="M74" i="27"/>
  <c r="N74" i="27"/>
  <c r="F74" i="27"/>
  <c r="E74" i="27"/>
  <c r="K72" i="27" l="1"/>
  <c r="J73" i="27"/>
  <c r="H73" i="27"/>
  <c r="I73" i="27"/>
  <c r="D75" i="27"/>
  <c r="L72" i="27"/>
  <c r="D78" i="27"/>
  <c r="G78" i="27"/>
  <c r="G75" i="27"/>
  <c r="M78" i="27"/>
  <c r="N78" i="27"/>
  <c r="F78" i="27"/>
  <c r="E78" i="27"/>
  <c r="L73" i="27" l="1"/>
  <c r="J75" i="27"/>
  <c r="J74" i="27"/>
  <c r="K73" i="27"/>
  <c r="J77" i="27"/>
  <c r="D79" i="27"/>
  <c r="E79" i="27"/>
  <c r="N79" i="27"/>
  <c r="E75" i="27"/>
  <c r="M75" i="27"/>
  <c r="E77" i="27"/>
  <c r="F75" i="27"/>
  <c r="F79" i="27"/>
  <c r="N75" i="27"/>
  <c r="M79" i="27"/>
  <c r="M77" i="27"/>
  <c r="F76" i="27"/>
  <c r="G79" i="27"/>
  <c r="E76" i="27"/>
  <c r="M76" i="27"/>
  <c r="N76" i="27"/>
  <c r="F77" i="27"/>
  <c r="N77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M80" i="27"/>
  <c r="E80" i="27"/>
  <c r="N80" i="27"/>
  <c r="G80" i="27"/>
  <c r="F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N81" i="27"/>
  <c r="G81" i="27"/>
  <c r="E81" i="27"/>
  <c r="M81" i="27"/>
  <c r="F81" i="27"/>
  <c r="K79" i="27" l="1"/>
  <c r="L79" i="27"/>
  <c r="J80" i="27"/>
  <c r="I80" i="27"/>
  <c r="H80" i="27"/>
  <c r="D82" i="27"/>
  <c r="M82" i="27"/>
  <c r="F82" i="27"/>
  <c r="E82" i="27"/>
  <c r="N82" i="27"/>
  <c r="G82" i="27"/>
  <c r="K80" i="27" l="1"/>
  <c r="J81" i="27"/>
  <c r="I81" i="27"/>
  <c r="H81" i="27"/>
  <c r="D83" i="27"/>
  <c r="L80" i="27"/>
  <c r="N83" i="27"/>
  <c r="G83" i="27"/>
  <c r="F83" i="27"/>
  <c r="E83" i="27"/>
  <c r="M83" i="27"/>
  <c r="K81" i="27" l="1"/>
  <c r="J82" i="27"/>
  <c r="H82" i="27"/>
  <c r="I82" i="27"/>
  <c r="D84" i="27"/>
  <c r="L81" i="27"/>
  <c r="N84" i="27"/>
  <c r="M84" i="27"/>
  <c r="E84" i="27"/>
  <c r="F84" i="27"/>
  <c r="G84" i="27"/>
  <c r="L82" i="27" l="1"/>
  <c r="J83" i="27"/>
  <c r="I83" i="27"/>
  <c r="H83" i="27"/>
  <c r="D85" i="27"/>
  <c r="K82" i="27"/>
  <c r="M85" i="27"/>
  <c r="F85" i="27"/>
  <c r="N85" i="27"/>
  <c r="G85" i="27"/>
  <c r="E85" i="27"/>
  <c r="K83" i="27" l="1"/>
  <c r="L83" i="27"/>
  <c r="J84" i="27"/>
  <c r="I84" i="27"/>
  <c r="H84" i="27"/>
  <c r="D86" i="27"/>
  <c r="E86" i="27"/>
  <c r="F86" i="27"/>
  <c r="G86" i="27"/>
  <c r="N86" i="27"/>
  <c r="M86" i="27"/>
  <c r="K84" i="27" l="1"/>
  <c r="J85" i="27"/>
  <c r="I85" i="27"/>
  <c r="H85" i="27"/>
  <c r="D87" i="27"/>
  <c r="L84" i="27"/>
  <c r="N87" i="27"/>
  <c r="F87" i="27"/>
  <c r="M87" i="27"/>
  <c r="G87" i="27"/>
  <c r="E87" i="27"/>
  <c r="K85" i="27" l="1"/>
  <c r="J86" i="27"/>
  <c r="H86" i="27"/>
  <c r="I86" i="27"/>
  <c r="D88" i="27"/>
  <c r="L85" i="27"/>
  <c r="G88" i="27"/>
  <c r="E88" i="27"/>
  <c r="M88" i="27"/>
  <c r="N88" i="27"/>
  <c r="F88" i="27"/>
  <c r="L86" i="27" l="1"/>
  <c r="J87" i="27"/>
  <c r="I87" i="27"/>
  <c r="H87" i="27"/>
  <c r="D89" i="27"/>
  <c r="K86" i="27"/>
  <c r="M89" i="27"/>
  <c r="N89" i="27"/>
  <c r="F89" i="27"/>
  <c r="E89" i="27"/>
  <c r="G89" i="27"/>
  <c r="K87" i="27" l="1"/>
  <c r="J88" i="27"/>
  <c r="H88" i="27"/>
  <c r="I88" i="27"/>
  <c r="D90" i="27"/>
  <c r="L87" i="27"/>
  <c r="N90" i="27"/>
  <c r="G90" i="27"/>
  <c r="F90" i="27"/>
  <c r="M90" i="27"/>
  <c r="E90" i="27"/>
  <c r="L88" i="27" l="1"/>
  <c r="J89" i="27"/>
  <c r="H89" i="27"/>
  <c r="I89" i="27"/>
  <c r="D91" i="27"/>
  <c r="K88" i="27"/>
  <c r="E91" i="27"/>
  <c r="F91" i="27"/>
  <c r="M91" i="27"/>
  <c r="G91" i="27"/>
  <c r="N91" i="27"/>
  <c r="L89" i="27" l="1"/>
  <c r="J90" i="27"/>
  <c r="H90" i="27"/>
  <c r="I90" i="27"/>
  <c r="D92" i="27"/>
  <c r="K89" i="27"/>
  <c r="E92" i="27"/>
  <c r="F92" i="27"/>
  <c r="G92" i="27"/>
  <c r="N92" i="27"/>
  <c r="M92" i="27"/>
  <c r="L90" i="27" l="1"/>
  <c r="J91" i="27"/>
  <c r="H91" i="27"/>
  <c r="I91" i="27"/>
  <c r="D93" i="27"/>
  <c r="K90" i="27"/>
  <c r="N93" i="27"/>
  <c r="E93" i="27"/>
  <c r="G93" i="27"/>
  <c r="F93" i="27"/>
  <c r="M93" i="27"/>
  <c r="L91" i="27" l="1"/>
  <c r="J92" i="27"/>
  <c r="H92" i="27"/>
  <c r="I92" i="27"/>
  <c r="D94" i="27"/>
  <c r="K91" i="27"/>
  <c r="M94" i="27"/>
  <c r="N94" i="27"/>
  <c r="F94" i="27"/>
  <c r="E94" i="27"/>
  <c r="G94" i="27"/>
  <c r="L92" i="27" l="1"/>
  <c r="J93" i="27"/>
  <c r="H93" i="27"/>
  <c r="I93" i="27"/>
  <c r="D95" i="27"/>
  <c r="K92" i="27"/>
  <c r="M95" i="27"/>
  <c r="E95" i="27"/>
  <c r="N95" i="27"/>
  <c r="F95" i="27"/>
  <c r="G95" i="27"/>
  <c r="L93" i="27" l="1"/>
  <c r="J94" i="27"/>
  <c r="H94" i="27"/>
  <c r="I94" i="27"/>
  <c r="D96" i="27"/>
  <c r="K93" i="27"/>
  <c r="M96" i="27"/>
  <c r="F96" i="27"/>
  <c r="G96" i="27"/>
  <c r="N96" i="27"/>
  <c r="E96" i="27"/>
  <c r="L94" i="27" l="1"/>
  <c r="J95" i="27"/>
  <c r="I95" i="27"/>
  <c r="H95" i="27"/>
  <c r="D97" i="27"/>
  <c r="K94" i="27"/>
  <c r="E97" i="27"/>
  <c r="M97" i="27"/>
  <c r="F97" i="27"/>
  <c r="G97" i="27"/>
  <c r="N97" i="27"/>
  <c r="K95" i="27" l="1"/>
  <c r="J96" i="27"/>
  <c r="I96" i="27"/>
  <c r="H96" i="27"/>
  <c r="D98" i="27"/>
  <c r="L95" i="27"/>
  <c r="M98" i="27"/>
  <c r="E98" i="27"/>
  <c r="F98" i="27"/>
  <c r="G98" i="27"/>
  <c r="N98" i="27"/>
  <c r="K96" i="27" l="1"/>
  <c r="J97" i="27"/>
  <c r="H97" i="27"/>
  <c r="I97" i="27"/>
  <c r="D99" i="27"/>
  <c r="L96" i="27"/>
  <c r="M99" i="27"/>
  <c r="N99" i="27"/>
  <c r="E99" i="27"/>
  <c r="F99" i="27"/>
  <c r="G99" i="27"/>
  <c r="K97" i="27" l="1"/>
  <c r="J98" i="27"/>
  <c r="I98" i="27"/>
  <c r="H98" i="27"/>
  <c r="D100" i="27"/>
  <c r="L97" i="27"/>
  <c r="E100" i="27"/>
  <c r="N100" i="27"/>
  <c r="M100" i="27"/>
  <c r="G100" i="27"/>
  <c r="F100" i="27"/>
  <c r="K98" i="27" l="1"/>
  <c r="J99" i="27"/>
  <c r="H99" i="27"/>
  <c r="I99" i="27"/>
  <c r="D101" i="27"/>
  <c r="L98" i="27"/>
  <c r="M101" i="27"/>
  <c r="E101" i="27"/>
  <c r="G101" i="27"/>
  <c r="F101" i="27"/>
  <c r="N101" i="27"/>
  <c r="L99" i="27" l="1"/>
  <c r="J100" i="27"/>
  <c r="I100" i="27"/>
  <c r="H100" i="27"/>
  <c r="D102" i="27"/>
  <c r="K99" i="27"/>
  <c r="M102" i="27"/>
  <c r="F102" i="27"/>
  <c r="G102" i="27"/>
  <c r="E102" i="27"/>
  <c r="N102" i="27"/>
  <c r="K100" i="27" l="1"/>
  <c r="J101" i="27"/>
  <c r="H101" i="27"/>
  <c r="I101" i="27"/>
  <c r="D103" i="27"/>
  <c r="L100" i="27"/>
  <c r="G103" i="27"/>
  <c r="N103" i="27"/>
  <c r="F103" i="27"/>
  <c r="M103" i="27"/>
  <c r="E103" i="27"/>
  <c r="L101" i="27" l="1"/>
  <c r="J102" i="27"/>
  <c r="H102" i="27"/>
  <c r="I102" i="27"/>
  <c r="D104" i="27"/>
  <c r="K101" i="27"/>
  <c r="F104" i="27"/>
  <c r="N104" i="27"/>
  <c r="E104" i="27"/>
  <c r="M104" i="27"/>
  <c r="G104" i="27"/>
  <c r="L102" i="27" l="1"/>
  <c r="J103" i="27"/>
  <c r="H103" i="27"/>
  <c r="I103" i="27"/>
  <c r="D105" i="27"/>
  <c r="K102" i="27"/>
  <c r="G105" i="27"/>
  <c r="F105" i="27"/>
  <c r="E105" i="27"/>
  <c r="N105" i="27"/>
  <c r="M105" i="27"/>
  <c r="L103" i="27" l="1"/>
  <c r="J104" i="27"/>
  <c r="I104" i="27"/>
  <c r="H104" i="27"/>
  <c r="D106" i="27"/>
  <c r="K103" i="27"/>
  <c r="F106" i="27"/>
  <c r="G106" i="27"/>
  <c r="N106" i="27"/>
  <c r="M106" i="27"/>
  <c r="E106" i="27"/>
  <c r="K104" i="27" l="1"/>
  <c r="J105" i="27"/>
  <c r="I105" i="27"/>
  <c r="H105" i="27"/>
  <c r="D107" i="27"/>
  <c r="L104" i="27"/>
  <c r="E107" i="27"/>
  <c r="G107" i="27"/>
  <c r="M107" i="27"/>
  <c r="F107" i="27"/>
  <c r="N107" i="27"/>
  <c r="K105" i="27" l="1"/>
  <c r="J106" i="27"/>
  <c r="H106" i="27"/>
  <c r="I106" i="27"/>
  <c r="D108" i="27"/>
  <c r="L105" i="27"/>
  <c r="E108" i="27"/>
  <c r="F108" i="27"/>
  <c r="G108" i="27"/>
  <c r="N108" i="27"/>
  <c r="M108" i="27"/>
  <c r="L106" i="27" l="1"/>
  <c r="J107" i="27"/>
  <c r="H107" i="27"/>
  <c r="I107" i="27"/>
  <c r="D109" i="27"/>
  <c r="K106" i="27"/>
  <c r="M109" i="27"/>
  <c r="E109" i="27"/>
  <c r="G109" i="27"/>
  <c r="F109" i="27"/>
  <c r="N109" i="27"/>
  <c r="L107" i="27" l="1"/>
  <c r="J108" i="27"/>
  <c r="I108" i="27"/>
  <c r="H108" i="27"/>
  <c r="D110" i="27"/>
  <c r="K107" i="27"/>
  <c r="M110" i="27"/>
  <c r="E110" i="27"/>
  <c r="F110" i="27"/>
  <c r="N110" i="27"/>
  <c r="G110" i="27"/>
  <c r="K108" i="27" l="1"/>
  <c r="J109" i="27"/>
  <c r="I109" i="27"/>
  <c r="H109" i="27"/>
  <c r="D111" i="27"/>
  <c r="L108" i="27"/>
  <c r="E111" i="27"/>
  <c r="G111" i="27"/>
  <c r="M111" i="27"/>
  <c r="N111" i="27"/>
  <c r="F111" i="27"/>
  <c r="K109" i="27" l="1"/>
  <c r="J110" i="27"/>
  <c r="H110" i="27"/>
  <c r="I110" i="27"/>
  <c r="D112" i="27"/>
  <c r="L109" i="27"/>
  <c r="E112" i="27"/>
  <c r="N112" i="27"/>
  <c r="F112" i="27"/>
  <c r="M112" i="27"/>
  <c r="G112" i="27"/>
  <c r="L110" i="27" l="1"/>
  <c r="J111" i="27"/>
  <c r="I111" i="27"/>
  <c r="H111" i="27"/>
  <c r="D113" i="27"/>
  <c r="K110" i="27"/>
  <c r="F113" i="27"/>
  <c r="G113" i="27"/>
  <c r="E113" i="27"/>
  <c r="M113" i="27"/>
  <c r="N113" i="27"/>
  <c r="K111" i="27" l="1"/>
  <c r="J112" i="27"/>
  <c r="H112" i="27"/>
  <c r="I112" i="27"/>
  <c r="D114" i="27"/>
  <c r="L111" i="27"/>
  <c r="N114" i="27"/>
  <c r="M114" i="27"/>
  <c r="G114" i="27"/>
  <c r="F114" i="27"/>
  <c r="E114" i="27"/>
  <c r="L112" i="27" l="1"/>
  <c r="J113" i="27"/>
  <c r="I113" i="27"/>
  <c r="H113" i="27"/>
  <c r="D115" i="27"/>
  <c r="K112" i="27"/>
  <c r="M115" i="27"/>
  <c r="N115" i="27"/>
  <c r="F115" i="27"/>
  <c r="G115" i="27"/>
  <c r="E115" i="27"/>
  <c r="K113" i="27" l="1"/>
  <c r="J114" i="27"/>
  <c r="I114" i="27"/>
  <c r="H114" i="27"/>
  <c r="D116" i="27"/>
  <c r="L113" i="27"/>
  <c r="M116" i="27"/>
  <c r="N116" i="27"/>
  <c r="E116" i="27"/>
  <c r="G116" i="27"/>
  <c r="F116" i="27"/>
  <c r="K114" i="27" l="1"/>
  <c r="J115" i="27"/>
  <c r="H115" i="27"/>
  <c r="I115" i="27"/>
  <c r="D117" i="27"/>
  <c r="L114" i="27"/>
  <c r="G117" i="27"/>
  <c r="M117" i="27"/>
  <c r="E117" i="27"/>
  <c r="N117" i="27"/>
  <c r="F117" i="27"/>
  <c r="L115" i="27" l="1"/>
  <c r="J116" i="27"/>
  <c r="I116" i="27"/>
  <c r="H116" i="27"/>
  <c r="D118" i="27"/>
  <c r="K115" i="27"/>
  <c r="G118" i="27"/>
  <c r="N118" i="27"/>
  <c r="F118" i="27"/>
  <c r="E118" i="27"/>
  <c r="M118" i="27"/>
  <c r="K116" i="27" l="1"/>
  <c r="J117" i="27"/>
  <c r="H117" i="27"/>
  <c r="I117" i="27"/>
  <c r="D119" i="27"/>
  <c r="L116" i="27"/>
  <c r="F119" i="27"/>
  <c r="M119" i="27"/>
  <c r="E119" i="27"/>
  <c r="N119" i="27"/>
  <c r="G119" i="27"/>
  <c r="L117" i="27" l="1"/>
  <c r="J118" i="27"/>
  <c r="H118" i="27"/>
  <c r="I118" i="27"/>
  <c r="D120" i="27"/>
  <c r="K117" i="27"/>
  <c r="G120" i="27"/>
  <c r="E120" i="27"/>
  <c r="F120" i="27"/>
  <c r="N120" i="27"/>
  <c r="M120" i="27"/>
  <c r="L118" i="27" l="1"/>
  <c r="J119" i="27"/>
  <c r="I119" i="27"/>
  <c r="H119" i="27"/>
  <c r="D121" i="27"/>
  <c r="K118" i="27"/>
  <c r="G121" i="27"/>
  <c r="M121" i="27"/>
  <c r="E121" i="27"/>
  <c r="F121" i="27"/>
  <c r="N121" i="27"/>
  <c r="K119" i="27" l="1"/>
  <c r="J120" i="27"/>
  <c r="I120" i="27"/>
  <c r="H120" i="27"/>
  <c r="D122" i="27"/>
  <c r="L119" i="27"/>
  <c r="E122" i="27"/>
  <c r="N122" i="27"/>
  <c r="G122" i="27"/>
  <c r="F122" i="27"/>
  <c r="M122" i="27"/>
  <c r="K120" i="27" l="1"/>
  <c r="J121" i="27"/>
  <c r="I121" i="27"/>
  <c r="H121" i="27"/>
  <c r="D123" i="27"/>
  <c r="L120" i="27"/>
  <c r="E123" i="27"/>
  <c r="M123" i="27"/>
  <c r="N123" i="27"/>
  <c r="F123" i="27"/>
  <c r="G123" i="27"/>
  <c r="K121" i="27" l="1"/>
  <c r="J122" i="27"/>
  <c r="H122" i="27"/>
  <c r="I122" i="27"/>
  <c r="D124" i="27"/>
  <c r="L121" i="27"/>
  <c r="F124" i="27"/>
  <c r="G124" i="27"/>
  <c r="E124" i="27"/>
  <c r="N124" i="27"/>
  <c r="M124" i="27"/>
  <c r="L122" i="27" l="1"/>
  <c r="J123" i="27"/>
  <c r="H123" i="27"/>
  <c r="I123" i="27"/>
  <c r="D125" i="27"/>
  <c r="K122" i="27"/>
  <c r="N125" i="27"/>
  <c r="G125" i="27"/>
  <c r="M125" i="27"/>
  <c r="F125" i="27"/>
  <c r="E125" i="27"/>
  <c r="L123" i="27" l="1"/>
  <c r="J124" i="27"/>
  <c r="I124" i="27"/>
  <c r="H124" i="27"/>
  <c r="D126" i="27"/>
  <c r="K123" i="27"/>
  <c r="M126" i="27"/>
  <c r="E126" i="27"/>
  <c r="G126" i="27"/>
  <c r="F126" i="27"/>
  <c r="N126" i="27"/>
  <c r="K124" i="27" l="1"/>
  <c r="J125" i="27"/>
  <c r="I125" i="27"/>
  <c r="H125" i="27"/>
  <c r="D127" i="27"/>
  <c r="L124" i="27"/>
  <c r="N127" i="27"/>
  <c r="F127" i="27"/>
  <c r="E127" i="27"/>
  <c r="G127" i="27"/>
  <c r="M127" i="27"/>
  <c r="K125" i="27" l="1"/>
  <c r="J126" i="27"/>
  <c r="H126" i="27"/>
  <c r="I126" i="27"/>
  <c r="D128" i="27"/>
  <c r="L125" i="27"/>
  <c r="N128" i="27"/>
  <c r="E128" i="27"/>
  <c r="F128" i="27"/>
  <c r="G128" i="27"/>
  <c r="M128" i="27"/>
  <c r="L126" i="27" l="1"/>
  <c r="J127" i="27"/>
  <c r="I127" i="27"/>
  <c r="H127" i="27"/>
  <c r="D129" i="27"/>
  <c r="K126" i="27"/>
  <c r="G129" i="27"/>
  <c r="N129" i="27"/>
  <c r="E129" i="27"/>
  <c r="F129" i="27"/>
  <c r="M129" i="27"/>
  <c r="K127" i="27" l="1"/>
  <c r="J128" i="27"/>
  <c r="H128" i="27"/>
  <c r="I128" i="27"/>
  <c r="D130" i="27"/>
  <c r="L127" i="27"/>
  <c r="M130" i="27"/>
  <c r="E130" i="27"/>
  <c r="N130" i="27"/>
  <c r="F130" i="27"/>
  <c r="G130" i="27"/>
  <c r="L128" i="27" l="1"/>
  <c r="J129" i="27"/>
  <c r="I129" i="27"/>
  <c r="H129" i="27"/>
  <c r="D131" i="27"/>
  <c r="K128" i="27"/>
  <c r="G131" i="27"/>
  <c r="F131" i="27"/>
  <c r="E131" i="27"/>
  <c r="N131" i="27"/>
  <c r="M131" i="27"/>
  <c r="K129" i="27" l="1"/>
  <c r="J130" i="27"/>
  <c r="I130" i="27"/>
  <c r="H130" i="27"/>
  <c r="D132" i="27"/>
  <c r="L129" i="27"/>
  <c r="N132" i="27"/>
  <c r="G132" i="27"/>
  <c r="E132" i="27"/>
  <c r="M132" i="27"/>
  <c r="F132" i="27"/>
  <c r="K130" i="27" l="1"/>
  <c r="L130" i="27"/>
  <c r="J131" i="27"/>
  <c r="H131" i="27"/>
  <c r="I131" i="27"/>
  <c r="D133" i="27"/>
  <c r="F133" i="27"/>
  <c r="E133" i="27"/>
  <c r="M133" i="27"/>
  <c r="G133" i="27"/>
  <c r="N133" i="27"/>
  <c r="L131" i="27" l="1"/>
  <c r="J132" i="27"/>
  <c r="I132" i="27"/>
  <c r="H132" i="27"/>
  <c r="D134" i="27"/>
  <c r="K131" i="27"/>
  <c r="N134" i="27"/>
  <c r="E134" i="27"/>
  <c r="F134" i="27"/>
  <c r="M134" i="27"/>
  <c r="G134" i="27"/>
  <c r="K132" i="27" l="1"/>
  <c r="J133" i="27"/>
  <c r="H133" i="27"/>
  <c r="I133" i="27"/>
  <c r="D135" i="27"/>
  <c r="L132" i="27"/>
  <c r="E135" i="27"/>
  <c r="N135" i="27"/>
  <c r="F135" i="27"/>
  <c r="M135" i="27"/>
  <c r="G135" i="27"/>
  <c r="L133" i="27" l="1"/>
  <c r="J134" i="27"/>
  <c r="I134" i="27"/>
  <c r="H134" i="27"/>
  <c r="D136" i="27"/>
  <c r="K133" i="27"/>
  <c r="N136" i="27"/>
  <c r="F136" i="27"/>
  <c r="G136" i="27"/>
  <c r="E136" i="27"/>
  <c r="M136" i="27"/>
  <c r="K134" i="27" l="1"/>
  <c r="L134" i="27"/>
  <c r="J135" i="27"/>
  <c r="H135" i="27"/>
  <c r="I135" i="27"/>
  <c r="D137" i="27"/>
  <c r="N137" i="27"/>
  <c r="G137" i="27"/>
  <c r="F137" i="27"/>
  <c r="E137" i="27"/>
  <c r="M137" i="27"/>
  <c r="L135" i="27" l="1"/>
  <c r="J136" i="27"/>
  <c r="H136" i="27"/>
  <c r="I136" i="27"/>
  <c r="D138" i="27"/>
  <c r="K135" i="27"/>
  <c r="E138" i="27"/>
  <c r="F138" i="27"/>
  <c r="G138" i="27"/>
  <c r="N138" i="27"/>
  <c r="M138" i="27"/>
  <c r="L136" i="27" l="1"/>
  <c r="J137" i="27"/>
  <c r="H137" i="27"/>
  <c r="I137" i="27"/>
  <c r="D139" i="27"/>
  <c r="K136" i="27"/>
  <c r="N139" i="27"/>
  <c r="M139" i="27"/>
  <c r="E139" i="27"/>
  <c r="G139" i="27"/>
  <c r="F139" i="27"/>
  <c r="K137" i="27" l="1"/>
  <c r="J138" i="27"/>
  <c r="I138" i="27"/>
  <c r="H138" i="27"/>
  <c r="D140" i="27"/>
  <c r="L137" i="27"/>
  <c r="G140" i="27"/>
  <c r="E140" i="27"/>
  <c r="F140" i="27"/>
  <c r="N140" i="27"/>
  <c r="M140" i="27"/>
  <c r="K138" i="27" l="1"/>
  <c r="J139" i="27"/>
  <c r="I139" i="27"/>
  <c r="H139" i="27"/>
  <c r="D141" i="27"/>
  <c r="L138" i="27"/>
  <c r="M141" i="27"/>
  <c r="F141" i="27"/>
  <c r="G141" i="27"/>
  <c r="E141" i="27"/>
  <c r="N141" i="27"/>
  <c r="K139" i="27" l="1"/>
  <c r="J140" i="27"/>
  <c r="H140" i="27"/>
  <c r="I140" i="27"/>
  <c r="D142" i="27"/>
  <c r="L139" i="27"/>
  <c r="N142" i="27"/>
  <c r="M142" i="27"/>
  <c r="G142" i="27"/>
  <c r="E142" i="27"/>
  <c r="F142" i="27"/>
  <c r="L140" i="27" l="1"/>
  <c r="J141" i="27"/>
  <c r="I141" i="27"/>
  <c r="H141" i="27"/>
  <c r="D143" i="27"/>
  <c r="K140" i="27"/>
  <c r="M143" i="27"/>
  <c r="F143" i="27"/>
  <c r="N143" i="27"/>
  <c r="G143" i="27"/>
  <c r="E143" i="27"/>
  <c r="K141" i="27" l="1"/>
  <c r="J142" i="27"/>
  <c r="H142" i="27"/>
  <c r="I142" i="27"/>
  <c r="D144" i="27"/>
  <c r="L141" i="27"/>
  <c r="E144" i="27"/>
  <c r="G144" i="27"/>
  <c r="N144" i="27"/>
  <c r="M144" i="27"/>
  <c r="F144" i="27"/>
  <c r="L142" i="27" l="1"/>
  <c r="J143" i="27"/>
  <c r="H143" i="27"/>
  <c r="I143" i="27"/>
  <c r="D145" i="27"/>
  <c r="K142" i="27"/>
  <c r="E145" i="27"/>
  <c r="F145" i="27"/>
  <c r="G145" i="27"/>
  <c r="N145" i="27"/>
  <c r="M145" i="27"/>
  <c r="L143" i="27" l="1"/>
  <c r="J144" i="27"/>
  <c r="H144" i="27"/>
  <c r="I144" i="27"/>
  <c r="D146" i="27"/>
  <c r="K143" i="27"/>
  <c r="G146" i="27"/>
  <c r="E146" i="27"/>
  <c r="N146" i="27"/>
  <c r="M146" i="27"/>
  <c r="F146" i="27"/>
  <c r="L144" i="27" l="1"/>
  <c r="J145" i="27"/>
  <c r="H145" i="27"/>
  <c r="I145" i="27"/>
  <c r="D147" i="27"/>
  <c r="K144" i="27"/>
  <c r="E147" i="27"/>
  <c r="F147" i="27"/>
  <c r="M147" i="27"/>
  <c r="G147" i="27"/>
  <c r="N147" i="27"/>
  <c r="L145" i="27" l="1"/>
  <c r="J146" i="27"/>
  <c r="H146" i="27"/>
  <c r="I146" i="27"/>
  <c r="D148" i="27"/>
  <c r="K145" i="27"/>
  <c r="M148" i="27"/>
  <c r="E148" i="27"/>
  <c r="F148" i="27"/>
  <c r="G148" i="27"/>
  <c r="N148" i="27"/>
  <c r="L146" i="27" l="1"/>
  <c r="J147" i="27"/>
  <c r="H147" i="27"/>
  <c r="I147" i="27"/>
  <c r="D149" i="27"/>
  <c r="K146" i="27"/>
  <c r="N149" i="27"/>
  <c r="M149" i="27"/>
  <c r="G149" i="27"/>
  <c r="E149" i="27"/>
  <c r="F149" i="27"/>
  <c r="L147" i="27" l="1"/>
  <c r="J148" i="27"/>
  <c r="H148" i="27"/>
  <c r="I148" i="27"/>
  <c r="D150" i="27"/>
  <c r="K147" i="27"/>
  <c r="F150" i="27"/>
  <c r="G150" i="27"/>
  <c r="M150" i="27"/>
  <c r="E150" i="27"/>
  <c r="N150" i="27"/>
  <c r="L148" i="27" l="1"/>
  <c r="J149" i="27"/>
  <c r="H149" i="27"/>
  <c r="I149" i="27"/>
  <c r="D151" i="27"/>
  <c r="K148" i="27"/>
  <c r="N151" i="27"/>
  <c r="E151" i="27"/>
  <c r="F151" i="27"/>
  <c r="G151" i="27"/>
  <c r="M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6" i="28"/>
  <c r="F85" i="28"/>
  <c r="E83" i="28"/>
  <c r="G87" i="28"/>
  <c r="N85" i="28"/>
  <c r="E87" i="28"/>
  <c r="G83" i="28"/>
  <c r="M85" i="28"/>
  <c r="G85" i="28"/>
  <c r="F87" i="28"/>
  <c r="G86" i="28"/>
  <c r="F83" i="28"/>
  <c r="F86" i="28"/>
  <c r="N83" i="28"/>
  <c r="M83" i="28"/>
  <c r="N84" i="28"/>
  <c r="E84" i="28"/>
  <c r="E85" i="28"/>
  <c r="F84" i="28"/>
  <c r="M84" i="28"/>
  <c r="N86" i="28"/>
  <c r="M87" i="28"/>
  <c r="G84" i="28"/>
  <c r="N87" i="28"/>
  <c r="E86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E88" i="28"/>
  <c r="F88" i="28"/>
  <c r="F80" i="28"/>
  <c r="N82" i="28"/>
  <c r="N80" i="28"/>
  <c r="M80" i="28"/>
  <c r="G88" i="28"/>
  <c r="E80" i="28"/>
  <c r="F82" i="28"/>
  <c r="E82" i="28"/>
  <c r="N88" i="28"/>
  <c r="M88" i="28"/>
  <c r="F81" i="28"/>
  <c r="M82" i="28"/>
  <c r="M81" i="28"/>
  <c r="E81" i="28"/>
  <c r="N81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N89" i="28"/>
  <c r="G89" i="28"/>
  <c r="M89" i="28"/>
  <c r="E89" i="28"/>
  <c r="F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G90" i="28"/>
  <c r="M90" i="28"/>
  <c r="F90" i="28"/>
  <c r="E90" i="28"/>
  <c r="N90" i="28"/>
  <c r="L88" i="28" l="1"/>
  <c r="J89" i="28"/>
  <c r="H89" i="28"/>
  <c r="I89" i="28"/>
  <c r="D91" i="28"/>
  <c r="K88" i="28"/>
  <c r="M91" i="28"/>
  <c r="N91" i="28"/>
  <c r="G91" i="28"/>
  <c r="F91" i="28"/>
  <c r="E91" i="28"/>
  <c r="L89" i="28" l="1"/>
  <c r="J90" i="28"/>
  <c r="I90" i="28"/>
  <c r="H90" i="28"/>
  <c r="D92" i="28"/>
  <c r="K89" i="28"/>
  <c r="E92" i="28"/>
  <c r="M92" i="28"/>
  <c r="F92" i="28"/>
  <c r="G92" i="28"/>
  <c r="N92" i="28"/>
  <c r="K90" i="28" l="1"/>
  <c r="J91" i="28"/>
  <c r="I91" i="28"/>
  <c r="H91" i="28"/>
  <c r="D93" i="28"/>
  <c r="L90" i="28"/>
  <c r="F93" i="28"/>
  <c r="G93" i="28"/>
  <c r="M93" i="28"/>
  <c r="N93" i="28"/>
  <c r="E93" i="28"/>
  <c r="K91" i="28" l="1"/>
  <c r="J92" i="28"/>
  <c r="I92" i="28"/>
  <c r="H92" i="28"/>
  <c r="D94" i="28"/>
  <c r="L91" i="28"/>
  <c r="N94" i="28"/>
  <c r="M94" i="28"/>
  <c r="E94" i="28"/>
  <c r="F94" i="28"/>
  <c r="G94" i="28"/>
  <c r="K92" i="28" l="1"/>
  <c r="L92" i="28"/>
  <c r="J93" i="28"/>
  <c r="H93" i="28"/>
  <c r="I93" i="28"/>
  <c r="D95" i="28"/>
  <c r="G95" i="28"/>
  <c r="N95" i="28"/>
  <c r="F95" i="28"/>
  <c r="M95" i="28"/>
  <c r="E95" i="28"/>
  <c r="L93" i="28" l="1"/>
  <c r="J94" i="28"/>
  <c r="H94" i="28"/>
  <c r="I94" i="28"/>
  <c r="D96" i="28"/>
  <c r="K93" i="28"/>
  <c r="N96" i="28"/>
  <c r="F96" i="28"/>
  <c r="G96" i="28"/>
  <c r="M96" i="28"/>
  <c r="E96" i="28"/>
  <c r="L94" i="28" l="1"/>
  <c r="J95" i="28"/>
  <c r="I95" i="28"/>
  <c r="H95" i="28"/>
  <c r="D97" i="28"/>
  <c r="K94" i="28"/>
  <c r="F97" i="28"/>
  <c r="M97" i="28"/>
  <c r="G97" i="28"/>
  <c r="E97" i="28"/>
  <c r="N97" i="28"/>
  <c r="K95" i="28" l="1"/>
  <c r="J96" i="28"/>
  <c r="H96" i="28"/>
  <c r="I96" i="28"/>
  <c r="D98" i="28"/>
  <c r="L95" i="28"/>
  <c r="G98" i="28"/>
  <c r="N98" i="28"/>
  <c r="E98" i="28"/>
  <c r="M98" i="28"/>
  <c r="F98" i="28"/>
  <c r="K96" i="28" l="1"/>
  <c r="J97" i="28"/>
  <c r="I97" i="28"/>
  <c r="H97" i="28"/>
  <c r="D99" i="28"/>
  <c r="L96" i="28"/>
  <c r="G99" i="28"/>
  <c r="F99" i="28"/>
  <c r="N99" i="28"/>
  <c r="M99" i="28"/>
  <c r="E99" i="28"/>
  <c r="L97" i="28" l="1"/>
  <c r="J98" i="28"/>
  <c r="I98" i="28"/>
  <c r="H98" i="28"/>
  <c r="D100" i="28"/>
  <c r="K97" i="28"/>
  <c r="N100" i="28"/>
  <c r="E100" i="28"/>
  <c r="F100" i="28"/>
  <c r="G100" i="28"/>
  <c r="M100" i="28"/>
  <c r="K98" i="28" l="1"/>
  <c r="J99" i="28"/>
  <c r="I99" i="28"/>
  <c r="H99" i="28"/>
  <c r="D101" i="28"/>
  <c r="L98" i="28"/>
  <c r="F101" i="28"/>
  <c r="M101" i="28"/>
  <c r="N101" i="28"/>
  <c r="G101" i="28"/>
  <c r="E101" i="28"/>
  <c r="K99" i="28" l="1"/>
  <c r="J100" i="28"/>
  <c r="I100" i="28"/>
  <c r="H100" i="28"/>
  <c r="D102" i="28"/>
  <c r="L99" i="28"/>
  <c r="E102" i="28"/>
  <c r="G102" i="28"/>
  <c r="F102" i="28"/>
  <c r="N102" i="28"/>
  <c r="M102" i="28"/>
  <c r="K100" i="28" l="1"/>
  <c r="J101" i="28"/>
  <c r="H101" i="28"/>
  <c r="I101" i="28"/>
  <c r="D103" i="28"/>
  <c r="L100" i="28"/>
  <c r="M103" i="28"/>
  <c r="F103" i="28"/>
  <c r="N103" i="28"/>
  <c r="E103" i="28"/>
  <c r="G103" i="28"/>
  <c r="L101" i="28" l="1"/>
  <c r="J102" i="28"/>
  <c r="H102" i="28"/>
  <c r="I102" i="28"/>
  <c r="D104" i="28"/>
  <c r="K101" i="28"/>
  <c r="G104" i="28"/>
  <c r="N104" i="28"/>
  <c r="E104" i="28"/>
  <c r="M104" i="28"/>
  <c r="F104" i="28"/>
  <c r="L102" i="28" l="1"/>
  <c r="J103" i="28"/>
  <c r="I103" i="28"/>
  <c r="H103" i="28"/>
  <c r="D105" i="28"/>
  <c r="K102" i="28"/>
  <c r="M105" i="28"/>
  <c r="G105" i="28"/>
  <c r="N105" i="28"/>
  <c r="E105" i="28"/>
  <c r="F105" i="28"/>
  <c r="K103" i="28" l="1"/>
  <c r="J104" i="28"/>
  <c r="I104" i="28"/>
  <c r="H104" i="28"/>
  <c r="D106" i="28"/>
  <c r="L103" i="28"/>
  <c r="N106" i="28"/>
  <c r="G106" i="28"/>
  <c r="M106" i="28"/>
  <c r="F106" i="28"/>
  <c r="E106" i="28"/>
  <c r="K104" i="28" l="1"/>
  <c r="J105" i="28"/>
  <c r="H105" i="28"/>
  <c r="I105" i="28"/>
  <c r="D107" i="28"/>
  <c r="L104" i="28"/>
  <c r="F107" i="28"/>
  <c r="N107" i="28"/>
  <c r="E107" i="28"/>
  <c r="G107" i="28"/>
  <c r="M107" i="28"/>
  <c r="L105" i="28" l="1"/>
  <c r="J106" i="28"/>
  <c r="H106" i="28"/>
  <c r="I106" i="28"/>
  <c r="D108" i="28"/>
  <c r="K105" i="28"/>
  <c r="G108" i="28"/>
  <c r="E108" i="28"/>
  <c r="M108" i="28"/>
  <c r="N108" i="28"/>
  <c r="F108" i="28"/>
  <c r="K106" i="28" l="1"/>
  <c r="J107" i="28"/>
  <c r="I107" i="28"/>
  <c r="H107" i="28"/>
  <c r="D109" i="28"/>
  <c r="L106" i="28"/>
  <c r="E109" i="28"/>
  <c r="G109" i="28"/>
  <c r="M109" i="28"/>
  <c r="F109" i="28"/>
  <c r="N109" i="28"/>
  <c r="L107" i="28" l="1"/>
  <c r="J108" i="28"/>
  <c r="I108" i="28"/>
  <c r="H108" i="28"/>
  <c r="D110" i="28"/>
  <c r="K107" i="28"/>
  <c r="N110" i="28"/>
  <c r="G110" i="28"/>
  <c r="E110" i="28"/>
  <c r="M110" i="28"/>
  <c r="F110" i="28"/>
  <c r="K108" i="28" l="1"/>
  <c r="J109" i="28"/>
  <c r="I109" i="28"/>
  <c r="H109" i="28"/>
  <c r="D111" i="28"/>
  <c r="L108" i="28"/>
  <c r="E111" i="28"/>
  <c r="N111" i="28"/>
  <c r="F111" i="28"/>
  <c r="M111" i="28"/>
  <c r="G111" i="28"/>
  <c r="L109" i="28" l="1"/>
  <c r="J110" i="28"/>
  <c r="H110" i="28"/>
  <c r="I110" i="28"/>
  <c r="D112" i="28"/>
  <c r="K109" i="28"/>
  <c r="E112" i="28"/>
  <c r="F112" i="28"/>
  <c r="G112" i="28"/>
  <c r="N112" i="28"/>
  <c r="M112" i="28"/>
  <c r="L110" i="28" l="1"/>
  <c r="J111" i="28"/>
  <c r="H111" i="28"/>
  <c r="I111" i="28"/>
  <c r="D113" i="28"/>
  <c r="K110" i="28"/>
  <c r="G113" i="28"/>
  <c r="N113" i="28"/>
  <c r="E113" i="28"/>
  <c r="M113" i="28"/>
  <c r="F113" i="28"/>
  <c r="L111" i="28" l="1"/>
  <c r="J112" i="28"/>
  <c r="I112" i="28"/>
  <c r="H112" i="28"/>
  <c r="D114" i="28"/>
  <c r="K111" i="28"/>
  <c r="F114" i="28"/>
  <c r="E114" i="28"/>
  <c r="G114" i="28"/>
  <c r="N114" i="28"/>
  <c r="M114" i="28"/>
  <c r="K112" i="28" l="1"/>
  <c r="J113" i="28"/>
  <c r="H113" i="28"/>
  <c r="I113" i="28"/>
  <c r="D115" i="28"/>
  <c r="L112" i="28"/>
  <c r="G115" i="28"/>
  <c r="N115" i="28"/>
  <c r="M115" i="28"/>
  <c r="E115" i="28"/>
  <c r="F115" i="28"/>
  <c r="K113" i="28" l="1"/>
  <c r="J114" i="28"/>
  <c r="H114" i="28"/>
  <c r="I114" i="28"/>
  <c r="D116" i="28"/>
  <c r="L113" i="28"/>
  <c r="G116" i="28"/>
  <c r="E116" i="28"/>
  <c r="F116" i="28"/>
  <c r="N116" i="28"/>
  <c r="M116" i="28"/>
  <c r="L114" i="28" l="1"/>
  <c r="J115" i="28"/>
  <c r="I115" i="28"/>
  <c r="H115" i="28"/>
  <c r="D117" i="28"/>
  <c r="K114" i="28"/>
  <c r="G117" i="28"/>
  <c r="F117" i="28"/>
  <c r="E117" i="28"/>
  <c r="M117" i="28"/>
  <c r="N117" i="28"/>
  <c r="K115" i="28" l="1"/>
  <c r="J116" i="28"/>
  <c r="H116" i="28"/>
  <c r="I116" i="28"/>
  <c r="D118" i="28"/>
  <c r="L115" i="28"/>
  <c r="F118" i="28"/>
  <c r="E118" i="28"/>
  <c r="G118" i="28"/>
  <c r="M118" i="28"/>
  <c r="N118" i="28"/>
  <c r="L116" i="28" l="1"/>
  <c r="J117" i="28"/>
  <c r="H117" i="28"/>
  <c r="I117" i="28"/>
  <c r="D119" i="28"/>
  <c r="K116" i="28"/>
  <c r="G119" i="28"/>
  <c r="E119" i="28"/>
  <c r="F119" i="28"/>
  <c r="N119" i="28"/>
  <c r="M119" i="28"/>
  <c r="L117" i="28" l="1"/>
  <c r="J118" i="28"/>
  <c r="I118" i="28"/>
  <c r="H118" i="28"/>
  <c r="D120" i="28"/>
  <c r="K117" i="28"/>
  <c r="N120" i="28"/>
  <c r="G120" i="28"/>
  <c r="F120" i="28"/>
  <c r="M120" i="28"/>
  <c r="E120" i="28"/>
  <c r="K118" i="28" l="1"/>
  <c r="J119" i="28"/>
  <c r="I119" i="28"/>
  <c r="H119" i="28"/>
  <c r="D121" i="28"/>
  <c r="L118" i="28"/>
  <c r="M121" i="28"/>
  <c r="G121" i="28"/>
  <c r="E121" i="28"/>
  <c r="F121" i="28"/>
  <c r="N121" i="28"/>
  <c r="K119" i="28" l="1"/>
  <c r="J120" i="28"/>
  <c r="H120" i="28"/>
  <c r="I120" i="28"/>
  <c r="D122" i="28"/>
  <c r="L119" i="28"/>
  <c r="E122" i="28"/>
  <c r="N122" i="28"/>
  <c r="G122" i="28"/>
  <c r="F122" i="28"/>
  <c r="M122" i="28"/>
  <c r="L120" i="28" l="1"/>
  <c r="J121" i="28"/>
  <c r="I121" i="28"/>
  <c r="H121" i="28"/>
  <c r="D123" i="28"/>
  <c r="K120" i="28"/>
  <c r="F123" i="28"/>
  <c r="M123" i="28"/>
  <c r="G123" i="28"/>
  <c r="E123" i="28"/>
  <c r="N123" i="28"/>
  <c r="K121" i="28" l="1"/>
  <c r="J122" i="28"/>
  <c r="H122" i="28"/>
  <c r="I122" i="28"/>
  <c r="D124" i="28"/>
  <c r="L121" i="28"/>
  <c r="M124" i="28"/>
  <c r="G124" i="28"/>
  <c r="E124" i="28"/>
  <c r="N124" i="28"/>
  <c r="F124" i="28"/>
  <c r="L122" i="28" l="1"/>
  <c r="J123" i="28"/>
  <c r="H123" i="28"/>
  <c r="I123" i="28"/>
  <c r="D125" i="28"/>
  <c r="K122" i="28"/>
  <c r="F125" i="28"/>
  <c r="G125" i="28"/>
  <c r="E125" i="28"/>
  <c r="N125" i="28"/>
  <c r="M125" i="28"/>
  <c r="L123" i="28" l="1"/>
  <c r="J124" i="28"/>
  <c r="H124" i="28"/>
  <c r="I124" i="28"/>
  <c r="D126" i="28"/>
  <c r="K123" i="28"/>
  <c r="M126" i="28"/>
  <c r="F126" i="28"/>
  <c r="N126" i="28"/>
  <c r="E126" i="28"/>
  <c r="G126" i="28"/>
  <c r="L124" i="28" l="1"/>
  <c r="J125" i="28"/>
  <c r="H125" i="28"/>
  <c r="I125" i="28"/>
  <c r="D127" i="28"/>
  <c r="K124" i="28"/>
  <c r="F127" i="28"/>
  <c r="N127" i="28"/>
  <c r="M127" i="28"/>
  <c r="G127" i="28"/>
  <c r="E127" i="28"/>
  <c r="L125" i="28" l="1"/>
  <c r="J126" i="28"/>
  <c r="I126" i="28"/>
  <c r="H126" i="28"/>
  <c r="D128" i="28"/>
  <c r="K125" i="28"/>
  <c r="G128" i="28"/>
  <c r="M128" i="28"/>
  <c r="E128" i="28"/>
  <c r="F128" i="28"/>
  <c r="N128" i="28"/>
  <c r="K126" i="28" l="1"/>
  <c r="J127" i="28"/>
  <c r="H127" i="28"/>
  <c r="I127" i="28"/>
  <c r="D129" i="28"/>
  <c r="L126" i="28"/>
  <c r="F129" i="28"/>
  <c r="E129" i="28"/>
  <c r="N129" i="28"/>
  <c r="M129" i="28"/>
  <c r="G129" i="28"/>
  <c r="L127" i="28" l="1"/>
  <c r="J128" i="28"/>
  <c r="J155" i="28" s="1"/>
  <c r="H128" i="28"/>
  <c r="I128" i="28"/>
  <c r="D130" i="28"/>
  <c r="K127" i="28"/>
  <c r="N130" i="28"/>
  <c r="E130" i="28"/>
  <c r="G130" i="28"/>
  <c r="F130" i="28"/>
  <c r="M130" i="28"/>
  <c r="H129" i="28" l="1"/>
  <c r="J129" i="28"/>
  <c r="I129" i="28"/>
  <c r="D131" i="28"/>
  <c r="L128" i="28"/>
  <c r="K128" i="28"/>
  <c r="N131" i="28"/>
  <c r="M131" i="28"/>
  <c r="G131" i="28"/>
  <c r="E131" i="28"/>
  <c r="F131" i="28"/>
  <c r="J130" i="28" l="1"/>
  <c r="I130" i="28"/>
  <c r="H130" i="28"/>
  <c r="K129" i="28"/>
  <c r="D132" i="28"/>
  <c r="L129" i="28"/>
  <c r="F132" i="28"/>
  <c r="E132" i="28"/>
  <c r="M132" i="28"/>
  <c r="G132" i="28"/>
  <c r="N132" i="28"/>
  <c r="J131" i="28" l="1"/>
  <c r="I131" i="28"/>
  <c r="H131" i="28"/>
  <c r="K130" i="28"/>
  <c r="L130" i="28"/>
  <c r="D133" i="28"/>
  <c r="M133" i="28"/>
  <c r="G133" i="28"/>
  <c r="F133" i="28"/>
  <c r="E133" i="28"/>
  <c r="N133" i="28"/>
  <c r="I132" i="28" l="1"/>
  <c r="J132" i="28"/>
  <c r="H132" i="28"/>
  <c r="K131" i="28"/>
  <c r="L131" i="28"/>
  <c r="D134" i="28"/>
  <c r="F134" i="28"/>
  <c r="G134" i="28"/>
  <c r="N134" i="28"/>
  <c r="M134" i="28"/>
  <c r="E134" i="28"/>
  <c r="K132" i="28" l="1"/>
  <c r="J133" i="28"/>
  <c r="I133" i="28"/>
  <c r="H133" i="28"/>
  <c r="D135" i="28"/>
  <c r="L132" i="28"/>
  <c r="F135" i="28"/>
  <c r="E135" i="28"/>
  <c r="M135" i="28"/>
  <c r="N135" i="28"/>
  <c r="G135" i="28"/>
  <c r="H134" i="28" l="1"/>
  <c r="J134" i="28"/>
  <c r="I134" i="28"/>
  <c r="K133" i="28"/>
  <c r="L133" i="28"/>
  <c r="D136" i="28"/>
  <c r="M136" i="28"/>
  <c r="E136" i="28"/>
  <c r="F136" i="28"/>
  <c r="G136" i="28"/>
  <c r="N136" i="28"/>
  <c r="I135" i="28" l="1"/>
  <c r="J135" i="28"/>
  <c r="H135" i="28"/>
  <c r="K134" i="28"/>
  <c r="D137" i="28"/>
  <c r="L134" i="28"/>
  <c r="F137" i="28"/>
  <c r="M137" i="28"/>
  <c r="G137" i="28"/>
  <c r="N137" i="28"/>
  <c r="E137" i="28"/>
  <c r="K135" i="28" l="1"/>
  <c r="J136" i="28"/>
  <c r="I136" i="28"/>
  <c r="H136" i="28"/>
  <c r="L135" i="28"/>
  <c r="D138" i="28"/>
  <c r="F138" i="28"/>
  <c r="E138" i="28"/>
  <c r="N138" i="28"/>
  <c r="M138" i="28"/>
  <c r="G138" i="28"/>
  <c r="I137" i="28" l="1"/>
  <c r="J137" i="28"/>
  <c r="H137" i="28"/>
  <c r="K136" i="28"/>
  <c r="D139" i="28"/>
  <c r="L136" i="28"/>
  <c r="E139" i="28"/>
  <c r="F139" i="28"/>
  <c r="N139" i="28"/>
  <c r="G139" i="28"/>
  <c r="M139" i="28"/>
  <c r="K137" i="28" l="1"/>
  <c r="J138" i="28"/>
  <c r="I138" i="28"/>
  <c r="H138" i="28"/>
  <c r="L137" i="28"/>
  <c r="D140" i="28"/>
  <c r="G140" i="28"/>
  <c r="E140" i="28"/>
  <c r="M140" i="28"/>
  <c r="N140" i="28"/>
  <c r="F140" i="28"/>
  <c r="J139" i="28" l="1"/>
  <c r="I139" i="28"/>
  <c r="H139" i="28"/>
  <c r="K138" i="28"/>
  <c r="D141" i="28"/>
  <c r="L138" i="28"/>
  <c r="M141" i="28"/>
  <c r="F141" i="28"/>
  <c r="N141" i="28"/>
  <c r="E141" i="28"/>
  <c r="G141" i="28"/>
  <c r="H140" i="28" l="1"/>
  <c r="J140" i="28"/>
  <c r="I140" i="28"/>
  <c r="K139" i="28"/>
  <c r="L139" i="28"/>
  <c r="D142" i="28"/>
  <c r="M142" i="28"/>
  <c r="N142" i="28"/>
  <c r="G142" i="28"/>
  <c r="E142" i="28"/>
  <c r="F142" i="28"/>
  <c r="I141" i="28" l="1"/>
  <c r="J141" i="28"/>
  <c r="H141" i="28"/>
  <c r="K140" i="28"/>
  <c r="D143" i="28"/>
  <c r="L140" i="28"/>
  <c r="G143" i="28"/>
  <c r="E143" i="28"/>
  <c r="M143" i="28"/>
  <c r="N143" i="28"/>
  <c r="F143" i="28"/>
  <c r="K141" i="28" l="1"/>
  <c r="H142" i="28"/>
  <c r="J142" i="28"/>
  <c r="I142" i="28"/>
  <c r="L141" i="28"/>
  <c r="D144" i="28"/>
  <c r="N144" i="28"/>
  <c r="E144" i="28"/>
  <c r="F144" i="28"/>
  <c r="M144" i="28"/>
  <c r="G144" i="28"/>
  <c r="I143" i="28" l="1"/>
  <c r="J143" i="28"/>
  <c r="H143" i="28"/>
  <c r="K142" i="28"/>
  <c r="D145" i="28"/>
  <c r="L142" i="28"/>
  <c r="E145" i="28"/>
  <c r="M145" i="28"/>
  <c r="G145" i="28"/>
  <c r="F145" i="28"/>
  <c r="N145" i="28"/>
  <c r="K143" i="28" l="1"/>
  <c r="I144" i="28"/>
  <c r="H144" i="28"/>
  <c r="J144" i="28"/>
  <c r="L143" i="28"/>
  <c r="D146" i="28"/>
  <c r="N146" i="28"/>
  <c r="M146" i="28"/>
  <c r="G146" i="28"/>
  <c r="E146" i="28"/>
  <c r="F146" i="28"/>
  <c r="K144" i="28" l="1"/>
  <c r="J145" i="28"/>
  <c r="I145" i="28"/>
  <c r="H145" i="28"/>
  <c r="D147" i="28"/>
  <c r="L144" i="28"/>
  <c r="F147" i="28"/>
  <c r="N147" i="28"/>
  <c r="G147" i="28"/>
  <c r="E147" i="28"/>
  <c r="M147" i="28"/>
  <c r="J146" i="28" l="1"/>
  <c r="H146" i="28"/>
  <c r="I146" i="28"/>
  <c r="K145" i="28"/>
  <c r="L145" i="28"/>
  <c r="D148" i="28"/>
  <c r="E148" i="28"/>
  <c r="N148" i="28"/>
  <c r="M148" i="28"/>
  <c r="F148" i="28"/>
  <c r="G148" i="28"/>
  <c r="K146" i="28" l="1"/>
  <c r="J147" i="28"/>
  <c r="I147" i="28"/>
  <c r="H147" i="28"/>
  <c r="D149" i="28"/>
  <c r="L146" i="28"/>
  <c r="G149" i="28"/>
  <c r="F149" i="28"/>
  <c r="M149" i="28"/>
  <c r="N149" i="28"/>
  <c r="E149" i="28"/>
  <c r="J148" i="28" l="1"/>
  <c r="H148" i="28"/>
  <c r="I148" i="28"/>
  <c r="K147" i="28"/>
  <c r="L147" i="28"/>
  <c r="D150" i="28"/>
  <c r="M150" i="28"/>
  <c r="F150" i="28"/>
  <c r="E150" i="28"/>
  <c r="N150" i="28"/>
  <c r="G150" i="28"/>
  <c r="I149" i="28" l="1"/>
  <c r="J149" i="28"/>
  <c r="H149" i="28"/>
  <c r="K148" i="28"/>
  <c r="D151" i="28"/>
  <c r="L148" i="28"/>
  <c r="N151" i="28"/>
  <c r="F151" i="28"/>
  <c r="G151" i="28"/>
  <c r="E151" i="28"/>
  <c r="M151" i="28"/>
  <c r="K149" i="28" l="1"/>
  <c r="H150" i="28"/>
  <c r="J150" i="28"/>
  <c r="I150" i="28"/>
  <c r="L149" i="28"/>
  <c r="D152" i="28"/>
  <c r="F152" i="28"/>
  <c r="M152" i="28"/>
  <c r="E152" i="28"/>
  <c r="N152" i="28"/>
  <c r="G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L155" i="28" l="1"/>
  <c r="K155" i="28"/>
  <c r="E53" i="18"/>
  <c r="E54" i="18"/>
  <c r="H53" i="18" l="1"/>
  <c r="E52" i="18"/>
  <c r="E50" i="18"/>
  <c r="F53" i="18"/>
  <c r="E51" i="18"/>
  <c r="F54" i="18"/>
  <c r="H50" i="18" l="1"/>
  <c r="H51" i="18"/>
  <c r="H52" i="18"/>
  <c r="H49" i="18"/>
  <c r="I53" i="18"/>
  <c r="F55" i="18"/>
  <c r="F50" i="18"/>
  <c r="F51" i="18"/>
  <c r="F52" i="18"/>
  <c r="I51" i="18" l="1"/>
  <c r="L51" i="18" s="1"/>
  <c r="I52" i="18"/>
  <c r="L52" i="18" s="1"/>
  <c r="I50" i="18"/>
  <c r="L50" i="18" s="1"/>
  <c r="I49" i="18"/>
  <c r="K49" i="18" s="1"/>
  <c r="K53" i="18"/>
  <c r="L53" i="18"/>
  <c r="I54" i="18"/>
  <c r="E56" i="18"/>
  <c r="E55" i="18"/>
  <c r="F57" i="18"/>
  <c r="F56" i="18"/>
  <c r="E57" i="18"/>
  <c r="E58" i="18"/>
  <c r="F58" i="18"/>
  <c r="E59" i="18"/>
  <c r="K51" i="18" l="1"/>
  <c r="K52" i="18"/>
  <c r="K50" i="18"/>
  <c r="L49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E61" i="18"/>
  <c r="E60" i="18"/>
  <c r="F61" i="18"/>
  <c r="F62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73" i="18"/>
  <c r="E118" i="18"/>
  <c r="E119" i="18"/>
  <c r="E99" i="18"/>
  <c r="E72" i="18"/>
  <c r="E94" i="18"/>
  <c r="E105" i="18"/>
  <c r="E117" i="18"/>
  <c r="E84" i="18"/>
  <c r="E92" i="18"/>
  <c r="E71" i="18"/>
  <c r="E81" i="18"/>
  <c r="E120" i="18"/>
  <c r="E109" i="18"/>
  <c r="E95" i="18"/>
  <c r="E123" i="18"/>
  <c r="E88" i="18"/>
  <c r="E100" i="18"/>
  <c r="E102" i="18"/>
  <c r="E79" i="18"/>
  <c r="E115" i="18"/>
  <c r="E86" i="18"/>
  <c r="E93" i="18"/>
  <c r="E90" i="18"/>
  <c r="E106" i="18"/>
  <c r="E89" i="18"/>
  <c r="E104" i="18"/>
  <c r="E114" i="18"/>
  <c r="E69" i="18"/>
  <c r="E101" i="18"/>
  <c r="E83" i="18"/>
  <c r="E116" i="18"/>
  <c r="E74" i="18"/>
  <c r="E110" i="18"/>
  <c r="E122" i="18"/>
  <c r="E85" i="18"/>
  <c r="E103" i="18"/>
  <c r="E76" i="18"/>
  <c r="E70" i="18"/>
  <c r="E67" i="18"/>
  <c r="E68" i="18"/>
  <c r="E77" i="18"/>
  <c r="E78" i="18"/>
  <c r="E66" i="18"/>
  <c r="E82" i="18"/>
  <c r="E75" i="18"/>
  <c r="E113" i="18"/>
  <c r="E121" i="18"/>
  <c r="E111" i="18"/>
  <c r="E112" i="18"/>
  <c r="E87" i="18"/>
  <c r="E80" i="18"/>
  <c r="E91" i="18"/>
  <c r="E108" i="18"/>
  <c r="E107" i="18"/>
  <c r="E124" i="18"/>
  <c r="P87" i="18" l="1"/>
  <c r="P88" i="18"/>
  <c r="P94" i="18"/>
  <c r="P92" i="18"/>
  <c r="P89" i="18"/>
  <c r="P95" i="18"/>
  <c r="P86" i="18"/>
  <c r="P90" i="18"/>
  <c r="P91" i="18"/>
  <c r="P93" i="18"/>
  <c r="P100" i="18"/>
  <c r="P103" i="18"/>
  <c r="P101" i="18"/>
  <c r="P102" i="18"/>
  <c r="P99" i="18"/>
  <c r="H65" i="18"/>
  <c r="H115" i="18"/>
  <c r="H116" i="18"/>
  <c r="H117" i="18"/>
  <c r="H118" i="18"/>
  <c r="H119" i="18"/>
  <c r="H120" i="18"/>
  <c r="H121" i="18"/>
  <c r="H122" i="18"/>
  <c r="H123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E96" i="18"/>
  <c r="F71" i="18"/>
  <c r="F105" i="18"/>
  <c r="F100" i="18"/>
  <c r="F78" i="18"/>
  <c r="F70" i="18"/>
  <c r="F101" i="18"/>
  <c r="F80" i="18"/>
  <c r="F117" i="18"/>
  <c r="F84" i="18"/>
  <c r="F108" i="18"/>
  <c r="F95" i="18"/>
  <c r="F85" i="18"/>
  <c r="F74" i="18"/>
  <c r="E97" i="18"/>
  <c r="F109" i="18"/>
  <c r="F86" i="18"/>
  <c r="F76" i="18"/>
  <c r="F87" i="18"/>
  <c r="F106" i="18"/>
  <c r="F88" i="18"/>
  <c r="F120" i="18"/>
  <c r="F110" i="18"/>
  <c r="F93" i="18"/>
  <c r="F119" i="18"/>
  <c r="F77" i="18"/>
  <c r="F122" i="18"/>
  <c r="F124" i="18"/>
  <c r="F82" i="18"/>
  <c r="F107" i="18"/>
  <c r="E125" i="18"/>
  <c r="F67" i="18"/>
  <c r="F123" i="18"/>
  <c r="F90" i="18"/>
  <c r="F116" i="18"/>
  <c r="F92" i="18"/>
  <c r="E98" i="18"/>
  <c r="F66" i="18"/>
  <c r="F118" i="18"/>
  <c r="F103" i="18"/>
  <c r="F75" i="18"/>
  <c r="E127" i="18"/>
  <c r="F79" i="18"/>
  <c r="F113" i="18"/>
  <c r="F83" i="18"/>
  <c r="F114" i="18"/>
  <c r="F68" i="18"/>
  <c r="F91" i="18"/>
  <c r="F104" i="18"/>
  <c r="F72" i="18"/>
  <c r="F111" i="18"/>
  <c r="F112" i="18"/>
  <c r="F121" i="18"/>
  <c r="F89" i="18"/>
  <c r="F102" i="18"/>
  <c r="F94" i="18"/>
  <c r="F69" i="18"/>
  <c r="F115" i="18"/>
  <c r="F99" i="18"/>
  <c r="F81" i="18"/>
  <c r="F73" i="18"/>
  <c r="E126" i="18"/>
  <c r="Q90" i="18" l="1"/>
  <c r="Q88" i="18"/>
  <c r="R88" i="18" s="1"/>
  <c r="Q93" i="18"/>
  <c r="R93" i="18" s="1"/>
  <c r="Q87" i="18"/>
  <c r="R87" i="18" s="1"/>
  <c r="Q94" i="18"/>
  <c r="R94" i="18" s="1"/>
  <c r="Q91" i="18"/>
  <c r="R91" i="18" s="1"/>
  <c r="Q92" i="18"/>
  <c r="R92" i="18" s="1"/>
  <c r="Q86" i="18"/>
  <c r="R86" i="18" s="1"/>
  <c r="Q95" i="18"/>
  <c r="Q89" i="18"/>
  <c r="R89" i="18" s="1"/>
  <c r="P96" i="18"/>
  <c r="Q99" i="18"/>
  <c r="R99" i="18" s="1"/>
  <c r="Q101" i="18"/>
  <c r="R101" i="18" s="1"/>
  <c r="Q100" i="18"/>
  <c r="R100" i="18" s="1"/>
  <c r="Q102" i="18"/>
  <c r="R102" i="18" s="1"/>
  <c r="Q103" i="18"/>
  <c r="R103" i="18" s="1"/>
  <c r="P98" i="18"/>
  <c r="P97" i="18"/>
  <c r="I65" i="18"/>
  <c r="L65" i="18" s="1"/>
  <c r="H96" i="18"/>
  <c r="H95" i="18"/>
  <c r="H97" i="18"/>
  <c r="H98" i="18"/>
  <c r="H124" i="18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R90" i="18"/>
  <c r="R95" i="18"/>
  <c r="H62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5" i="18"/>
  <c r="F96" i="18"/>
  <c r="F127" i="18"/>
  <c r="F126" i="18"/>
  <c r="F97" i="18"/>
  <c r="F98" i="18"/>
  <c r="Q96" i="18" l="1"/>
  <c r="R96" i="18" s="1"/>
  <c r="Q98" i="18"/>
  <c r="R98" i="18" s="1"/>
  <c r="Q97" i="18"/>
  <c r="R97" i="18" s="1"/>
  <c r="K65" i="18"/>
  <c r="I95" i="18"/>
  <c r="L95" i="18" s="1"/>
  <c r="I97" i="18"/>
  <c r="L97" i="18" s="1"/>
  <c r="I98" i="18"/>
  <c r="L98" i="18" s="1"/>
  <c r="I96" i="18"/>
  <c r="L96" i="18" s="1"/>
  <c r="K116" i="18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2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73" i="18"/>
  <c r="K102" i="18"/>
  <c r="K112" i="18"/>
  <c r="K81" i="18"/>
  <c r="K96" i="18" l="1"/>
  <c r="K98" i="18"/>
  <c r="K97" i="18"/>
  <c r="K127" i="18"/>
  <c r="K125" i="18"/>
  <c r="K124" i="18"/>
  <c r="L126" i="18"/>
  <c r="K126" i="18"/>
  <c r="L62" i="18"/>
  <c r="K62" i="18"/>
  <c r="I131" i="19"/>
  <c r="H131" i="19" l="1"/>
  <c r="L131" i="19" s="1"/>
  <c r="K131" i="19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<sst xmlns="http://schemas.openxmlformats.org/spreadsheetml/2006/main" count="1116" uniqueCount="236">
  <si>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</si>
  <si>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</si>
  <si>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</si>
  <si>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</si>
  <si>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</si>
  <si>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</si>
  <si>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</si>
  <si>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</si>
  <si>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</si>
  <si>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</si>
  <si>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</si>
  <si>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</si>
  <si>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</si>
  <si>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</si>
  <si>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</si>
  <si>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</si>
  <si>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</si>
  <si>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</si>
  <si>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</si>
  <si>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</si>
  <si>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</si>
  <si>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</si>
  <si>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</si>
  <si>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</si>
  <si>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</si>
  <si>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</si>
  <si>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</si>
  <si>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</si>
  <si>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</si>
  <si>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</si>
  <si>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</si>
  <si>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</si>
  <si>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</si>
  <si>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</si>
  <si>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</si>
  <si>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</si>
  <si>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</si>
  <si>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</si>
  <si>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</si>
  <si>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</si>
  <si>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</si>
  <si>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</si>
  <si>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</si>
  <si>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</si>
  <si>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</si>
  <si>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</si>
  <si>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</si>
  <si>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</si>
  <si>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</si>
  <si>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</si>
  <si>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</si>
  <si>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</si>
  <si>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</si>
  <si>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</si>
  <si>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</si>
  <si>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</si>
  <si>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</si>
  <si>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</si>
  <si>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</si>
  <si>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</si>
  <si>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</si>
  <si>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</si>
  <si>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</si>
  <si>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</si>
  <si>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</si>
  <si>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</si>
  <si>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</si>
  <si>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</si>
  <si>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</si>
  <si>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</si>
  <si>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</si>
  <si>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</si>
  <si>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</si>
  <si>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</si>
  <si>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</si>
  <si>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</si>
  <si>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</si>
  <si>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</si>
  <si>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</si>
  <si>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</si>
  <si>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</si>
  <si>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</si>
  <si>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</si>
  <si>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</si>
  <si>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</si>
  <si>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</si>
  <si>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</si>
  <si>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</si>
  <si>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</si>
  <si>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</si>
  <si>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</si>
  <si>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</si>
  <si>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</si>
  <si>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</si>
  <si>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</si>
  <si>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</si>
  <si>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</si>
  <si>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</si>
  <si>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</si>
  <si>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</si>
  <si>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</si>
  <si>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</si>
  <si>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</si>
  <si>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</si>
  <si>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</si>
  <si>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</si>
  <si>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</si>
  <si>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</si>
  <si>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</si>
  <si>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</si>
  <si>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</si>
  <si>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</si>
  <si>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</si>
  <si>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</si>
  <si>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</si>
  <si>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</si>
  <si>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</si>
  <si>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</si>
  <si>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</si>
  <si>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</si>
  <si>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</si>
  <si>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</si>
  <si>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</si>
  <si>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</si>
  <si>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</si>
  <si>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</si>
  <si>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</si>
  <si>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</si>
  <si>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</si>
  <si>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</si>
  <si>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</si>
  <si>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</si>
  <si>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</si>
  <si>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</si>
  <si>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</si>
  <si>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</si>
  <si>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</si>
  <si>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</si>
  <si>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</si>
  <si>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</si>
  <si>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</si>
  <si>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</si>
  <si>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</si>
  <si>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</si>
  <si>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</si>
  <si>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</si>
  <si>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</si>
  <si>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</si>
  <si>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</si>
  <si>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</si>
  <si>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</si>
  <si>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</si>
  <si>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</si>
  <si>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</si>
  <si>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</si>
  <si>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</si>
  <si>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</si>
  <si>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</si>
  <si>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</si>
  <si>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</si>
  <si>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</si>
  <si>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</si>
  <si>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</si>
  <si>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</si>
  <si>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</si>
  <si>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</si>
  <si>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</si>
  <si>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</si>
  <si>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</si>
  <si>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</si>
  <si>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</si>
  <si>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</si>
  <si>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</si>
  <si>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</si>
  <si>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</si>
  <si>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</si>
  <si>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</si>
  <si>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</si>
  <si>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</si>
  <si>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</si>
  <si>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</si>
  <si>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</si>
  <si>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</si>
  <si>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</si>
  <si>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</si>
  <si>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</si>
  <si>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</si>
  <si>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</si>
  <si>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</si>
  <si>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</si>
  <si>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</si>
  <si>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</si>
  <si>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</si>
  <si>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</si>
  <si>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</si>
  <si>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</si>
  <si>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</si>
  <si>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</si>
  <si>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</si>
  <si>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</si>
  <si>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</si>
  <si>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</si>
  <si>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</si>
  <si>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</si>
  <si>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</si>
  <si>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</si>
  <si>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</si>
  <si>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</si>
  <si>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</si>
  <si>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</si>
  <si>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</si>
  <si>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</si>
  <si>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</si>
  <si>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</si>
  <si>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</si>
  <si>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</si>
  <si>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</si>
  <si>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</si>
  <si>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</si>
  <si>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</si>
  <si>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</si>
  <si>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FIN123 начинает подниматься с 340 на 350 (MITMU)</t>
  </si>
  <si>
    <t>Догонялки: KLM67 снижает скорость (KOLED), THA05 увеличивает (KOLED) и догоняет его к северо-западу от ТU (на линии TU-AMDOR)</t>
  </si>
  <si>
    <t>KLM67 выходит c 340 (KOLED) на 360 (TU)</t>
  </si>
  <si>
    <t>DNV4863 проходит эш. 300</t>
  </si>
  <si>
    <t>Встреча над точкой MITMU на эш. 330. AFL2406 идет с запада, ANA58 с востока. ANA58 после GAPSA поднимается с 320 на 340 (TU), а в MITMU оказывается на эш. 330.</t>
  </si>
  <si>
    <t>Начало подъема ANA58 - GAPSA</t>
  </si>
  <si>
    <t>Встеча к юго-западу от TU (на линии TU-RATIN) на эш. 350</t>
  </si>
  <si>
    <t>GZP155 проходит эш. 330</t>
  </si>
  <si>
    <t>Эш.300</t>
  </si>
  <si>
    <t>GZP155 Эш.300</t>
  </si>
  <si>
    <t>Догонялки: SBI86 идет на эшелоне 320, GZP155 после GAPSA снижается с 340 на 300 и к западу от GAPSA догоняет SBI86 на эш. 320.</t>
  </si>
  <si>
    <t>Начало снижения GZP155 - GAPSA</t>
  </si>
  <si>
    <t>Траектории пересекаются к востоку от TU на эшелоне 310. SDM589 догоняет, а AFL2433 снижается с 330</t>
  </si>
  <si>
    <t>AFL2433 проходит эш. 320</t>
  </si>
  <si>
    <t>AFL2433 начинает снижение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</si>
</sst>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vertical="top"/>
    </xf>
    <xf numFmtId="0" fontId="10" fillId="0" borderId="2" xfId="0" applyFont="1" applyBorder="1" applyAlignment="1">
      <alignment vertical="top"/>
    </xf>
    <xf numFmtId="21" fontId="10" fillId="0" borderId="1" xfId="0" applyNumberFormat="1" applyFont="1" applyBorder="1"/>
    <xf numFmtId="20" fontId="8" fillId="0" borderId="0" xfId="0" applyNumberFormat="1" applyFont="1"/>
    <xf numFmtId="20" fontId="8" fillId="0" borderId="2" xfId="0" applyNumberFormat="1" applyFont="1" applyBorder="1"/>
    <xf numFmtId="0" fontId="8" fillId="0" borderId="3" xfId="0" applyFont="1" applyBorder="1"/>
    <xf numFmtId="0" fontId="8" fillId="0" borderId="3" xfId="0" applyFont="1" applyBorder="1" applyAlignment="1">
      <alignment vertical="top"/>
    </xf>
    <xf numFmtId="20" fontId="8" fillId="0" borderId="4" xfId="0" applyNumberFormat="1" applyFont="1" applyBorder="1"/>
    <xf numFmtId="20" fontId="8" fillId="0" borderId="3" xfId="0" applyNumberFormat="1" applyFont="1" applyBorder="1"/>
    <xf numFmtId="0" fontId="10" fillId="0" borderId="4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164" fontId="1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0" fontId="0" fillId="0" borderId="6" xfId="0" applyNumberFormat="1" applyFont="1" applyBorder="1"/>
    <xf numFmtId="0" fontId="0" fillId="0" borderId="4" xfId="0" applyBorder="1"/>
    <xf numFmtId="0" fontId="0" fillId="0" borderId="3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4999999999999991"/>
                  <c:y val="0.298544427969256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1168921697287838"/>
                  <c:y val="2.211662891145563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7B-4D0F-9D10-0CFC677D13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7777777777777776E-2"/>
                  <c:y val="2.0806603450103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333333333333332E-3"/>
                  <c:y val="-3.8939408108428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Timeline!$U$4:$U$8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Timeline!$V$4:$V$8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-0.53304374453193348"/>
                  <c:y val="-0.1339155749636100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Timeline!$W$4:$W$7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Timeline!$X$4:$X$7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Timeline!$U$51:$U$53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Timeline!$V$51:$V$53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Timeline!$W$51:$W$53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Timeline!$X$51:$X$53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'SBI86'!$E$8:$E$264</c:f>
              <c:numCache>
                <c:formatCode>General</c:formatCode>
                <c:ptCount val="257"/>
                <c:pt idx="0">
                  <c:v>147130</c:v>
                </c:pt>
                <c:pt idx="1">
                  <c:v>146096.79134328358</c:v>
                </c:pt>
                <c:pt idx="2">
                  <c:v>145063.58268656716</c:v>
                </c:pt>
                <c:pt idx="3">
                  <c:v>144030.37402985073</c:v>
                </c:pt>
                <c:pt idx="4">
                  <c:v>142997.16537313434</c:v>
                </c:pt>
                <c:pt idx="5">
                  <c:v>141963.95671641792</c:v>
                </c:pt>
                <c:pt idx="6">
                  <c:v>140930.74805970149</c:v>
                </c:pt>
                <c:pt idx="7">
                  <c:v>139897.53940298507</c:v>
                </c:pt>
                <c:pt idx="8">
                  <c:v>138864.33074626865</c:v>
                </c:pt>
                <c:pt idx="9">
                  <c:v>137831.12208955223</c:v>
                </c:pt>
                <c:pt idx="10">
                  <c:v>136797.91343283583</c:v>
                </c:pt>
                <c:pt idx="11">
                  <c:v>135764.70477611941</c:v>
                </c:pt>
                <c:pt idx="12">
                  <c:v>134731.49611940299</c:v>
                </c:pt>
                <c:pt idx="13">
                  <c:v>133698.28746268657</c:v>
                </c:pt>
                <c:pt idx="14">
                  <c:v>132665.07880597014</c:v>
                </c:pt>
                <c:pt idx="15">
                  <c:v>131631.87014925372</c:v>
                </c:pt>
                <c:pt idx="16">
                  <c:v>130598.66149253731</c:v>
                </c:pt>
                <c:pt idx="17">
                  <c:v>129565.45283582089</c:v>
                </c:pt>
                <c:pt idx="18">
                  <c:v>128532.24417910448</c:v>
                </c:pt>
                <c:pt idx="19">
                  <c:v>127499.03552238806</c:v>
                </c:pt>
                <c:pt idx="20">
                  <c:v>126465.82686567164</c:v>
                </c:pt>
                <c:pt idx="21">
                  <c:v>125432.61820895522</c:v>
                </c:pt>
                <c:pt idx="22">
                  <c:v>124399.40955223881</c:v>
                </c:pt>
                <c:pt idx="23">
                  <c:v>123366.20089552239</c:v>
                </c:pt>
                <c:pt idx="24">
                  <c:v>122332.99223880598</c:v>
                </c:pt>
                <c:pt idx="25">
                  <c:v>121299.78358208956</c:v>
                </c:pt>
                <c:pt idx="26">
                  <c:v>120266.57492537313</c:v>
                </c:pt>
                <c:pt idx="27">
                  <c:v>119233.36626865671</c:v>
                </c:pt>
                <c:pt idx="28">
                  <c:v>118200.1576119403</c:v>
                </c:pt>
                <c:pt idx="29">
                  <c:v>117166.94895522388</c:v>
                </c:pt>
                <c:pt idx="30">
                  <c:v>116133.74029850747</c:v>
                </c:pt>
                <c:pt idx="31">
                  <c:v>115100.53164179105</c:v>
                </c:pt>
                <c:pt idx="32">
                  <c:v>114067.32298507463</c:v>
                </c:pt>
                <c:pt idx="33">
                  <c:v>113034.11432835821</c:v>
                </c:pt>
                <c:pt idx="34">
                  <c:v>112000.90567164178</c:v>
                </c:pt>
                <c:pt idx="35">
                  <c:v>110967.69701492538</c:v>
                </c:pt>
                <c:pt idx="36">
                  <c:v>109934.48835820897</c:v>
                </c:pt>
                <c:pt idx="37">
                  <c:v>108901.27970149255</c:v>
                </c:pt>
                <c:pt idx="38">
                  <c:v>107868.07104477612</c:v>
                </c:pt>
                <c:pt idx="39">
                  <c:v>106834.8623880597</c:v>
                </c:pt>
                <c:pt idx="40">
                  <c:v>105801.65373134328</c:v>
                </c:pt>
                <c:pt idx="41">
                  <c:v>104768.44507462687</c:v>
                </c:pt>
                <c:pt idx="42">
                  <c:v>103735.23641791045</c:v>
                </c:pt>
                <c:pt idx="43">
                  <c:v>102702.02776119404</c:v>
                </c:pt>
                <c:pt idx="44">
                  <c:v>101668.81910447762</c:v>
                </c:pt>
                <c:pt idx="45">
                  <c:v>100635.6104477612</c:v>
                </c:pt>
                <c:pt idx="46">
                  <c:v>99602.401791044773</c:v>
                </c:pt>
                <c:pt idx="47">
                  <c:v>98569.193134328365</c:v>
                </c:pt>
                <c:pt idx="48">
                  <c:v>97535.984477611943</c:v>
                </c:pt>
                <c:pt idx="49">
                  <c:v>96502.775820895535</c:v>
                </c:pt>
                <c:pt idx="50">
                  <c:v>95469.567164179112</c:v>
                </c:pt>
                <c:pt idx="51">
                  <c:v>94436.35850746269</c:v>
                </c:pt>
                <c:pt idx="52">
                  <c:v>93403.149850746267</c:v>
                </c:pt>
                <c:pt idx="53">
                  <c:v>92369.941194029845</c:v>
                </c:pt>
                <c:pt idx="54">
                  <c:v>91336.732537313437</c:v>
                </c:pt>
                <c:pt idx="55">
                  <c:v>90303.523880597029</c:v>
                </c:pt>
                <c:pt idx="56">
                  <c:v>89270.315223880607</c:v>
                </c:pt>
                <c:pt idx="57">
                  <c:v>88237.106567164185</c:v>
                </c:pt>
                <c:pt idx="58">
                  <c:v>87203.897910447762</c:v>
                </c:pt>
                <c:pt idx="59">
                  <c:v>86170.68925373134</c:v>
                </c:pt>
                <c:pt idx="60">
                  <c:v>85137.480597014932</c:v>
                </c:pt>
                <c:pt idx="61">
                  <c:v>84104.271940298509</c:v>
                </c:pt>
                <c:pt idx="62">
                  <c:v>83071.063283582102</c:v>
                </c:pt>
                <c:pt idx="63">
                  <c:v>82037.854626865679</c:v>
                </c:pt>
                <c:pt idx="64">
                  <c:v>81004.645970149257</c:v>
                </c:pt>
                <c:pt idx="65">
                  <c:v>79971.437313432834</c:v>
                </c:pt>
                <c:pt idx="66">
                  <c:v>78941.412180698215</c:v>
                </c:pt>
                <c:pt idx="67">
                  <c:v>77917.754095927259</c:v>
                </c:pt>
                <c:pt idx="68">
                  <c:v>76900.463059119909</c:v>
                </c:pt>
                <c:pt idx="69">
                  <c:v>75889.53907027618</c:v>
                </c:pt>
                <c:pt idx="70">
                  <c:v>74881.798605414282</c:v>
                </c:pt>
                <c:pt idx="71">
                  <c:v>73874.05814055237</c:v>
                </c:pt>
                <c:pt idx="72">
                  <c:v>72866.317675690458</c:v>
                </c:pt>
                <c:pt idx="73">
                  <c:v>71858.577210828546</c:v>
                </c:pt>
                <c:pt idx="74">
                  <c:v>70850.836745966648</c:v>
                </c:pt>
                <c:pt idx="75">
                  <c:v>69843.096281104736</c:v>
                </c:pt>
                <c:pt idx="76">
                  <c:v>68835.355816242823</c:v>
                </c:pt>
                <c:pt idx="77">
                  <c:v>67827.615351380911</c:v>
                </c:pt>
                <c:pt idx="78">
                  <c:v>66819.874886519014</c:v>
                </c:pt>
                <c:pt idx="79">
                  <c:v>65812.134421657101</c:v>
                </c:pt>
                <c:pt idx="80">
                  <c:v>64804.393956795189</c:v>
                </c:pt>
                <c:pt idx="81">
                  <c:v>63796.653491933277</c:v>
                </c:pt>
                <c:pt idx="82">
                  <c:v>62788.913027071372</c:v>
                </c:pt>
                <c:pt idx="83">
                  <c:v>61781.172562209467</c:v>
                </c:pt>
                <c:pt idx="84">
                  <c:v>60773.432097347555</c:v>
                </c:pt>
                <c:pt idx="85">
                  <c:v>59765.691632485643</c:v>
                </c:pt>
                <c:pt idx="86">
                  <c:v>58757.951167623738</c:v>
                </c:pt>
                <c:pt idx="87">
                  <c:v>57750.210702761826</c:v>
                </c:pt>
                <c:pt idx="88">
                  <c:v>56742.470237899921</c:v>
                </c:pt>
                <c:pt idx="89">
                  <c:v>55734.729773038009</c:v>
                </c:pt>
                <c:pt idx="90">
                  <c:v>54726.989308176097</c:v>
                </c:pt>
                <c:pt idx="91">
                  <c:v>53719.248843314192</c:v>
                </c:pt>
                <c:pt idx="92">
                  <c:v>52711.508378452287</c:v>
                </c:pt>
                <c:pt idx="93">
                  <c:v>51703.767913590375</c:v>
                </c:pt>
                <c:pt idx="94">
                  <c:v>50696.027448728462</c:v>
                </c:pt>
                <c:pt idx="95">
                  <c:v>49688.286983866557</c:v>
                </c:pt>
                <c:pt idx="96">
                  <c:v>48680.546519004653</c:v>
                </c:pt>
                <c:pt idx="97">
                  <c:v>47672.80605414274</c:v>
                </c:pt>
                <c:pt idx="98">
                  <c:v>46665.065589280828</c:v>
                </c:pt>
                <c:pt idx="99">
                  <c:v>45657.325124418923</c:v>
                </c:pt>
                <c:pt idx="100">
                  <c:v>44649.584659557011</c:v>
                </c:pt>
                <c:pt idx="101">
                  <c:v>43641.844194695106</c:v>
                </c:pt>
                <c:pt idx="102">
                  <c:v>42634.103729833194</c:v>
                </c:pt>
                <c:pt idx="103">
                  <c:v>41626.363264971289</c:v>
                </c:pt>
                <c:pt idx="104">
                  <c:v>40618.622800109377</c:v>
                </c:pt>
                <c:pt idx="105">
                  <c:v>39610.882335247472</c:v>
                </c:pt>
                <c:pt idx="106">
                  <c:v>38603.14187038556</c:v>
                </c:pt>
                <c:pt idx="107">
                  <c:v>37595.401405523648</c:v>
                </c:pt>
                <c:pt idx="108">
                  <c:v>36587.660940661743</c:v>
                </c:pt>
                <c:pt idx="109">
                  <c:v>35579.92047579983</c:v>
                </c:pt>
                <c:pt idx="110">
                  <c:v>34572.180010937926</c:v>
                </c:pt>
                <c:pt idx="111">
                  <c:v>33564.439546076013</c:v>
                </c:pt>
                <c:pt idx="112">
                  <c:v>32556.699081214108</c:v>
                </c:pt>
                <c:pt idx="113">
                  <c:v>31548.958616352196</c:v>
                </c:pt>
                <c:pt idx="114">
                  <c:v>30541.218151490291</c:v>
                </c:pt>
                <c:pt idx="115">
                  <c:v>29533.477686628379</c:v>
                </c:pt>
                <c:pt idx="116">
                  <c:v>28525.737221766474</c:v>
                </c:pt>
                <c:pt idx="117">
                  <c:v>27517.996756904562</c:v>
                </c:pt>
                <c:pt idx="118">
                  <c:v>26510.256292042657</c:v>
                </c:pt>
                <c:pt idx="119">
                  <c:v>25502.515827180745</c:v>
                </c:pt>
                <c:pt idx="120">
                  <c:v>24494.775362318833</c:v>
                </c:pt>
                <c:pt idx="121">
                  <c:v>23487.034897456928</c:v>
                </c:pt>
                <c:pt idx="122">
                  <c:v>22479.294432595016</c:v>
                </c:pt>
                <c:pt idx="123">
                  <c:v>21471.553967733111</c:v>
                </c:pt>
                <c:pt idx="124">
                  <c:v>20463.813502871199</c:v>
                </c:pt>
                <c:pt idx="125">
                  <c:v>19456.073038009294</c:v>
                </c:pt>
                <c:pt idx="126">
                  <c:v>18448.332573147381</c:v>
                </c:pt>
                <c:pt idx="127">
                  <c:v>17440.592108285477</c:v>
                </c:pt>
                <c:pt idx="128">
                  <c:v>16432.851643423564</c:v>
                </c:pt>
                <c:pt idx="129">
                  <c:v>15425.111178561659</c:v>
                </c:pt>
                <c:pt idx="130">
                  <c:v>14417.370713699747</c:v>
                </c:pt>
                <c:pt idx="131">
                  <c:v>13409.630248837842</c:v>
                </c:pt>
                <c:pt idx="132">
                  <c:v>12401.88978397593</c:v>
                </c:pt>
                <c:pt idx="133">
                  <c:v>11394.149319114018</c:v>
                </c:pt>
                <c:pt idx="134">
                  <c:v>10386.408854252106</c:v>
                </c:pt>
                <c:pt idx="135">
                  <c:v>9375.0219600765558</c:v>
                </c:pt>
                <c:pt idx="136">
                  <c:v>8356.3422072737139</c:v>
                </c:pt>
                <c:pt idx="137">
                  <c:v>7330.3695958435819</c:v>
                </c:pt>
                <c:pt idx="138">
                  <c:v>6297.104125786158</c:v>
                </c:pt>
                <c:pt idx="139">
                  <c:v>5260.192226415089</c:v>
                </c:pt>
                <c:pt idx="140">
                  <c:v>4223.2803270440199</c:v>
                </c:pt>
                <c:pt idx="141">
                  <c:v>3186.36842767295</c:v>
                </c:pt>
                <c:pt idx="142">
                  <c:v>2149.456528301881</c:v>
                </c:pt>
                <c:pt idx="143">
                  <c:v>1112.544628930812</c:v>
                </c:pt>
                <c:pt idx="144">
                  <c:v>75.632729559743893</c:v>
                </c:pt>
                <c:pt idx="145">
                  <c:v>-961.27916981132694</c:v>
                </c:pt>
                <c:pt idx="146">
                  <c:v>-1998.1910691823959</c:v>
                </c:pt>
                <c:pt idx="147">
                  <c:v>-3035.102968553465</c:v>
                </c:pt>
                <c:pt idx="148">
                  <c:v>-4072.014867924534</c:v>
                </c:pt>
                <c:pt idx="149">
                  <c:v>-5108.926767295603</c:v>
                </c:pt>
                <c:pt idx="150">
                  <c:v>-6145.838666666672</c:v>
                </c:pt>
                <c:pt idx="151">
                  <c:v>-7182.750566037741</c:v>
                </c:pt>
                <c:pt idx="152">
                  <c:v>-8219.6624654088082</c:v>
                </c:pt>
                <c:pt idx="153">
                  <c:v>-9256.5743647798809</c:v>
                </c:pt>
                <c:pt idx="154">
                  <c:v>-10293.48626415095</c:v>
                </c:pt>
                <c:pt idx="155">
                  <c:v>-11330.398163522019</c:v>
                </c:pt>
                <c:pt idx="156">
                  <c:v>-12367.310062893088</c:v>
                </c:pt>
                <c:pt idx="157">
                  <c:v>-13404.221962264157</c:v>
                </c:pt>
                <c:pt idx="158">
                  <c:v>-14441.133861635226</c:v>
                </c:pt>
                <c:pt idx="159">
                  <c:v>-15478.045761006295</c:v>
                </c:pt>
                <c:pt idx="160">
                  <c:v>-16514.957660377364</c:v>
                </c:pt>
                <c:pt idx="161">
                  <c:v>-17551.869559748433</c:v>
                </c:pt>
                <c:pt idx="162">
                  <c:v>-18588.781459119502</c:v>
                </c:pt>
                <c:pt idx="163">
                  <c:v>-19625.693358490571</c:v>
                </c:pt>
                <c:pt idx="164">
                  <c:v>-20662.60525786164</c:v>
                </c:pt>
                <c:pt idx="165">
                  <c:v>-21699.517157232709</c:v>
                </c:pt>
                <c:pt idx="166">
                  <c:v>-22736.429056603778</c:v>
                </c:pt>
                <c:pt idx="167">
                  <c:v>-23773.340955974847</c:v>
                </c:pt>
                <c:pt idx="168">
                  <c:v>-24810.252855345912</c:v>
                </c:pt>
                <c:pt idx="169">
                  <c:v>-25847.164754716985</c:v>
                </c:pt>
                <c:pt idx="170">
                  <c:v>-26884.076654088058</c:v>
                </c:pt>
                <c:pt idx="171">
                  <c:v>-27920.988553459123</c:v>
                </c:pt>
                <c:pt idx="172">
                  <c:v>-28957.900452830196</c:v>
                </c:pt>
                <c:pt idx="173">
                  <c:v>-29994.812352201261</c:v>
                </c:pt>
                <c:pt idx="174">
                  <c:v>-31031.724251572334</c:v>
                </c:pt>
                <c:pt idx="175">
                  <c:v>-32068.636150943399</c:v>
                </c:pt>
                <c:pt idx="176">
                  <c:v>-33105.548050314472</c:v>
                </c:pt>
                <c:pt idx="177">
                  <c:v>-34142.459949685537</c:v>
                </c:pt>
                <c:pt idx="178">
                  <c:v>-35179.37184905661</c:v>
                </c:pt>
                <c:pt idx="179">
                  <c:v>-36216.283748427675</c:v>
                </c:pt>
                <c:pt idx="180">
                  <c:v>-37253.195647798748</c:v>
                </c:pt>
                <c:pt idx="181">
                  <c:v>-38290.107547169813</c:v>
                </c:pt>
                <c:pt idx="182">
                  <c:v>-39327.019446540886</c:v>
                </c:pt>
                <c:pt idx="183">
                  <c:v>-40363.931345911951</c:v>
                </c:pt>
                <c:pt idx="184">
                  <c:v>-41400.843245283024</c:v>
                </c:pt>
                <c:pt idx="185">
                  <c:v>-42437.755144654089</c:v>
                </c:pt>
                <c:pt idx="186">
                  <c:v>-43474.667044025162</c:v>
                </c:pt>
                <c:pt idx="187">
                  <c:v>-44511.578943396227</c:v>
                </c:pt>
                <c:pt idx="188">
                  <c:v>-45548.4908427673</c:v>
                </c:pt>
                <c:pt idx="189">
                  <c:v>-46585.402742138365</c:v>
                </c:pt>
                <c:pt idx="190">
                  <c:v>-47622.314641509438</c:v>
                </c:pt>
                <c:pt idx="191">
                  <c:v>-48659.226540880503</c:v>
                </c:pt>
                <c:pt idx="192">
                  <c:v>-49696.138440251576</c:v>
                </c:pt>
                <c:pt idx="193">
                  <c:v>-50733.050339622641</c:v>
                </c:pt>
                <c:pt idx="194">
                  <c:v>-51769.962238993714</c:v>
                </c:pt>
                <c:pt idx="195">
                  <c:v>-52806.874138364779</c:v>
                </c:pt>
                <c:pt idx="196">
                  <c:v>-53843.786037735852</c:v>
                </c:pt>
                <c:pt idx="197">
                  <c:v>-54880.697937106917</c:v>
                </c:pt>
                <c:pt idx="198">
                  <c:v>-55917.60983647799</c:v>
                </c:pt>
                <c:pt idx="199">
                  <c:v>-56954.521735849055</c:v>
                </c:pt>
                <c:pt idx="200">
                  <c:v>-57991.433635220121</c:v>
                </c:pt>
                <c:pt idx="201">
                  <c:v>-59028.345534591193</c:v>
                </c:pt>
                <c:pt idx="202">
                  <c:v>-60065.257433962266</c:v>
                </c:pt>
                <c:pt idx="203">
                  <c:v>-61102.169333333339</c:v>
                </c:pt>
                <c:pt idx="204">
                  <c:v>-62139.081232704411</c:v>
                </c:pt>
                <c:pt idx="205">
                  <c:v>-63175.993132075469</c:v>
                </c:pt>
                <c:pt idx="206">
                  <c:v>-64212.905031446542</c:v>
                </c:pt>
                <c:pt idx="207">
                  <c:v>-65249.816930817615</c:v>
                </c:pt>
                <c:pt idx="208">
                  <c:v>-66286.728830188687</c:v>
                </c:pt>
                <c:pt idx="209">
                  <c:v>-67323.640729559746</c:v>
                </c:pt>
                <c:pt idx="210">
                  <c:v>-68360.552628930818</c:v>
                </c:pt>
                <c:pt idx="211">
                  <c:v>-69397.464528301891</c:v>
                </c:pt>
                <c:pt idx="212">
                  <c:v>-70434.376427672963</c:v>
                </c:pt>
                <c:pt idx="213">
                  <c:v>-71471.288327044022</c:v>
                </c:pt>
                <c:pt idx="214">
                  <c:v>-72508.200226415094</c:v>
                </c:pt>
                <c:pt idx="215">
                  <c:v>-73545.112125786167</c:v>
                </c:pt>
                <c:pt idx="216">
                  <c:v>-74582.02402515724</c:v>
                </c:pt>
                <c:pt idx="217">
                  <c:v>-75618.935924528298</c:v>
                </c:pt>
                <c:pt idx="218">
                  <c:v>-76655.84782389937</c:v>
                </c:pt>
                <c:pt idx="219">
                  <c:v>-77692.759723270443</c:v>
                </c:pt>
                <c:pt idx="220">
                  <c:v>-78729.671622641516</c:v>
                </c:pt>
                <c:pt idx="221">
                  <c:v>-79766.583522012574</c:v>
                </c:pt>
                <c:pt idx="222">
                  <c:v>-80803.495421383646</c:v>
                </c:pt>
                <c:pt idx="223">
                  <c:v>-81840.407320754719</c:v>
                </c:pt>
                <c:pt idx="224">
                  <c:v>-82877.319220125792</c:v>
                </c:pt>
                <c:pt idx="225">
                  <c:v>-83914.23111949685</c:v>
                </c:pt>
                <c:pt idx="226">
                  <c:v>-84951.143018867922</c:v>
                </c:pt>
                <c:pt idx="227">
                  <c:v>-85988.054918238995</c:v>
                </c:pt>
                <c:pt idx="228">
                  <c:v>-87024.966817610068</c:v>
                </c:pt>
                <c:pt idx="229">
                  <c:v>-88061.878716981126</c:v>
                </c:pt>
                <c:pt idx="230">
                  <c:v>-89098.790616352198</c:v>
                </c:pt>
                <c:pt idx="231">
                  <c:v>-90135.702515723271</c:v>
                </c:pt>
                <c:pt idx="232">
                  <c:v>-91172.614415094344</c:v>
                </c:pt>
                <c:pt idx="233">
                  <c:v>-92209.526314465416</c:v>
                </c:pt>
                <c:pt idx="234">
                  <c:v>-93246.438213836474</c:v>
                </c:pt>
                <c:pt idx="235">
                  <c:v>-94283.350113207547</c:v>
                </c:pt>
                <c:pt idx="236">
                  <c:v>-95320.26201257862</c:v>
                </c:pt>
                <c:pt idx="237">
                  <c:v>-96357.173911949692</c:v>
                </c:pt>
                <c:pt idx="238">
                  <c:v>-97394.085811320751</c:v>
                </c:pt>
                <c:pt idx="239">
                  <c:v>-98430.997710691823</c:v>
                </c:pt>
                <c:pt idx="240">
                  <c:v>-99467.909610062896</c:v>
                </c:pt>
                <c:pt idx="241">
                  <c:v>-100504.82150943397</c:v>
                </c:pt>
                <c:pt idx="242">
                  <c:v>-101541.73340880503</c:v>
                </c:pt>
                <c:pt idx="243">
                  <c:v>-102578.6453081761</c:v>
                </c:pt>
                <c:pt idx="244">
                  <c:v>-103615.55720754717</c:v>
                </c:pt>
                <c:pt idx="245">
                  <c:v>-104652.46910691824</c:v>
                </c:pt>
                <c:pt idx="246">
                  <c:v>-105689.3810062893</c:v>
                </c:pt>
                <c:pt idx="247">
                  <c:v>-106726.29290566038</c:v>
                </c:pt>
                <c:pt idx="248">
                  <c:v>-107763.20480503145</c:v>
                </c:pt>
                <c:pt idx="249">
                  <c:v>-108800.11670440252</c:v>
                </c:pt>
                <c:pt idx="250">
                  <c:v>-109837.02860377358</c:v>
                </c:pt>
                <c:pt idx="251">
                  <c:v>-110873.94050314465</c:v>
                </c:pt>
                <c:pt idx="252">
                  <c:v>-111910.85240251572</c:v>
                </c:pt>
                <c:pt idx="253">
                  <c:v>-112947.7643018868</c:v>
                </c:pt>
                <c:pt idx="254">
                  <c:v>-113984.67620125785</c:v>
                </c:pt>
                <c:pt idx="255">
                  <c:v>-115021.58810062893</c:v>
                </c:pt>
                <c:pt idx="256">
                  <c:v>-116058.5</c:v>
                </c:pt>
              </c:numCache>
            </c:numRef>
          </c:xVal>
          <c:yVal>
            <c:numRef>
              <c:f>'SBI86'!$F$8:$F$264</c:f>
              <c:numCache>
                <c:formatCode>General</c:formatCode>
                <c:ptCount val="257"/>
                <c:pt idx="0">
                  <c:v>34833.769999999997</c:v>
                </c:pt>
                <c:pt idx="1">
                  <c:v>35008.770597014925</c:v>
                </c:pt>
                <c:pt idx="2">
                  <c:v>35183.771194029847</c:v>
                </c:pt>
                <c:pt idx="3">
                  <c:v>35358.771791044775</c:v>
                </c:pt>
                <c:pt idx="4">
                  <c:v>35533.772388059697</c:v>
                </c:pt>
                <c:pt idx="5">
                  <c:v>35708.772985074625</c:v>
                </c:pt>
                <c:pt idx="6">
                  <c:v>35883.773582089547</c:v>
                </c:pt>
                <c:pt idx="7">
                  <c:v>36058.774179104475</c:v>
                </c:pt>
                <c:pt idx="8">
                  <c:v>36233.774776119397</c:v>
                </c:pt>
                <c:pt idx="9">
                  <c:v>36408.775373134325</c:v>
                </c:pt>
                <c:pt idx="10">
                  <c:v>36583.775970149254</c:v>
                </c:pt>
                <c:pt idx="11">
                  <c:v>36758.776567164176</c:v>
                </c:pt>
                <c:pt idx="12">
                  <c:v>36933.777164179104</c:v>
                </c:pt>
                <c:pt idx="13">
                  <c:v>37108.777761194026</c:v>
                </c:pt>
                <c:pt idx="14">
                  <c:v>37283.778358208954</c:v>
                </c:pt>
                <c:pt idx="15">
                  <c:v>37458.778955223876</c:v>
                </c:pt>
                <c:pt idx="16">
                  <c:v>37633.779552238804</c:v>
                </c:pt>
                <c:pt idx="17">
                  <c:v>37808.780149253726</c:v>
                </c:pt>
                <c:pt idx="18">
                  <c:v>37983.780746268654</c:v>
                </c:pt>
                <c:pt idx="19">
                  <c:v>38158.781343283583</c:v>
                </c:pt>
                <c:pt idx="20">
                  <c:v>38333.781940298504</c:v>
                </c:pt>
                <c:pt idx="21">
                  <c:v>38508.782537313433</c:v>
                </c:pt>
                <c:pt idx="22">
                  <c:v>38683.783134328354</c:v>
                </c:pt>
                <c:pt idx="23">
                  <c:v>38858.783731343283</c:v>
                </c:pt>
                <c:pt idx="24">
                  <c:v>39033.784328358204</c:v>
                </c:pt>
                <c:pt idx="25">
                  <c:v>39208.784925373133</c:v>
                </c:pt>
                <c:pt idx="26">
                  <c:v>39383.785522388054</c:v>
                </c:pt>
                <c:pt idx="27">
                  <c:v>39558.786119402983</c:v>
                </c:pt>
                <c:pt idx="28">
                  <c:v>39733.786716417904</c:v>
                </c:pt>
                <c:pt idx="29">
                  <c:v>39908.787313432833</c:v>
                </c:pt>
                <c:pt idx="30">
                  <c:v>40083.787910447762</c:v>
                </c:pt>
                <c:pt idx="31">
                  <c:v>40258.788507462683</c:v>
                </c:pt>
                <c:pt idx="32">
                  <c:v>40433.789104477612</c:v>
                </c:pt>
                <c:pt idx="33">
                  <c:v>40608.789701492533</c:v>
                </c:pt>
                <c:pt idx="34">
                  <c:v>40783.790298507462</c:v>
                </c:pt>
                <c:pt idx="35">
                  <c:v>40958.790895522383</c:v>
                </c:pt>
                <c:pt idx="36">
                  <c:v>41133.791492537312</c:v>
                </c:pt>
                <c:pt idx="37">
                  <c:v>41308.79208955224</c:v>
                </c:pt>
                <c:pt idx="38">
                  <c:v>41483.792686567162</c:v>
                </c:pt>
                <c:pt idx="39">
                  <c:v>41658.793283582083</c:v>
                </c:pt>
                <c:pt idx="40">
                  <c:v>41833.793880597012</c:v>
                </c:pt>
                <c:pt idx="41">
                  <c:v>42008.79447761194</c:v>
                </c:pt>
                <c:pt idx="42">
                  <c:v>42183.795074626862</c:v>
                </c:pt>
                <c:pt idx="43">
                  <c:v>42358.79567164179</c:v>
                </c:pt>
                <c:pt idx="44">
                  <c:v>42533.796268656712</c:v>
                </c:pt>
                <c:pt idx="45">
                  <c:v>42708.79686567164</c:v>
                </c:pt>
                <c:pt idx="46">
                  <c:v>42883.797462686562</c:v>
                </c:pt>
                <c:pt idx="47">
                  <c:v>43058.79805970149</c:v>
                </c:pt>
                <c:pt idx="48">
                  <c:v>43233.798656716419</c:v>
                </c:pt>
                <c:pt idx="49">
                  <c:v>43408.79925373134</c:v>
                </c:pt>
                <c:pt idx="50">
                  <c:v>43583.799850746269</c:v>
                </c:pt>
                <c:pt idx="51">
                  <c:v>43758.80044776119</c:v>
                </c:pt>
                <c:pt idx="52">
                  <c:v>43933.801044776119</c:v>
                </c:pt>
                <c:pt idx="53">
                  <c:v>44108.80164179104</c:v>
                </c:pt>
                <c:pt idx="54">
                  <c:v>44283.802238805969</c:v>
                </c:pt>
                <c:pt idx="55">
                  <c:v>44458.802835820898</c:v>
                </c:pt>
                <c:pt idx="56">
                  <c:v>44633.803432835819</c:v>
                </c:pt>
                <c:pt idx="57">
                  <c:v>44808.80402985074</c:v>
                </c:pt>
                <c:pt idx="58">
                  <c:v>44983.804626865669</c:v>
                </c:pt>
                <c:pt idx="59">
                  <c:v>45158.805223880598</c:v>
                </c:pt>
                <c:pt idx="60">
                  <c:v>45333.805820895519</c:v>
                </c:pt>
                <c:pt idx="61">
                  <c:v>45508.806417910448</c:v>
                </c:pt>
                <c:pt idx="62">
                  <c:v>45683.807014925369</c:v>
                </c:pt>
                <c:pt idx="63">
                  <c:v>45858.807611940298</c:v>
                </c:pt>
                <c:pt idx="64">
                  <c:v>46033.808208955219</c:v>
                </c:pt>
                <c:pt idx="65">
                  <c:v>46208.808805970148</c:v>
                </c:pt>
                <c:pt idx="66">
                  <c:v>46382.9911095313</c:v>
                </c:pt>
                <c:pt idx="67">
                  <c:v>46555.536826184907</c:v>
                </c:pt>
                <c:pt idx="68">
                  <c:v>46726.445955930962</c:v>
                </c:pt>
                <c:pt idx="69">
                  <c:v>46895.718498769478</c:v>
                </c:pt>
                <c:pt idx="70">
                  <c:v>47064.172748154226</c:v>
                </c:pt>
                <c:pt idx="71">
                  <c:v>47232.626997538966</c:v>
                </c:pt>
                <c:pt idx="72">
                  <c:v>47401.081246923706</c:v>
                </c:pt>
                <c:pt idx="73">
                  <c:v>47569.535496308446</c:v>
                </c:pt>
                <c:pt idx="74">
                  <c:v>47737.989745693187</c:v>
                </c:pt>
                <c:pt idx="75">
                  <c:v>47906.443995077934</c:v>
                </c:pt>
                <c:pt idx="76">
                  <c:v>48074.898244462674</c:v>
                </c:pt>
                <c:pt idx="77">
                  <c:v>48243.352493847415</c:v>
                </c:pt>
                <c:pt idx="78">
                  <c:v>48411.806743232155</c:v>
                </c:pt>
                <c:pt idx="79">
                  <c:v>48580.260992616895</c:v>
                </c:pt>
                <c:pt idx="80">
                  <c:v>48748.715242001635</c:v>
                </c:pt>
                <c:pt idx="81">
                  <c:v>48917.169491386383</c:v>
                </c:pt>
                <c:pt idx="82">
                  <c:v>49085.623740771123</c:v>
                </c:pt>
                <c:pt idx="83">
                  <c:v>49254.077990155864</c:v>
                </c:pt>
                <c:pt idx="84">
                  <c:v>49422.532239540604</c:v>
                </c:pt>
                <c:pt idx="85">
                  <c:v>49590.986488925344</c:v>
                </c:pt>
                <c:pt idx="86">
                  <c:v>49759.440738310092</c:v>
                </c:pt>
                <c:pt idx="87">
                  <c:v>49927.894987694832</c:v>
                </c:pt>
                <c:pt idx="88">
                  <c:v>50096.349237079572</c:v>
                </c:pt>
                <c:pt idx="89">
                  <c:v>50264.803486464312</c:v>
                </c:pt>
                <c:pt idx="90">
                  <c:v>50433.257735849053</c:v>
                </c:pt>
                <c:pt idx="91">
                  <c:v>50601.7119852338</c:v>
                </c:pt>
                <c:pt idx="92">
                  <c:v>50770.16623461854</c:v>
                </c:pt>
                <c:pt idx="93">
                  <c:v>50938.620484003281</c:v>
                </c:pt>
                <c:pt idx="94">
                  <c:v>51107.074733388021</c:v>
                </c:pt>
                <c:pt idx="95">
                  <c:v>51275.528982772761</c:v>
                </c:pt>
                <c:pt idx="96">
                  <c:v>51443.983232157509</c:v>
                </c:pt>
                <c:pt idx="97">
                  <c:v>51612.437481542249</c:v>
                </c:pt>
                <c:pt idx="98">
                  <c:v>51780.891730926989</c:v>
                </c:pt>
                <c:pt idx="99">
                  <c:v>51949.345980311729</c:v>
                </c:pt>
                <c:pt idx="100">
                  <c:v>52117.80022969647</c:v>
                </c:pt>
                <c:pt idx="101">
                  <c:v>52286.25447908121</c:v>
                </c:pt>
                <c:pt idx="102">
                  <c:v>52454.708728465957</c:v>
                </c:pt>
                <c:pt idx="103">
                  <c:v>52623.162977850698</c:v>
                </c:pt>
                <c:pt idx="104">
                  <c:v>52791.617227235438</c:v>
                </c:pt>
                <c:pt idx="105">
                  <c:v>52960.071476620178</c:v>
                </c:pt>
                <c:pt idx="106">
                  <c:v>53128.525726004918</c:v>
                </c:pt>
                <c:pt idx="107">
                  <c:v>53296.979975389666</c:v>
                </c:pt>
                <c:pt idx="108">
                  <c:v>53465.434224774406</c:v>
                </c:pt>
                <c:pt idx="109">
                  <c:v>53633.888474159146</c:v>
                </c:pt>
                <c:pt idx="110">
                  <c:v>53802.342723543887</c:v>
                </c:pt>
                <c:pt idx="111">
                  <c:v>53970.796972928627</c:v>
                </c:pt>
                <c:pt idx="112">
                  <c:v>54139.251222313374</c:v>
                </c:pt>
                <c:pt idx="113">
                  <c:v>54307.705471698115</c:v>
                </c:pt>
                <c:pt idx="114">
                  <c:v>54476.159721082855</c:v>
                </c:pt>
                <c:pt idx="115">
                  <c:v>54644.613970467595</c:v>
                </c:pt>
                <c:pt idx="116">
                  <c:v>54813.068219852335</c:v>
                </c:pt>
                <c:pt idx="117">
                  <c:v>54981.522469237083</c:v>
                </c:pt>
                <c:pt idx="118">
                  <c:v>55149.976718621823</c:v>
                </c:pt>
                <c:pt idx="119">
                  <c:v>55318.430968006563</c:v>
                </c:pt>
                <c:pt idx="120">
                  <c:v>55486.885217391304</c:v>
                </c:pt>
                <c:pt idx="121">
                  <c:v>55655.339466776044</c:v>
                </c:pt>
                <c:pt idx="122">
                  <c:v>55823.793716160784</c:v>
                </c:pt>
                <c:pt idx="123">
                  <c:v>55992.247965545532</c:v>
                </c:pt>
                <c:pt idx="124">
                  <c:v>56160.702214930272</c:v>
                </c:pt>
                <c:pt idx="125">
                  <c:v>56329.156464315012</c:v>
                </c:pt>
                <c:pt idx="126">
                  <c:v>56497.610713699753</c:v>
                </c:pt>
                <c:pt idx="127">
                  <c:v>56666.0649630845</c:v>
                </c:pt>
                <c:pt idx="128">
                  <c:v>56834.51921246924</c:v>
                </c:pt>
                <c:pt idx="129">
                  <c:v>57002.973461853981</c:v>
                </c:pt>
                <c:pt idx="130">
                  <c:v>57171.427711238721</c:v>
                </c:pt>
                <c:pt idx="131">
                  <c:v>57339.881960623461</c:v>
                </c:pt>
                <c:pt idx="132">
                  <c:v>57508.336210008201</c:v>
                </c:pt>
                <c:pt idx="133">
                  <c:v>57676.790459392942</c:v>
                </c:pt>
                <c:pt idx="134">
                  <c:v>57845.244708777689</c:v>
                </c:pt>
                <c:pt idx="135">
                  <c:v>58014.308496564809</c:v>
                </c:pt>
                <c:pt idx="136">
                  <c:v>58184.591361156687</c:v>
                </c:pt>
                <c:pt idx="137">
                  <c:v>58356.093302553316</c:v>
                </c:pt>
                <c:pt idx="138">
                  <c:v>58528.814320754718</c:v>
                </c:pt>
                <c:pt idx="139">
                  <c:v>58702.144877358493</c:v>
                </c:pt>
                <c:pt idx="140">
                  <c:v>58875.475433962267</c:v>
                </c:pt>
                <c:pt idx="141">
                  <c:v>59048.805990566041</c:v>
                </c:pt>
                <c:pt idx="142">
                  <c:v>59222.136547169808</c:v>
                </c:pt>
                <c:pt idx="143">
                  <c:v>59395.467103773582</c:v>
                </c:pt>
                <c:pt idx="144">
                  <c:v>59568.797660377357</c:v>
                </c:pt>
                <c:pt idx="145">
                  <c:v>59742.128216981131</c:v>
                </c:pt>
                <c:pt idx="146">
                  <c:v>59915.458773584905</c:v>
                </c:pt>
                <c:pt idx="147">
                  <c:v>60088.78933018868</c:v>
                </c:pt>
                <c:pt idx="148">
                  <c:v>60262.119886792454</c:v>
                </c:pt>
                <c:pt idx="149">
                  <c:v>60435.450443396228</c:v>
                </c:pt>
                <c:pt idx="150">
                  <c:v>60608.781000000003</c:v>
                </c:pt>
                <c:pt idx="151">
                  <c:v>60782.111556603777</c:v>
                </c:pt>
                <c:pt idx="152">
                  <c:v>60955.442113207551</c:v>
                </c:pt>
                <c:pt idx="153">
                  <c:v>61128.772669811318</c:v>
                </c:pt>
                <c:pt idx="154">
                  <c:v>61302.103226415093</c:v>
                </c:pt>
                <c:pt idx="155">
                  <c:v>61475.433783018867</c:v>
                </c:pt>
                <c:pt idx="156">
                  <c:v>61648.764339622641</c:v>
                </c:pt>
                <c:pt idx="157">
                  <c:v>61822.094896226416</c:v>
                </c:pt>
                <c:pt idx="158">
                  <c:v>61995.42545283019</c:v>
                </c:pt>
                <c:pt idx="159">
                  <c:v>62168.756009433964</c:v>
                </c:pt>
                <c:pt idx="160">
                  <c:v>62342.086566037739</c:v>
                </c:pt>
                <c:pt idx="161">
                  <c:v>62515.417122641513</c:v>
                </c:pt>
                <c:pt idx="162">
                  <c:v>62688.747679245287</c:v>
                </c:pt>
                <c:pt idx="163">
                  <c:v>62862.078235849054</c:v>
                </c:pt>
                <c:pt idx="164">
                  <c:v>63035.408792452828</c:v>
                </c:pt>
                <c:pt idx="165">
                  <c:v>63208.739349056603</c:v>
                </c:pt>
                <c:pt idx="166">
                  <c:v>63382.069905660377</c:v>
                </c:pt>
                <c:pt idx="167">
                  <c:v>63555.400462264151</c:v>
                </c:pt>
                <c:pt idx="168">
                  <c:v>63728.731018867926</c:v>
                </c:pt>
                <c:pt idx="169">
                  <c:v>63902.0615754717</c:v>
                </c:pt>
                <c:pt idx="170">
                  <c:v>64075.392132075474</c:v>
                </c:pt>
                <c:pt idx="171">
                  <c:v>64248.722688679249</c:v>
                </c:pt>
                <c:pt idx="172">
                  <c:v>64422.053245283023</c:v>
                </c:pt>
                <c:pt idx="173">
                  <c:v>64595.383801886797</c:v>
                </c:pt>
                <c:pt idx="174">
                  <c:v>64768.714358490572</c:v>
                </c:pt>
                <c:pt idx="175">
                  <c:v>64942.044915094346</c:v>
                </c:pt>
                <c:pt idx="176">
                  <c:v>65115.375471698113</c:v>
                </c:pt>
                <c:pt idx="177">
                  <c:v>65288.706028301887</c:v>
                </c:pt>
                <c:pt idx="178">
                  <c:v>65462.036584905662</c:v>
                </c:pt>
                <c:pt idx="179">
                  <c:v>65635.367141509443</c:v>
                </c:pt>
                <c:pt idx="180">
                  <c:v>65808.697698113217</c:v>
                </c:pt>
                <c:pt idx="181">
                  <c:v>65982.028254716977</c:v>
                </c:pt>
                <c:pt idx="182">
                  <c:v>66155.358811320752</c:v>
                </c:pt>
                <c:pt idx="183">
                  <c:v>66328.689367924526</c:v>
                </c:pt>
                <c:pt idx="184">
                  <c:v>66502.0199245283</c:v>
                </c:pt>
                <c:pt idx="185">
                  <c:v>66675.350481132074</c:v>
                </c:pt>
                <c:pt idx="186">
                  <c:v>66848.681037735849</c:v>
                </c:pt>
                <c:pt idx="187">
                  <c:v>67022.011594339623</c:v>
                </c:pt>
                <c:pt idx="188">
                  <c:v>67195.342150943397</c:v>
                </c:pt>
                <c:pt idx="189">
                  <c:v>67368.672707547172</c:v>
                </c:pt>
                <c:pt idx="190">
                  <c:v>67542.003264150946</c:v>
                </c:pt>
                <c:pt idx="191">
                  <c:v>67715.33382075472</c:v>
                </c:pt>
                <c:pt idx="192">
                  <c:v>67888.664377358495</c:v>
                </c:pt>
                <c:pt idx="193">
                  <c:v>68061.994933962269</c:v>
                </c:pt>
                <c:pt idx="194">
                  <c:v>68235.325490566043</c:v>
                </c:pt>
                <c:pt idx="195">
                  <c:v>68408.656047169818</c:v>
                </c:pt>
                <c:pt idx="196">
                  <c:v>68581.986603773592</c:v>
                </c:pt>
                <c:pt idx="197">
                  <c:v>68755.317160377366</c:v>
                </c:pt>
                <c:pt idx="198">
                  <c:v>68928.647716981141</c:v>
                </c:pt>
                <c:pt idx="199">
                  <c:v>69101.978273584915</c:v>
                </c:pt>
                <c:pt idx="200">
                  <c:v>69275.308830188689</c:v>
                </c:pt>
                <c:pt idx="201">
                  <c:v>69448.639386792463</c:v>
                </c:pt>
                <c:pt idx="202">
                  <c:v>69621.969943396223</c:v>
                </c:pt>
                <c:pt idx="203">
                  <c:v>69795.300500000012</c:v>
                </c:pt>
                <c:pt idx="204">
                  <c:v>69968.631056603772</c:v>
                </c:pt>
                <c:pt idx="205">
                  <c:v>70141.961613207546</c:v>
                </c:pt>
                <c:pt idx="206">
                  <c:v>70315.29216981132</c:v>
                </c:pt>
                <c:pt idx="207">
                  <c:v>70488.622726415095</c:v>
                </c:pt>
                <c:pt idx="208">
                  <c:v>70661.953283018869</c:v>
                </c:pt>
                <c:pt idx="209">
                  <c:v>70835.283839622643</c:v>
                </c:pt>
                <c:pt idx="210">
                  <c:v>71008.614396226418</c:v>
                </c:pt>
                <c:pt idx="211">
                  <c:v>71181.944952830192</c:v>
                </c:pt>
                <c:pt idx="212">
                  <c:v>71355.275509433966</c:v>
                </c:pt>
                <c:pt idx="213">
                  <c:v>71528.606066037741</c:v>
                </c:pt>
                <c:pt idx="214">
                  <c:v>71701.936622641515</c:v>
                </c:pt>
                <c:pt idx="215">
                  <c:v>71875.267179245289</c:v>
                </c:pt>
                <c:pt idx="216">
                  <c:v>72048.597735849064</c:v>
                </c:pt>
                <c:pt idx="217">
                  <c:v>72221.928292452838</c:v>
                </c:pt>
                <c:pt idx="218">
                  <c:v>72395.258849056612</c:v>
                </c:pt>
                <c:pt idx="219">
                  <c:v>72568.589405660387</c:v>
                </c:pt>
                <c:pt idx="220">
                  <c:v>72741.919962264161</c:v>
                </c:pt>
                <c:pt idx="221">
                  <c:v>72915.250518867935</c:v>
                </c:pt>
                <c:pt idx="222">
                  <c:v>73088.581075471709</c:v>
                </c:pt>
                <c:pt idx="223">
                  <c:v>73261.911632075469</c:v>
                </c:pt>
                <c:pt idx="224">
                  <c:v>73435.242188679258</c:v>
                </c:pt>
                <c:pt idx="225">
                  <c:v>73608.572745283018</c:v>
                </c:pt>
                <c:pt idx="226">
                  <c:v>73781.903301886792</c:v>
                </c:pt>
                <c:pt idx="227">
                  <c:v>73955.233858490566</c:v>
                </c:pt>
                <c:pt idx="228">
                  <c:v>74128.564415094341</c:v>
                </c:pt>
                <c:pt idx="229">
                  <c:v>74301.894971698115</c:v>
                </c:pt>
                <c:pt idx="230">
                  <c:v>74475.225528301889</c:v>
                </c:pt>
                <c:pt idx="231">
                  <c:v>74648.556084905664</c:v>
                </c:pt>
                <c:pt idx="232">
                  <c:v>74821.886641509438</c:v>
                </c:pt>
                <c:pt idx="233">
                  <c:v>74995.217198113212</c:v>
                </c:pt>
                <c:pt idx="234">
                  <c:v>75168.547754716987</c:v>
                </c:pt>
                <c:pt idx="235">
                  <c:v>75341.878311320761</c:v>
                </c:pt>
                <c:pt idx="236">
                  <c:v>75515.208867924535</c:v>
                </c:pt>
                <c:pt idx="237">
                  <c:v>75688.53942452831</c:v>
                </c:pt>
                <c:pt idx="238">
                  <c:v>75861.869981132084</c:v>
                </c:pt>
                <c:pt idx="239">
                  <c:v>76035.200537735858</c:v>
                </c:pt>
                <c:pt idx="240">
                  <c:v>76208.531094339633</c:v>
                </c:pt>
                <c:pt idx="241">
                  <c:v>76381.861650943407</c:v>
                </c:pt>
                <c:pt idx="242">
                  <c:v>76555.192207547181</c:v>
                </c:pt>
                <c:pt idx="243">
                  <c:v>76728.522764150955</c:v>
                </c:pt>
                <c:pt idx="244">
                  <c:v>76901.853320754715</c:v>
                </c:pt>
                <c:pt idx="245">
                  <c:v>77075.183877358504</c:v>
                </c:pt>
                <c:pt idx="246">
                  <c:v>77248.514433962264</c:v>
                </c:pt>
                <c:pt idx="247">
                  <c:v>77421.844990566053</c:v>
                </c:pt>
                <c:pt idx="248">
                  <c:v>77595.175547169812</c:v>
                </c:pt>
                <c:pt idx="249">
                  <c:v>77768.506103773587</c:v>
                </c:pt>
                <c:pt idx="250">
                  <c:v>77941.836660377361</c:v>
                </c:pt>
                <c:pt idx="251">
                  <c:v>78115.167216981135</c:v>
                </c:pt>
                <c:pt idx="252">
                  <c:v>78288.49777358491</c:v>
                </c:pt>
                <c:pt idx="253">
                  <c:v>78461.828330188684</c:v>
                </c:pt>
                <c:pt idx="254">
                  <c:v>78635.158886792458</c:v>
                </c:pt>
                <c:pt idx="255">
                  <c:v>78808.489443396233</c:v>
                </c:pt>
                <c:pt idx="256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'SBI86'!$E$2:$E$6</c:f>
              <c:numCache>
                <c:formatCode>General</c:formatCode>
                <c:ptCount val="5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'SBI86'!$F$2:$F$6</c:f>
              <c:numCache>
                <c:formatCode>General</c:formatCode>
                <c:ptCount val="5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'GZP155'!$A$1</c15:sqref>
                        </c15:formulaRef>
                      </c:ext>
                    </c:extLst>
                    <c:strCache>
                      <c:ptCount val="1"/>
                      <c:pt idx="0">
                        <c:v>GZP155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'GZP155'!$E$7:$E$249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147130</c:v>
                      </c:pt>
                      <c:pt idx="1">
                        <c:v>145995.16426229509</c:v>
                      </c:pt>
                      <c:pt idx="2">
                        <c:v>144860.32852459015</c:v>
                      </c:pt>
                      <c:pt idx="3">
                        <c:v>143725.49278688524</c:v>
                      </c:pt>
                      <c:pt idx="4">
                        <c:v>142590.65704918033</c:v>
                      </c:pt>
                      <c:pt idx="5">
                        <c:v>141455.82131147542</c:v>
                      </c:pt>
                      <c:pt idx="6">
                        <c:v>140320.98557377048</c:v>
                      </c:pt>
                      <c:pt idx="7">
                        <c:v>139186.14983606557</c:v>
                      </c:pt>
                      <c:pt idx="8">
                        <c:v>138051.31409836066</c:v>
                      </c:pt>
                      <c:pt idx="9">
                        <c:v>136916.47836065575</c:v>
                      </c:pt>
                      <c:pt idx="10">
                        <c:v>135781.64262295081</c:v>
                      </c:pt>
                      <c:pt idx="11">
                        <c:v>134646.8068852459</c:v>
                      </c:pt>
                      <c:pt idx="12">
                        <c:v>133511.97114754099</c:v>
                      </c:pt>
                      <c:pt idx="13">
                        <c:v>132377.13540983608</c:v>
                      </c:pt>
                      <c:pt idx="14">
                        <c:v>131242.29967213114</c:v>
                      </c:pt>
                      <c:pt idx="15">
                        <c:v>130107.46393442623</c:v>
                      </c:pt>
                      <c:pt idx="16">
                        <c:v>128972.62819672131</c:v>
                      </c:pt>
                      <c:pt idx="17">
                        <c:v>127837.79245901639</c:v>
                      </c:pt>
                      <c:pt idx="18">
                        <c:v>126702.95672131148</c:v>
                      </c:pt>
                      <c:pt idx="19">
                        <c:v>125568.12098360655</c:v>
                      </c:pt>
                      <c:pt idx="20">
                        <c:v>124433.28524590164</c:v>
                      </c:pt>
                      <c:pt idx="21">
                        <c:v>123298.44950819672</c:v>
                      </c:pt>
                      <c:pt idx="22">
                        <c:v>122163.61377049181</c:v>
                      </c:pt>
                      <c:pt idx="23">
                        <c:v>121028.77803278688</c:v>
                      </c:pt>
                      <c:pt idx="24">
                        <c:v>119893.94229508197</c:v>
                      </c:pt>
                      <c:pt idx="25">
                        <c:v>118759.10655737705</c:v>
                      </c:pt>
                      <c:pt idx="26">
                        <c:v>117624.27081967214</c:v>
                      </c:pt>
                      <c:pt idx="27">
                        <c:v>116489.43508196721</c:v>
                      </c:pt>
                      <c:pt idx="28">
                        <c:v>115354.5993442623</c:v>
                      </c:pt>
                      <c:pt idx="29">
                        <c:v>114219.76360655738</c:v>
                      </c:pt>
                      <c:pt idx="30">
                        <c:v>113084.92786885245</c:v>
                      </c:pt>
                      <c:pt idx="31">
                        <c:v>111950.09213114754</c:v>
                      </c:pt>
                      <c:pt idx="32">
                        <c:v>110815.25639344263</c:v>
                      </c:pt>
                      <c:pt idx="33">
                        <c:v>109680.4206557377</c:v>
                      </c:pt>
                      <c:pt idx="34">
                        <c:v>108545.58491803278</c:v>
                      </c:pt>
                      <c:pt idx="35">
                        <c:v>107410.74918032787</c:v>
                      </c:pt>
                      <c:pt idx="36">
                        <c:v>106275.91344262296</c:v>
                      </c:pt>
                      <c:pt idx="37">
                        <c:v>105141.07770491803</c:v>
                      </c:pt>
                      <c:pt idx="38">
                        <c:v>104006.24196721311</c:v>
                      </c:pt>
                      <c:pt idx="39">
                        <c:v>102871.4062295082</c:v>
                      </c:pt>
                      <c:pt idx="40">
                        <c:v>101736.57049180329</c:v>
                      </c:pt>
                      <c:pt idx="41">
                        <c:v>100601.73475409836</c:v>
                      </c:pt>
                      <c:pt idx="42">
                        <c:v>99466.899016393436</c:v>
                      </c:pt>
                      <c:pt idx="43">
                        <c:v>98332.063278688525</c:v>
                      </c:pt>
                      <c:pt idx="44">
                        <c:v>97197.227540983615</c:v>
                      </c:pt>
                      <c:pt idx="45">
                        <c:v>96062.39180327869</c:v>
                      </c:pt>
                      <c:pt idx="46">
                        <c:v>94927.556065573764</c:v>
                      </c:pt>
                      <c:pt idx="47">
                        <c:v>93792.720327868854</c:v>
                      </c:pt>
                      <c:pt idx="48">
                        <c:v>92657.884590163943</c:v>
                      </c:pt>
                      <c:pt idx="49">
                        <c:v>91523.048852459018</c:v>
                      </c:pt>
                      <c:pt idx="50">
                        <c:v>90388.213114754093</c:v>
                      </c:pt>
                      <c:pt idx="51">
                        <c:v>89253.377377049183</c:v>
                      </c:pt>
                      <c:pt idx="52">
                        <c:v>88118.541639344272</c:v>
                      </c:pt>
                      <c:pt idx="53">
                        <c:v>86983.705901639347</c:v>
                      </c:pt>
                      <c:pt idx="54">
                        <c:v>85848.870163934422</c:v>
                      </c:pt>
                      <c:pt idx="55">
                        <c:v>84714.034426229511</c:v>
                      </c:pt>
                      <c:pt idx="56">
                        <c:v>83579.198688524601</c:v>
                      </c:pt>
                      <c:pt idx="57">
                        <c:v>82444.362950819675</c:v>
                      </c:pt>
                      <c:pt idx="58">
                        <c:v>81309.52721311475</c:v>
                      </c:pt>
                      <c:pt idx="59">
                        <c:v>80174.69147540984</c:v>
                      </c:pt>
                      <c:pt idx="60">
                        <c:v>79029.223160892871</c:v>
                      </c:pt>
                      <c:pt idx="61">
                        <c:v>77862.489692751842</c:v>
                      </c:pt>
                      <c:pt idx="62">
                        <c:v>76674.491070986711</c:v>
                      </c:pt>
                      <c:pt idx="63">
                        <c:v>75465.227295597491</c:v>
                      </c:pt>
                      <c:pt idx="64">
                        <c:v>74245.330943396228</c:v>
                      </c:pt>
                      <c:pt idx="65">
                        <c:v>73025.434591194979</c:v>
                      </c:pt>
                      <c:pt idx="66">
                        <c:v>71805.538238993715</c:v>
                      </c:pt>
                      <c:pt idx="67">
                        <c:v>70585.641886792451</c:v>
                      </c:pt>
                      <c:pt idx="68">
                        <c:v>69365.745534591202</c:v>
                      </c:pt>
                      <c:pt idx="69">
                        <c:v>68145.849182389939</c:v>
                      </c:pt>
                      <c:pt idx="70">
                        <c:v>66925.952830188675</c:v>
                      </c:pt>
                      <c:pt idx="71">
                        <c:v>65706.056477987426</c:v>
                      </c:pt>
                      <c:pt idx="72">
                        <c:v>64486.160125786169</c:v>
                      </c:pt>
                      <c:pt idx="73">
                        <c:v>63266.263773584913</c:v>
                      </c:pt>
                      <c:pt idx="74">
                        <c:v>62046.367421383649</c:v>
                      </c:pt>
                      <c:pt idx="75">
                        <c:v>60826.471069182393</c:v>
                      </c:pt>
                      <c:pt idx="76">
                        <c:v>59606.574716981137</c:v>
                      </c:pt>
                      <c:pt idx="77">
                        <c:v>58386.678364779873</c:v>
                      </c:pt>
                      <c:pt idx="78">
                        <c:v>57166.782012578624</c:v>
                      </c:pt>
                      <c:pt idx="79">
                        <c:v>55946.88566037736</c:v>
                      </c:pt>
                      <c:pt idx="80">
                        <c:v>54726.989308176104</c:v>
                      </c:pt>
                      <c:pt idx="81">
                        <c:v>53507.092955974847</c:v>
                      </c:pt>
                      <c:pt idx="82">
                        <c:v>52287.196603773584</c:v>
                      </c:pt>
                      <c:pt idx="83">
                        <c:v>51067.300251572335</c:v>
                      </c:pt>
                      <c:pt idx="84">
                        <c:v>49847.403899371071</c:v>
                      </c:pt>
                      <c:pt idx="85">
                        <c:v>48627.507547169815</c:v>
                      </c:pt>
                      <c:pt idx="86">
                        <c:v>47407.611194968558</c:v>
                      </c:pt>
                      <c:pt idx="87">
                        <c:v>46187.714842767295</c:v>
                      </c:pt>
                      <c:pt idx="88">
                        <c:v>44967.818490566038</c:v>
                      </c:pt>
                      <c:pt idx="89">
                        <c:v>43747.922138364782</c:v>
                      </c:pt>
                      <c:pt idx="90">
                        <c:v>42528.025786163525</c:v>
                      </c:pt>
                      <c:pt idx="91">
                        <c:v>41308.129433962269</c:v>
                      </c:pt>
                      <c:pt idx="92">
                        <c:v>40088.233081761005</c:v>
                      </c:pt>
                      <c:pt idx="93">
                        <c:v>38868.336729559749</c:v>
                      </c:pt>
                      <c:pt idx="94">
                        <c:v>37648.440377358493</c:v>
                      </c:pt>
                      <c:pt idx="95">
                        <c:v>36428.544025157236</c:v>
                      </c:pt>
                      <c:pt idx="96">
                        <c:v>35208.64767295598</c:v>
                      </c:pt>
                      <c:pt idx="97">
                        <c:v>33988.751320754716</c:v>
                      </c:pt>
                      <c:pt idx="98">
                        <c:v>32768.85496855346</c:v>
                      </c:pt>
                      <c:pt idx="99">
                        <c:v>31548.958616352204</c:v>
                      </c:pt>
                      <c:pt idx="100">
                        <c:v>30329.062264150947</c:v>
                      </c:pt>
                      <c:pt idx="101">
                        <c:v>29109.165911949691</c:v>
                      </c:pt>
                      <c:pt idx="102">
                        <c:v>27889.269559748427</c:v>
                      </c:pt>
                      <c:pt idx="103">
                        <c:v>26669.373207547171</c:v>
                      </c:pt>
                      <c:pt idx="104">
                        <c:v>25449.476855345914</c:v>
                      </c:pt>
                      <c:pt idx="105">
                        <c:v>24229.580503144658</c:v>
                      </c:pt>
                      <c:pt idx="106">
                        <c:v>23009.684150943402</c:v>
                      </c:pt>
                      <c:pt idx="107">
                        <c:v>21789.787798742138</c:v>
                      </c:pt>
                      <c:pt idx="108">
                        <c:v>20569.891446540882</c:v>
                      </c:pt>
                      <c:pt idx="109">
                        <c:v>19349.995094339625</c:v>
                      </c:pt>
                      <c:pt idx="110">
                        <c:v>18130.098742138369</c:v>
                      </c:pt>
                      <c:pt idx="111">
                        <c:v>16910.202389937105</c:v>
                      </c:pt>
                      <c:pt idx="112">
                        <c:v>15690.306037735849</c:v>
                      </c:pt>
                      <c:pt idx="113">
                        <c:v>14470.409685534592</c:v>
                      </c:pt>
                      <c:pt idx="114">
                        <c:v>13250.513333333336</c:v>
                      </c:pt>
                      <c:pt idx="115">
                        <c:v>12030.616981132072</c:v>
                      </c:pt>
                      <c:pt idx="116">
                        <c:v>10810.720628930823</c:v>
                      </c:pt>
                      <c:pt idx="117">
                        <c:v>9590.8242767295596</c:v>
                      </c:pt>
                      <c:pt idx="118">
                        <c:v>8370.9279245282996</c:v>
                      </c:pt>
                      <c:pt idx="119">
                        <c:v>7151.0315723270396</c:v>
                      </c:pt>
                      <c:pt idx="120">
                        <c:v>5931.1352201257805</c:v>
                      </c:pt>
                      <c:pt idx="121">
                        <c:v>4711.2388679245232</c:v>
                      </c:pt>
                      <c:pt idx="122">
                        <c:v>3491.342515723265</c:v>
                      </c:pt>
                      <c:pt idx="123">
                        <c:v>2271.4461635220068</c:v>
                      </c:pt>
                      <c:pt idx="124">
                        <c:v>1051.5498113207495</c:v>
                      </c:pt>
                      <c:pt idx="125">
                        <c:v>-168.34654088050775</c:v>
                      </c:pt>
                      <c:pt idx="126">
                        <c:v>-1388.2428930817659</c:v>
                      </c:pt>
                      <c:pt idx="127">
                        <c:v>-2608.1392452830241</c:v>
                      </c:pt>
                      <c:pt idx="128">
                        <c:v>-3828.0355974842823</c:v>
                      </c:pt>
                      <c:pt idx="129">
                        <c:v>-5047.9319496855387</c:v>
                      </c:pt>
                      <c:pt idx="130">
                        <c:v>-6267.8283018867969</c:v>
                      </c:pt>
                      <c:pt idx="131">
                        <c:v>-7487.7246540880551</c:v>
                      </c:pt>
                      <c:pt idx="132">
                        <c:v>-8707.6210062893115</c:v>
                      </c:pt>
                      <c:pt idx="133">
                        <c:v>-9927.5173584905715</c:v>
                      </c:pt>
                      <c:pt idx="134">
                        <c:v>-11147.413710691828</c:v>
                      </c:pt>
                      <c:pt idx="135">
                        <c:v>-12367.310062893088</c:v>
                      </c:pt>
                      <c:pt idx="136">
                        <c:v>-13587.206415094344</c:v>
                      </c:pt>
                      <c:pt idx="137">
                        <c:v>-14807.102767295601</c:v>
                      </c:pt>
                      <c:pt idx="138">
                        <c:v>-16026.999119496861</c:v>
                      </c:pt>
                      <c:pt idx="139">
                        <c:v>-17246.895471698117</c:v>
                      </c:pt>
                      <c:pt idx="140">
                        <c:v>-18466.791823899373</c:v>
                      </c:pt>
                      <c:pt idx="141">
                        <c:v>-19686.688176100633</c:v>
                      </c:pt>
                      <c:pt idx="142">
                        <c:v>-20906.58452830189</c:v>
                      </c:pt>
                      <c:pt idx="143">
                        <c:v>-22126.48088050315</c:v>
                      </c:pt>
                      <c:pt idx="144">
                        <c:v>-23346.377232704406</c:v>
                      </c:pt>
                      <c:pt idx="145">
                        <c:v>-24566.273584905663</c:v>
                      </c:pt>
                      <c:pt idx="146">
                        <c:v>-25786.169937106919</c:v>
                      </c:pt>
                      <c:pt idx="147">
                        <c:v>-27006.066289308183</c:v>
                      </c:pt>
                      <c:pt idx="148">
                        <c:v>-28225.962641509439</c:v>
                      </c:pt>
                      <c:pt idx="149">
                        <c:v>-29445.858993710695</c:v>
                      </c:pt>
                      <c:pt idx="150">
                        <c:v>-30665.755345911952</c:v>
                      </c:pt>
                      <c:pt idx="151">
                        <c:v>-31885.651698113208</c:v>
                      </c:pt>
                      <c:pt idx="152">
                        <c:v>-33105.548050314472</c:v>
                      </c:pt>
                      <c:pt idx="153">
                        <c:v>-34325.444402515728</c:v>
                      </c:pt>
                      <c:pt idx="154">
                        <c:v>-35545.340754716985</c:v>
                      </c:pt>
                      <c:pt idx="155">
                        <c:v>-36765.237106918241</c:v>
                      </c:pt>
                      <c:pt idx="156">
                        <c:v>-37985.133459119497</c:v>
                      </c:pt>
                      <c:pt idx="157">
                        <c:v>-39205.029811320754</c:v>
                      </c:pt>
                      <c:pt idx="158">
                        <c:v>-40424.926163522017</c:v>
                      </c:pt>
                      <c:pt idx="159">
                        <c:v>-41644.822515723274</c:v>
                      </c:pt>
                      <c:pt idx="160">
                        <c:v>-42864.71886792453</c:v>
                      </c:pt>
                      <c:pt idx="161">
                        <c:v>-44084.615220125786</c:v>
                      </c:pt>
                      <c:pt idx="162">
                        <c:v>-45304.511572327043</c:v>
                      </c:pt>
                      <c:pt idx="163">
                        <c:v>-46524.407924528306</c:v>
                      </c:pt>
                      <c:pt idx="164">
                        <c:v>-47744.304276729563</c:v>
                      </c:pt>
                      <c:pt idx="165">
                        <c:v>-48964.200628930819</c:v>
                      </c:pt>
                      <c:pt idx="166">
                        <c:v>-50184.096981132076</c:v>
                      </c:pt>
                      <c:pt idx="167">
                        <c:v>-51403.993333333332</c:v>
                      </c:pt>
                      <c:pt idx="168">
                        <c:v>-52623.889685534596</c:v>
                      </c:pt>
                      <c:pt idx="169">
                        <c:v>-53843.786037735852</c:v>
                      </c:pt>
                      <c:pt idx="170">
                        <c:v>-55063.682389937108</c:v>
                      </c:pt>
                      <c:pt idx="171">
                        <c:v>-56283.578742138365</c:v>
                      </c:pt>
                      <c:pt idx="172">
                        <c:v>-57503.475094339621</c:v>
                      </c:pt>
                      <c:pt idx="173">
                        <c:v>-58723.371446540885</c:v>
                      </c:pt>
                      <c:pt idx="174">
                        <c:v>-59943.267798742134</c:v>
                      </c:pt>
                      <c:pt idx="175">
                        <c:v>-61163.164150943398</c:v>
                      </c:pt>
                      <c:pt idx="176">
                        <c:v>-62383.060503144661</c:v>
                      </c:pt>
                      <c:pt idx="177">
                        <c:v>-63602.95685534591</c:v>
                      </c:pt>
                      <c:pt idx="178">
                        <c:v>-64822.853207547174</c:v>
                      </c:pt>
                      <c:pt idx="179">
                        <c:v>-66042.749559748423</c:v>
                      </c:pt>
                      <c:pt idx="180">
                        <c:v>-67262.645911949687</c:v>
                      </c:pt>
                      <c:pt idx="181">
                        <c:v>-68482.54226415095</c:v>
                      </c:pt>
                      <c:pt idx="182">
                        <c:v>-69702.438616352199</c:v>
                      </c:pt>
                      <c:pt idx="183">
                        <c:v>-70922.334968553463</c:v>
                      </c:pt>
                      <c:pt idx="184">
                        <c:v>-72142.231320754712</c:v>
                      </c:pt>
                      <c:pt idx="185">
                        <c:v>-73362.127672955976</c:v>
                      </c:pt>
                      <c:pt idx="186">
                        <c:v>-74582.02402515724</c:v>
                      </c:pt>
                      <c:pt idx="187">
                        <c:v>-75801.920377358489</c:v>
                      </c:pt>
                      <c:pt idx="188">
                        <c:v>-77021.816729559752</c:v>
                      </c:pt>
                      <c:pt idx="189">
                        <c:v>-78241.713081761001</c:v>
                      </c:pt>
                      <c:pt idx="190">
                        <c:v>-79461.609433962265</c:v>
                      </c:pt>
                      <c:pt idx="191">
                        <c:v>-80681.505786163514</c:v>
                      </c:pt>
                      <c:pt idx="192">
                        <c:v>-81901.402138364778</c:v>
                      </c:pt>
                      <c:pt idx="193">
                        <c:v>-83121.298490566041</c:v>
                      </c:pt>
                      <c:pt idx="194">
                        <c:v>-84341.194842767291</c:v>
                      </c:pt>
                      <c:pt idx="195">
                        <c:v>-85561.091194968554</c:v>
                      </c:pt>
                      <c:pt idx="196">
                        <c:v>-86780.987547169803</c:v>
                      </c:pt>
                      <c:pt idx="197">
                        <c:v>-88000.883899371067</c:v>
                      </c:pt>
                      <c:pt idx="198">
                        <c:v>-89220.780251572331</c:v>
                      </c:pt>
                      <c:pt idx="199">
                        <c:v>-90440.67660377358</c:v>
                      </c:pt>
                      <c:pt idx="200">
                        <c:v>-91660.572955974843</c:v>
                      </c:pt>
                      <c:pt idx="201">
                        <c:v>-92880.469308176092</c:v>
                      </c:pt>
                      <c:pt idx="202">
                        <c:v>-94100.365660377356</c:v>
                      </c:pt>
                      <c:pt idx="203">
                        <c:v>-95320.26201257862</c:v>
                      </c:pt>
                      <c:pt idx="204">
                        <c:v>-96540.158364779869</c:v>
                      </c:pt>
                      <c:pt idx="205">
                        <c:v>-97760.054716981133</c:v>
                      </c:pt>
                      <c:pt idx="206">
                        <c:v>-98979.951069182382</c:v>
                      </c:pt>
                      <c:pt idx="207">
                        <c:v>-100199.84742138365</c:v>
                      </c:pt>
                      <c:pt idx="208">
                        <c:v>-101419.74377358491</c:v>
                      </c:pt>
                      <c:pt idx="209">
                        <c:v>-102639.64012578616</c:v>
                      </c:pt>
                      <c:pt idx="210">
                        <c:v>-103859.53647798742</c:v>
                      </c:pt>
                      <c:pt idx="211">
                        <c:v>-105079.43283018867</c:v>
                      </c:pt>
                      <c:pt idx="212">
                        <c:v>-106299.32918238993</c:v>
                      </c:pt>
                      <c:pt idx="213">
                        <c:v>-107519.2255345912</c:v>
                      </c:pt>
                      <c:pt idx="214">
                        <c:v>-108739.12188679245</c:v>
                      </c:pt>
                      <c:pt idx="215">
                        <c:v>-109959.01823899371</c:v>
                      </c:pt>
                      <c:pt idx="216">
                        <c:v>-111178.91459119496</c:v>
                      </c:pt>
                      <c:pt idx="217">
                        <c:v>-112398.81094339622</c:v>
                      </c:pt>
                      <c:pt idx="218">
                        <c:v>-113618.70729559749</c:v>
                      </c:pt>
                      <c:pt idx="219">
                        <c:v>-114838.60364779874</c:v>
                      </c:pt>
                      <c:pt idx="220">
                        <c:v>-116058.5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'GZP155'!$F$7:$F$249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34833.769999999997</c:v>
                      </c:pt>
                      <c:pt idx="1">
                        <c:v>35025.983770491803</c:v>
                      </c:pt>
                      <c:pt idx="2">
                        <c:v>35218.197540983601</c:v>
                      </c:pt>
                      <c:pt idx="3">
                        <c:v>35410.411311475407</c:v>
                      </c:pt>
                      <c:pt idx="4">
                        <c:v>35602.625081967213</c:v>
                      </c:pt>
                      <c:pt idx="5">
                        <c:v>35794.838852459012</c:v>
                      </c:pt>
                      <c:pt idx="6">
                        <c:v>35987.052622950818</c:v>
                      </c:pt>
                      <c:pt idx="7">
                        <c:v>36179.266393442616</c:v>
                      </c:pt>
                      <c:pt idx="8">
                        <c:v>36371.480163934422</c:v>
                      </c:pt>
                      <c:pt idx="9">
                        <c:v>36563.693934426228</c:v>
                      </c:pt>
                      <c:pt idx="10">
                        <c:v>36755.907704918027</c:v>
                      </c:pt>
                      <c:pt idx="11">
                        <c:v>36948.121475409833</c:v>
                      </c:pt>
                      <c:pt idx="12">
                        <c:v>37140.335245901639</c:v>
                      </c:pt>
                      <c:pt idx="13">
                        <c:v>37332.549016393437</c:v>
                      </c:pt>
                      <c:pt idx="14">
                        <c:v>37524.762786885243</c:v>
                      </c:pt>
                      <c:pt idx="15">
                        <c:v>37716.976557377049</c:v>
                      </c:pt>
                      <c:pt idx="16">
                        <c:v>37909.190327868848</c:v>
                      </c:pt>
                      <c:pt idx="17">
                        <c:v>38101.404098360654</c:v>
                      </c:pt>
                      <c:pt idx="18">
                        <c:v>38293.617868852452</c:v>
                      </c:pt>
                      <c:pt idx="19">
                        <c:v>38485.831639344258</c:v>
                      </c:pt>
                      <c:pt idx="20">
                        <c:v>38678.045409836064</c:v>
                      </c:pt>
                      <c:pt idx="21">
                        <c:v>38870.259180327863</c:v>
                      </c:pt>
                      <c:pt idx="22">
                        <c:v>39062.472950819669</c:v>
                      </c:pt>
                      <c:pt idx="23">
                        <c:v>39254.686721311475</c:v>
                      </c:pt>
                      <c:pt idx="24">
                        <c:v>39446.900491803273</c:v>
                      </c:pt>
                      <c:pt idx="25">
                        <c:v>39639.114262295079</c:v>
                      </c:pt>
                      <c:pt idx="26">
                        <c:v>39831.328032786885</c:v>
                      </c:pt>
                      <c:pt idx="27">
                        <c:v>40023.541803278684</c:v>
                      </c:pt>
                      <c:pt idx="28">
                        <c:v>40215.75557377049</c:v>
                      </c:pt>
                      <c:pt idx="29">
                        <c:v>40407.969344262296</c:v>
                      </c:pt>
                      <c:pt idx="30">
                        <c:v>40600.183114754094</c:v>
                      </c:pt>
                      <c:pt idx="31">
                        <c:v>40792.3968852459</c:v>
                      </c:pt>
                      <c:pt idx="32">
                        <c:v>40984.610655737706</c:v>
                      </c:pt>
                      <c:pt idx="33">
                        <c:v>41176.824426229505</c:v>
                      </c:pt>
                      <c:pt idx="34">
                        <c:v>41369.038196721311</c:v>
                      </c:pt>
                      <c:pt idx="35">
                        <c:v>41561.251967213109</c:v>
                      </c:pt>
                      <c:pt idx="36">
                        <c:v>41753.465737704915</c:v>
                      </c:pt>
                      <c:pt idx="37">
                        <c:v>41945.679508196721</c:v>
                      </c:pt>
                      <c:pt idx="38">
                        <c:v>42137.89327868852</c:v>
                      </c:pt>
                      <c:pt idx="39">
                        <c:v>42330.107049180326</c:v>
                      </c:pt>
                      <c:pt idx="40">
                        <c:v>42522.320819672132</c:v>
                      </c:pt>
                      <c:pt idx="41">
                        <c:v>42714.53459016393</c:v>
                      </c:pt>
                      <c:pt idx="42">
                        <c:v>42906.748360655736</c:v>
                      </c:pt>
                      <c:pt idx="43">
                        <c:v>43098.962131147535</c:v>
                      </c:pt>
                      <c:pt idx="44">
                        <c:v>43291.175901639341</c:v>
                      </c:pt>
                      <c:pt idx="45">
                        <c:v>43483.389672131147</c:v>
                      </c:pt>
                      <c:pt idx="46">
                        <c:v>43675.603442622945</c:v>
                      </c:pt>
                      <c:pt idx="47">
                        <c:v>43867.817213114751</c:v>
                      </c:pt>
                      <c:pt idx="48">
                        <c:v>44060.030983606557</c:v>
                      </c:pt>
                      <c:pt idx="49">
                        <c:v>44252.244754098356</c:v>
                      </c:pt>
                      <c:pt idx="50">
                        <c:v>44444.458524590162</c:v>
                      </c:pt>
                      <c:pt idx="51">
                        <c:v>44636.672295081968</c:v>
                      </c:pt>
                      <c:pt idx="52">
                        <c:v>44828.886065573766</c:v>
                      </c:pt>
                      <c:pt idx="53">
                        <c:v>45021.099836065572</c:v>
                      </c:pt>
                      <c:pt idx="54">
                        <c:v>45213.313606557378</c:v>
                      </c:pt>
                      <c:pt idx="55">
                        <c:v>45405.527377049177</c:v>
                      </c:pt>
                      <c:pt idx="56">
                        <c:v>45597.741147540983</c:v>
                      </c:pt>
                      <c:pt idx="57">
                        <c:v>45789.954918032789</c:v>
                      </c:pt>
                      <c:pt idx="58">
                        <c:v>45982.168688524587</c:v>
                      </c:pt>
                      <c:pt idx="59">
                        <c:v>46174.382459016393</c:v>
                      </c:pt>
                      <c:pt idx="60">
                        <c:v>46368.059295932573</c:v>
                      </c:pt>
                      <c:pt idx="61">
                        <c:v>46564.662265697494</c:v>
                      </c:pt>
                      <c:pt idx="62">
                        <c:v>46764.191368311163</c:v>
                      </c:pt>
                      <c:pt idx="63">
                        <c:v>46966.646603773581</c:v>
                      </c:pt>
                      <c:pt idx="64">
                        <c:v>47170.564905660372</c:v>
                      </c:pt>
                      <c:pt idx="65">
                        <c:v>47374.483207547164</c:v>
                      </c:pt>
                      <c:pt idx="66">
                        <c:v>47578.401509433963</c:v>
                      </c:pt>
                      <c:pt idx="67">
                        <c:v>47782.319811320755</c:v>
                      </c:pt>
                      <c:pt idx="68">
                        <c:v>47986.238113207546</c:v>
                      </c:pt>
                      <c:pt idx="69">
                        <c:v>48190.156415094338</c:v>
                      </c:pt>
                      <c:pt idx="70">
                        <c:v>48394.074716981129</c:v>
                      </c:pt>
                      <c:pt idx="71">
                        <c:v>48597.993018867921</c:v>
                      </c:pt>
                      <c:pt idx="72">
                        <c:v>48801.911320754713</c:v>
                      </c:pt>
                      <c:pt idx="73">
                        <c:v>49005.829622641511</c:v>
                      </c:pt>
                      <c:pt idx="74">
                        <c:v>49209.747924528303</c:v>
                      </c:pt>
                      <c:pt idx="75">
                        <c:v>49413.666226415095</c:v>
                      </c:pt>
                      <c:pt idx="76">
                        <c:v>49617.584528301886</c:v>
                      </c:pt>
                      <c:pt idx="77">
                        <c:v>49821.502830188678</c:v>
                      </c:pt>
                      <c:pt idx="78">
                        <c:v>50025.421132075469</c:v>
                      </c:pt>
                      <c:pt idx="79">
                        <c:v>50229.339433962261</c:v>
                      </c:pt>
                      <c:pt idx="80">
                        <c:v>50433.257735849053</c:v>
                      </c:pt>
                      <c:pt idx="81">
                        <c:v>50637.176037735844</c:v>
                      </c:pt>
                      <c:pt idx="82">
                        <c:v>50841.094339622643</c:v>
                      </c:pt>
                      <c:pt idx="83">
                        <c:v>51045.012641509435</c:v>
                      </c:pt>
                      <c:pt idx="84">
                        <c:v>51248.930943396226</c:v>
                      </c:pt>
                      <c:pt idx="85">
                        <c:v>51452.849245283018</c:v>
                      </c:pt>
                      <c:pt idx="86">
                        <c:v>51656.767547169809</c:v>
                      </c:pt>
                      <c:pt idx="87">
                        <c:v>51860.685849056601</c:v>
                      </c:pt>
                      <c:pt idx="88">
                        <c:v>52064.604150943393</c:v>
                      </c:pt>
                      <c:pt idx="89">
                        <c:v>52268.522452830191</c:v>
                      </c:pt>
                      <c:pt idx="90">
                        <c:v>52472.440754716983</c:v>
                      </c:pt>
                      <c:pt idx="91">
                        <c:v>52676.359056603775</c:v>
                      </c:pt>
                      <c:pt idx="92">
                        <c:v>52880.277358490566</c:v>
                      </c:pt>
                      <c:pt idx="93">
                        <c:v>53084.195660377358</c:v>
                      </c:pt>
                      <c:pt idx="94">
                        <c:v>53288.113962264149</c:v>
                      </c:pt>
                      <c:pt idx="95">
                        <c:v>53492.032264150941</c:v>
                      </c:pt>
                      <c:pt idx="96">
                        <c:v>53695.950566037733</c:v>
                      </c:pt>
                      <c:pt idx="97">
                        <c:v>53899.868867924524</c:v>
                      </c:pt>
                      <c:pt idx="98">
                        <c:v>54103.787169811323</c:v>
                      </c:pt>
                      <c:pt idx="99">
                        <c:v>54307.705471698115</c:v>
                      </c:pt>
                      <c:pt idx="100">
                        <c:v>54511.623773584906</c:v>
                      </c:pt>
                      <c:pt idx="101">
                        <c:v>54715.542075471698</c:v>
                      </c:pt>
                      <c:pt idx="102">
                        <c:v>54919.460377358489</c:v>
                      </c:pt>
                      <c:pt idx="103">
                        <c:v>55123.378679245281</c:v>
                      </c:pt>
                      <c:pt idx="104">
                        <c:v>55327.29698113208</c:v>
                      </c:pt>
                      <c:pt idx="105">
                        <c:v>55531.215283018872</c:v>
                      </c:pt>
                      <c:pt idx="106">
                        <c:v>55735.133584905663</c:v>
                      </c:pt>
                      <c:pt idx="107">
                        <c:v>55939.051886792455</c:v>
                      </c:pt>
                      <c:pt idx="108">
                        <c:v>56142.970188679246</c:v>
                      </c:pt>
                      <c:pt idx="109">
                        <c:v>56346.888490566038</c:v>
                      </c:pt>
                      <c:pt idx="110">
                        <c:v>56550.80679245283</c:v>
                      </c:pt>
                      <c:pt idx="111">
                        <c:v>56754.725094339621</c:v>
                      </c:pt>
                      <c:pt idx="112">
                        <c:v>56958.643396226413</c:v>
                      </c:pt>
                      <c:pt idx="113">
                        <c:v>57162.561698113204</c:v>
                      </c:pt>
                      <c:pt idx="114">
                        <c:v>57366.479999999996</c:v>
                      </c:pt>
                      <c:pt idx="115">
                        <c:v>57570.398301886795</c:v>
                      </c:pt>
                      <c:pt idx="116">
                        <c:v>57774.316603773586</c:v>
                      </c:pt>
                      <c:pt idx="117">
                        <c:v>57978.234905660378</c:v>
                      </c:pt>
                      <c:pt idx="118">
                        <c:v>58182.15320754717</c:v>
                      </c:pt>
                      <c:pt idx="119">
                        <c:v>58386.071509433954</c:v>
                      </c:pt>
                      <c:pt idx="120">
                        <c:v>58589.989811320753</c:v>
                      </c:pt>
                      <c:pt idx="121">
                        <c:v>58793.908113207544</c:v>
                      </c:pt>
                      <c:pt idx="122">
                        <c:v>58997.826415094343</c:v>
                      </c:pt>
                      <c:pt idx="123">
                        <c:v>59201.744716981135</c:v>
                      </c:pt>
                      <c:pt idx="124">
                        <c:v>59405.663018867926</c:v>
                      </c:pt>
                      <c:pt idx="125">
                        <c:v>59609.581320754718</c:v>
                      </c:pt>
                      <c:pt idx="126">
                        <c:v>59813.49962264151</c:v>
                      </c:pt>
                      <c:pt idx="127">
                        <c:v>60017.417924528301</c:v>
                      </c:pt>
                      <c:pt idx="128">
                        <c:v>60221.336226415093</c:v>
                      </c:pt>
                      <c:pt idx="129">
                        <c:v>60425.254528301884</c:v>
                      </c:pt>
                      <c:pt idx="130">
                        <c:v>60629.172830188683</c:v>
                      </c:pt>
                      <c:pt idx="131">
                        <c:v>60833.091132075475</c:v>
                      </c:pt>
                      <c:pt idx="132">
                        <c:v>61037.009433962266</c:v>
                      </c:pt>
                      <c:pt idx="133">
                        <c:v>61240.927735849058</c:v>
                      </c:pt>
                      <c:pt idx="134">
                        <c:v>61444.84603773585</c:v>
                      </c:pt>
                      <c:pt idx="135">
                        <c:v>61648.764339622641</c:v>
                      </c:pt>
                      <c:pt idx="136">
                        <c:v>61852.682641509433</c:v>
                      </c:pt>
                      <c:pt idx="137">
                        <c:v>62056.600943396224</c:v>
                      </c:pt>
                      <c:pt idx="138">
                        <c:v>62260.519245283023</c:v>
                      </c:pt>
                      <c:pt idx="139">
                        <c:v>62464.437547169815</c:v>
                      </c:pt>
                      <c:pt idx="140">
                        <c:v>62668.355849056607</c:v>
                      </c:pt>
                      <c:pt idx="141">
                        <c:v>62872.274150943398</c:v>
                      </c:pt>
                      <c:pt idx="142">
                        <c:v>63076.19245283019</c:v>
                      </c:pt>
                      <c:pt idx="143">
                        <c:v>63280.110754716981</c:v>
                      </c:pt>
                      <c:pt idx="144">
                        <c:v>63484.029056603773</c:v>
                      </c:pt>
                      <c:pt idx="145">
                        <c:v>63687.947358490565</c:v>
                      </c:pt>
                      <c:pt idx="146">
                        <c:v>63891.865660377363</c:v>
                      </c:pt>
                      <c:pt idx="147">
                        <c:v>64095.783962264155</c:v>
                      </c:pt>
                      <c:pt idx="148">
                        <c:v>64299.702264150947</c:v>
                      </c:pt>
                      <c:pt idx="149">
                        <c:v>64503.620566037738</c:v>
                      </c:pt>
                      <c:pt idx="150">
                        <c:v>64707.53886792453</c:v>
                      </c:pt>
                      <c:pt idx="151">
                        <c:v>64911.457169811321</c:v>
                      </c:pt>
                      <c:pt idx="152">
                        <c:v>65115.375471698113</c:v>
                      </c:pt>
                      <c:pt idx="153">
                        <c:v>65319.293773584912</c:v>
                      </c:pt>
                      <c:pt idx="154">
                        <c:v>65523.212075471703</c:v>
                      </c:pt>
                      <c:pt idx="155">
                        <c:v>65727.130377358495</c:v>
                      </c:pt>
                      <c:pt idx="156">
                        <c:v>65931.048679245287</c:v>
                      </c:pt>
                      <c:pt idx="157">
                        <c:v>66134.966981132078</c:v>
                      </c:pt>
                      <c:pt idx="158">
                        <c:v>66338.88528301887</c:v>
                      </c:pt>
                      <c:pt idx="159">
                        <c:v>66542.803584905661</c:v>
                      </c:pt>
                      <c:pt idx="160">
                        <c:v>66746.721886792453</c:v>
                      </c:pt>
                      <c:pt idx="161">
                        <c:v>66950.640188679245</c:v>
                      </c:pt>
                      <c:pt idx="162">
                        <c:v>67154.558490566036</c:v>
                      </c:pt>
                      <c:pt idx="163">
                        <c:v>67358.476792452828</c:v>
                      </c:pt>
                      <c:pt idx="164">
                        <c:v>67562.395094339619</c:v>
                      </c:pt>
                      <c:pt idx="165">
                        <c:v>67766.313396226411</c:v>
                      </c:pt>
                      <c:pt idx="166">
                        <c:v>67970.231698113217</c:v>
                      </c:pt>
                      <c:pt idx="167">
                        <c:v>68174.150000000009</c:v>
                      </c:pt>
                      <c:pt idx="168">
                        <c:v>68378.0683018868</c:v>
                      </c:pt>
                      <c:pt idx="169">
                        <c:v>68581.986603773592</c:v>
                      </c:pt>
                      <c:pt idx="170">
                        <c:v>68785.904905660384</c:v>
                      </c:pt>
                      <c:pt idx="171">
                        <c:v>68989.823207547175</c:v>
                      </c:pt>
                      <c:pt idx="172">
                        <c:v>69193.741509433967</c:v>
                      </c:pt>
                      <c:pt idx="173">
                        <c:v>69397.659811320758</c:v>
                      </c:pt>
                      <c:pt idx="174">
                        <c:v>69601.57811320755</c:v>
                      </c:pt>
                      <c:pt idx="175">
                        <c:v>69805.496415094342</c:v>
                      </c:pt>
                      <c:pt idx="176">
                        <c:v>70009.414716981133</c:v>
                      </c:pt>
                      <c:pt idx="177">
                        <c:v>70213.333018867925</c:v>
                      </c:pt>
                      <c:pt idx="178">
                        <c:v>70417.251320754716</c:v>
                      </c:pt>
                      <c:pt idx="179">
                        <c:v>70621.169622641522</c:v>
                      </c:pt>
                      <c:pt idx="180">
                        <c:v>70825.087924528314</c:v>
                      </c:pt>
                      <c:pt idx="181">
                        <c:v>71029.006226415106</c:v>
                      </c:pt>
                      <c:pt idx="182">
                        <c:v>71232.924528301897</c:v>
                      </c:pt>
                      <c:pt idx="183">
                        <c:v>71436.842830188689</c:v>
                      </c:pt>
                      <c:pt idx="184">
                        <c:v>71640.76113207548</c:v>
                      </c:pt>
                      <c:pt idx="185">
                        <c:v>71844.679433962272</c:v>
                      </c:pt>
                      <c:pt idx="186">
                        <c:v>72048.597735849064</c:v>
                      </c:pt>
                      <c:pt idx="187">
                        <c:v>72252.516037735855</c:v>
                      </c:pt>
                      <c:pt idx="188">
                        <c:v>72456.434339622647</c:v>
                      </c:pt>
                      <c:pt idx="189">
                        <c:v>72660.352641509438</c:v>
                      </c:pt>
                      <c:pt idx="190">
                        <c:v>72864.27094339623</c:v>
                      </c:pt>
                      <c:pt idx="191">
                        <c:v>73068.189245283022</c:v>
                      </c:pt>
                      <c:pt idx="192">
                        <c:v>73272.107547169813</c:v>
                      </c:pt>
                      <c:pt idx="193">
                        <c:v>73476.025849056605</c:v>
                      </c:pt>
                      <c:pt idx="194">
                        <c:v>73679.944150943396</c:v>
                      </c:pt>
                      <c:pt idx="195">
                        <c:v>73883.862452830188</c:v>
                      </c:pt>
                      <c:pt idx="196">
                        <c:v>74087.780754716994</c:v>
                      </c:pt>
                      <c:pt idx="197">
                        <c:v>74291.699056603786</c:v>
                      </c:pt>
                      <c:pt idx="198">
                        <c:v>74495.617358490577</c:v>
                      </c:pt>
                      <c:pt idx="199">
                        <c:v>74699.535660377369</c:v>
                      </c:pt>
                      <c:pt idx="200">
                        <c:v>74903.453962264161</c:v>
                      </c:pt>
                      <c:pt idx="201">
                        <c:v>75107.372264150952</c:v>
                      </c:pt>
                      <c:pt idx="202">
                        <c:v>75311.290566037744</c:v>
                      </c:pt>
                      <c:pt idx="203">
                        <c:v>75515.208867924535</c:v>
                      </c:pt>
                      <c:pt idx="204">
                        <c:v>75719.127169811327</c:v>
                      </c:pt>
                      <c:pt idx="205">
                        <c:v>75923.045471698118</c:v>
                      </c:pt>
                      <c:pt idx="206">
                        <c:v>76126.96377358491</c:v>
                      </c:pt>
                      <c:pt idx="207">
                        <c:v>76330.882075471702</c:v>
                      </c:pt>
                      <c:pt idx="208">
                        <c:v>76534.800377358493</c:v>
                      </c:pt>
                      <c:pt idx="209">
                        <c:v>76738.718679245299</c:v>
                      </c:pt>
                      <c:pt idx="210">
                        <c:v>76942.636981132091</c:v>
                      </c:pt>
                      <c:pt idx="211">
                        <c:v>77146.555283018883</c:v>
                      </c:pt>
                      <c:pt idx="212">
                        <c:v>77350.473584905674</c:v>
                      </c:pt>
                      <c:pt idx="213">
                        <c:v>77554.391886792466</c:v>
                      </c:pt>
                      <c:pt idx="214">
                        <c:v>77758.310188679257</c:v>
                      </c:pt>
                      <c:pt idx="215">
                        <c:v>77962.228490566049</c:v>
                      </c:pt>
                      <c:pt idx="216">
                        <c:v>78166.146792452841</c:v>
                      </c:pt>
                      <c:pt idx="217">
                        <c:v>78370.065094339632</c:v>
                      </c:pt>
                      <c:pt idx="218">
                        <c:v>78573.983396226424</c:v>
                      </c:pt>
                      <c:pt idx="219">
                        <c:v>78777.901698113215</c:v>
                      </c:pt>
                      <c:pt idx="220">
                        <c:v>78981.820000000007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04-4500-901B-3EB6BE516B2D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'SBI86'!$N$8:$N$140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35.271243781094526</c:v>
                </c:pt>
                <c:pt idx="2">
                  <c:v>35.254709784411276</c:v>
                </c:pt>
                <c:pt idx="3">
                  <c:v>35.238175787728025</c:v>
                </c:pt>
                <c:pt idx="4">
                  <c:v>35.221641791044775</c:v>
                </c:pt>
                <c:pt idx="5">
                  <c:v>35.205107794361524</c:v>
                </c:pt>
                <c:pt idx="6">
                  <c:v>35.188573797678274</c:v>
                </c:pt>
                <c:pt idx="7">
                  <c:v>35.172039800995023</c:v>
                </c:pt>
                <c:pt idx="8">
                  <c:v>35.155505804311773</c:v>
                </c:pt>
                <c:pt idx="9">
                  <c:v>35.138971807628522</c:v>
                </c:pt>
                <c:pt idx="10">
                  <c:v>35.122437810945272</c:v>
                </c:pt>
                <c:pt idx="11">
                  <c:v>35.105903814262021</c:v>
                </c:pt>
                <c:pt idx="12">
                  <c:v>35.08936981757877</c:v>
                </c:pt>
                <c:pt idx="13">
                  <c:v>35.07283582089552</c:v>
                </c:pt>
                <c:pt idx="14">
                  <c:v>35.056301824212269</c:v>
                </c:pt>
                <c:pt idx="15">
                  <c:v>35.039767827529019</c:v>
                </c:pt>
                <c:pt idx="16">
                  <c:v>35.023233830845768</c:v>
                </c:pt>
                <c:pt idx="17">
                  <c:v>35.006699834162518</c:v>
                </c:pt>
                <c:pt idx="18">
                  <c:v>34.990165837479267</c:v>
                </c:pt>
                <c:pt idx="19">
                  <c:v>34.973631840796017</c:v>
                </c:pt>
                <c:pt idx="20">
                  <c:v>34.957097844112766</c:v>
                </c:pt>
                <c:pt idx="21">
                  <c:v>34.940563847429516</c:v>
                </c:pt>
                <c:pt idx="22">
                  <c:v>34.924029850746265</c:v>
                </c:pt>
                <c:pt idx="23">
                  <c:v>34.907495854063015</c:v>
                </c:pt>
                <c:pt idx="24">
                  <c:v>34.890961857379764</c:v>
                </c:pt>
                <c:pt idx="25">
                  <c:v>34.874427860696514</c:v>
                </c:pt>
                <c:pt idx="26">
                  <c:v>34.857893864013263</c:v>
                </c:pt>
                <c:pt idx="27">
                  <c:v>34.841359867330013</c:v>
                </c:pt>
                <c:pt idx="28">
                  <c:v>34.824825870646762</c:v>
                </c:pt>
                <c:pt idx="29">
                  <c:v>34.808291873963512</c:v>
                </c:pt>
                <c:pt idx="30">
                  <c:v>34.791757877280261</c:v>
                </c:pt>
                <c:pt idx="31">
                  <c:v>34.775223880597011</c:v>
                </c:pt>
                <c:pt idx="32">
                  <c:v>34.75868988391376</c:v>
                </c:pt>
                <c:pt idx="33">
                  <c:v>34.74215588723051</c:v>
                </c:pt>
                <c:pt idx="34">
                  <c:v>34.725621890547259</c:v>
                </c:pt>
                <c:pt idx="35">
                  <c:v>34.709087893864016</c:v>
                </c:pt>
                <c:pt idx="36">
                  <c:v>34.692553897180765</c:v>
                </c:pt>
                <c:pt idx="37">
                  <c:v>34.676019900497515</c:v>
                </c:pt>
                <c:pt idx="38">
                  <c:v>34.659485903814264</c:v>
                </c:pt>
                <c:pt idx="39">
                  <c:v>34.642951907131014</c:v>
                </c:pt>
                <c:pt idx="40">
                  <c:v>34.626417910447763</c:v>
                </c:pt>
                <c:pt idx="41">
                  <c:v>34.609883913764513</c:v>
                </c:pt>
                <c:pt idx="42">
                  <c:v>34.593349917081262</c:v>
                </c:pt>
                <c:pt idx="43">
                  <c:v>34.576815920398012</c:v>
                </c:pt>
                <c:pt idx="44">
                  <c:v>34.560281923714761</c:v>
                </c:pt>
                <c:pt idx="45">
                  <c:v>34.543747927031511</c:v>
                </c:pt>
                <c:pt idx="46">
                  <c:v>34.52721393034826</c:v>
                </c:pt>
                <c:pt idx="47">
                  <c:v>34.51067993366501</c:v>
                </c:pt>
                <c:pt idx="48">
                  <c:v>34.494145936981759</c:v>
                </c:pt>
                <c:pt idx="49">
                  <c:v>34.477611940298509</c:v>
                </c:pt>
                <c:pt idx="50">
                  <c:v>34.461077943615258</c:v>
                </c:pt>
                <c:pt idx="51">
                  <c:v>34.444543946932008</c:v>
                </c:pt>
                <c:pt idx="52">
                  <c:v>34.428009950248757</c:v>
                </c:pt>
                <c:pt idx="53">
                  <c:v>34.411475953565507</c:v>
                </c:pt>
                <c:pt idx="54">
                  <c:v>34.394941956882256</c:v>
                </c:pt>
                <c:pt idx="55">
                  <c:v>34.378407960199006</c:v>
                </c:pt>
                <c:pt idx="56">
                  <c:v>34.361873963515755</c:v>
                </c:pt>
                <c:pt idx="57">
                  <c:v>34.345339966832505</c:v>
                </c:pt>
                <c:pt idx="58">
                  <c:v>34.328805970149254</c:v>
                </c:pt>
                <c:pt idx="59">
                  <c:v>34.312271973466004</c:v>
                </c:pt>
                <c:pt idx="60">
                  <c:v>34.295737976782753</c:v>
                </c:pt>
                <c:pt idx="61">
                  <c:v>34.279203980099503</c:v>
                </c:pt>
                <c:pt idx="62">
                  <c:v>34.262669983416252</c:v>
                </c:pt>
                <c:pt idx="63">
                  <c:v>34.246135986733002</c:v>
                </c:pt>
                <c:pt idx="64">
                  <c:v>34.229601990049751</c:v>
                </c:pt>
                <c:pt idx="65">
                  <c:v>34.213067993366501</c:v>
                </c:pt>
                <c:pt idx="66">
                  <c:v>34.196547909701934</c:v>
                </c:pt>
                <c:pt idx="67">
                  <c:v>34.180055652074721</c:v>
                </c:pt>
                <c:pt idx="68">
                  <c:v>34.163591220484875</c:v>
                </c:pt>
                <c:pt idx="69">
                  <c:v>34.14715461493239</c:v>
                </c:pt>
                <c:pt idx="70">
                  <c:v>34.130731922398589</c:v>
                </c:pt>
                <c:pt idx="71">
                  <c:v>34.114309229864787</c:v>
                </c:pt>
                <c:pt idx="72">
                  <c:v>34.097886537330979</c:v>
                </c:pt>
                <c:pt idx="73">
                  <c:v>34.081463844797177</c:v>
                </c:pt>
                <c:pt idx="74">
                  <c:v>34.065041152263376</c:v>
                </c:pt>
                <c:pt idx="75">
                  <c:v>34.048618459729568</c:v>
                </c:pt>
                <c:pt idx="76">
                  <c:v>34.032195767195766</c:v>
                </c:pt>
                <c:pt idx="77">
                  <c:v>34.015773074661965</c:v>
                </c:pt>
                <c:pt idx="78">
                  <c:v>33.999350382128156</c:v>
                </c:pt>
                <c:pt idx="79">
                  <c:v>33.982927689594355</c:v>
                </c:pt>
                <c:pt idx="80">
                  <c:v>33.966504997060554</c:v>
                </c:pt>
                <c:pt idx="81">
                  <c:v>33.950082304526745</c:v>
                </c:pt>
                <c:pt idx="82">
                  <c:v>33.933659611992944</c:v>
                </c:pt>
                <c:pt idx="83">
                  <c:v>33.917236919459143</c:v>
                </c:pt>
                <c:pt idx="84">
                  <c:v>33.900814226925341</c:v>
                </c:pt>
                <c:pt idx="85">
                  <c:v>33.884391534391533</c:v>
                </c:pt>
                <c:pt idx="86">
                  <c:v>33.867968841857731</c:v>
                </c:pt>
                <c:pt idx="87">
                  <c:v>33.85154614932393</c:v>
                </c:pt>
                <c:pt idx="88">
                  <c:v>33.835123456790122</c:v>
                </c:pt>
                <c:pt idx="89">
                  <c:v>33.81870076425632</c:v>
                </c:pt>
                <c:pt idx="90">
                  <c:v>33.802278071722519</c:v>
                </c:pt>
                <c:pt idx="91">
                  <c:v>33.78585537918871</c:v>
                </c:pt>
                <c:pt idx="92">
                  <c:v>33.769432686654909</c:v>
                </c:pt>
                <c:pt idx="93">
                  <c:v>33.753009994121108</c:v>
                </c:pt>
                <c:pt idx="94">
                  <c:v>33.736587301587299</c:v>
                </c:pt>
                <c:pt idx="95">
                  <c:v>33.720164609053498</c:v>
                </c:pt>
                <c:pt idx="96">
                  <c:v>33.703741916519697</c:v>
                </c:pt>
                <c:pt idx="97">
                  <c:v>33.687319223985888</c:v>
                </c:pt>
                <c:pt idx="98">
                  <c:v>33.670896531452087</c:v>
                </c:pt>
                <c:pt idx="99">
                  <c:v>33.654473838918285</c:v>
                </c:pt>
                <c:pt idx="100">
                  <c:v>33.638051146384477</c:v>
                </c:pt>
                <c:pt idx="101">
                  <c:v>33.621628453850676</c:v>
                </c:pt>
                <c:pt idx="102">
                  <c:v>33.605205761316874</c:v>
                </c:pt>
                <c:pt idx="103">
                  <c:v>33.588783068783066</c:v>
                </c:pt>
                <c:pt idx="104">
                  <c:v>33.572360376249264</c:v>
                </c:pt>
                <c:pt idx="105">
                  <c:v>33.555937683715463</c:v>
                </c:pt>
                <c:pt idx="106">
                  <c:v>33.539514991181655</c:v>
                </c:pt>
                <c:pt idx="107">
                  <c:v>33.523092298647853</c:v>
                </c:pt>
                <c:pt idx="108">
                  <c:v>33.506669606114052</c:v>
                </c:pt>
                <c:pt idx="109">
                  <c:v>33.490246913580243</c:v>
                </c:pt>
                <c:pt idx="110">
                  <c:v>33.473824221046442</c:v>
                </c:pt>
                <c:pt idx="111">
                  <c:v>33.457401528512641</c:v>
                </c:pt>
                <c:pt idx="112">
                  <c:v>33.440978835978832</c:v>
                </c:pt>
                <c:pt idx="113">
                  <c:v>33.424556143445031</c:v>
                </c:pt>
                <c:pt idx="114">
                  <c:v>33.40813345091123</c:v>
                </c:pt>
                <c:pt idx="115">
                  <c:v>33.391710758377428</c:v>
                </c:pt>
                <c:pt idx="116">
                  <c:v>33.37528806584362</c:v>
                </c:pt>
                <c:pt idx="117">
                  <c:v>33.358865373309818</c:v>
                </c:pt>
                <c:pt idx="118">
                  <c:v>33.342442680776017</c:v>
                </c:pt>
                <c:pt idx="119">
                  <c:v>33.326019988242209</c:v>
                </c:pt>
                <c:pt idx="120">
                  <c:v>33.309597295708407</c:v>
                </c:pt>
                <c:pt idx="121">
                  <c:v>33.293174603174606</c:v>
                </c:pt>
                <c:pt idx="122">
                  <c:v>33.276751910640797</c:v>
                </c:pt>
                <c:pt idx="123">
                  <c:v>33.260329218106996</c:v>
                </c:pt>
                <c:pt idx="124">
                  <c:v>33.243906525573195</c:v>
                </c:pt>
                <c:pt idx="125">
                  <c:v>33.227483833039386</c:v>
                </c:pt>
                <c:pt idx="126">
                  <c:v>33.211061140505585</c:v>
                </c:pt>
                <c:pt idx="127">
                  <c:v>33.194638447971784</c:v>
                </c:pt>
                <c:pt idx="128">
                  <c:v>33.178215755437975</c:v>
                </c:pt>
                <c:pt idx="129">
                  <c:v>33.161793062904174</c:v>
                </c:pt>
                <c:pt idx="130">
                  <c:v>33.145370370370372</c:v>
                </c:pt>
                <c:pt idx="131">
                  <c:v>33.128947677836564</c:v>
                </c:pt>
                <c:pt idx="132">
                  <c:v>33.112524985302763</c:v>
                </c:pt>
              </c:numCache>
            </c:numRef>
          </c:xVal>
          <c:yVal>
            <c:numRef>
              <c:f>'SBI86'!$M$8:$M$140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56.163225538971801</c:v>
                </c:pt>
                <c:pt idx="2">
                  <c:v>56.164784411276941</c:v>
                </c:pt>
                <c:pt idx="3">
                  <c:v>56.166343283582087</c:v>
                </c:pt>
                <c:pt idx="4">
                  <c:v>56.167902155887226</c:v>
                </c:pt>
                <c:pt idx="5">
                  <c:v>56.169461028192366</c:v>
                </c:pt>
                <c:pt idx="6">
                  <c:v>56.171019900497505</c:v>
                </c:pt>
                <c:pt idx="7">
                  <c:v>56.172578772802652</c:v>
                </c:pt>
                <c:pt idx="8">
                  <c:v>56.174137645107791</c:v>
                </c:pt>
                <c:pt idx="9">
                  <c:v>56.175696517412931</c:v>
                </c:pt>
                <c:pt idx="10">
                  <c:v>56.17725538971807</c:v>
                </c:pt>
                <c:pt idx="11">
                  <c:v>56.178814262023209</c:v>
                </c:pt>
                <c:pt idx="12">
                  <c:v>56.180373134328356</c:v>
                </c:pt>
                <c:pt idx="13">
                  <c:v>56.181932006633495</c:v>
                </c:pt>
                <c:pt idx="14">
                  <c:v>56.183490878938635</c:v>
                </c:pt>
                <c:pt idx="15">
                  <c:v>56.185049751243774</c:v>
                </c:pt>
                <c:pt idx="16">
                  <c:v>56.186608623548921</c:v>
                </c:pt>
                <c:pt idx="17">
                  <c:v>56.18816749585406</c:v>
                </c:pt>
                <c:pt idx="18">
                  <c:v>56.189726368159199</c:v>
                </c:pt>
                <c:pt idx="19">
                  <c:v>56.191285240464339</c:v>
                </c:pt>
                <c:pt idx="20">
                  <c:v>56.192844112769478</c:v>
                </c:pt>
                <c:pt idx="21">
                  <c:v>56.194402985074625</c:v>
                </c:pt>
                <c:pt idx="22">
                  <c:v>56.195961857379764</c:v>
                </c:pt>
                <c:pt idx="23">
                  <c:v>56.197520729684904</c:v>
                </c:pt>
                <c:pt idx="24">
                  <c:v>56.199079601990043</c:v>
                </c:pt>
                <c:pt idx="25">
                  <c:v>56.200638474295189</c:v>
                </c:pt>
                <c:pt idx="26">
                  <c:v>56.202197346600329</c:v>
                </c:pt>
                <c:pt idx="27">
                  <c:v>56.203756218905468</c:v>
                </c:pt>
                <c:pt idx="28">
                  <c:v>56.205315091210608</c:v>
                </c:pt>
                <c:pt idx="29">
                  <c:v>56.206873963515747</c:v>
                </c:pt>
                <c:pt idx="30">
                  <c:v>56.208432835820894</c:v>
                </c:pt>
                <c:pt idx="31">
                  <c:v>56.209991708126033</c:v>
                </c:pt>
                <c:pt idx="32">
                  <c:v>56.211550580431172</c:v>
                </c:pt>
                <c:pt idx="33">
                  <c:v>56.213109452736312</c:v>
                </c:pt>
                <c:pt idx="34">
                  <c:v>56.214668325041458</c:v>
                </c:pt>
                <c:pt idx="35">
                  <c:v>56.216227197346598</c:v>
                </c:pt>
                <c:pt idx="36">
                  <c:v>56.217786069651737</c:v>
                </c:pt>
                <c:pt idx="37">
                  <c:v>56.219344941956876</c:v>
                </c:pt>
                <c:pt idx="38">
                  <c:v>56.220903814262023</c:v>
                </c:pt>
                <c:pt idx="39">
                  <c:v>56.222462686567162</c:v>
                </c:pt>
                <c:pt idx="40">
                  <c:v>56.224021558872302</c:v>
                </c:pt>
                <c:pt idx="41">
                  <c:v>56.225580431177441</c:v>
                </c:pt>
                <c:pt idx="42">
                  <c:v>56.227139303482581</c:v>
                </c:pt>
                <c:pt idx="43">
                  <c:v>56.228698175787727</c:v>
                </c:pt>
                <c:pt idx="44">
                  <c:v>56.230257048092867</c:v>
                </c:pt>
                <c:pt idx="45">
                  <c:v>56.231815920398006</c:v>
                </c:pt>
                <c:pt idx="46">
                  <c:v>56.233374792703145</c:v>
                </c:pt>
                <c:pt idx="47">
                  <c:v>56.234933665008292</c:v>
                </c:pt>
                <c:pt idx="48">
                  <c:v>56.236492537313431</c:v>
                </c:pt>
                <c:pt idx="49">
                  <c:v>56.238051409618571</c:v>
                </c:pt>
                <c:pt idx="50">
                  <c:v>56.23961028192371</c:v>
                </c:pt>
                <c:pt idx="51">
                  <c:v>56.241169154228849</c:v>
                </c:pt>
                <c:pt idx="52">
                  <c:v>56.242728026533996</c:v>
                </c:pt>
                <c:pt idx="53">
                  <c:v>56.244286898839135</c:v>
                </c:pt>
                <c:pt idx="54">
                  <c:v>56.245845771144275</c:v>
                </c:pt>
                <c:pt idx="55">
                  <c:v>56.247404643449414</c:v>
                </c:pt>
                <c:pt idx="56">
                  <c:v>56.248963515754561</c:v>
                </c:pt>
                <c:pt idx="57">
                  <c:v>56.2505223880597</c:v>
                </c:pt>
                <c:pt idx="58">
                  <c:v>56.252081260364839</c:v>
                </c:pt>
                <c:pt idx="59">
                  <c:v>56.253640132669979</c:v>
                </c:pt>
                <c:pt idx="60">
                  <c:v>56.255199004975118</c:v>
                </c:pt>
                <c:pt idx="61">
                  <c:v>56.256757877280265</c:v>
                </c:pt>
                <c:pt idx="62">
                  <c:v>56.258316749585404</c:v>
                </c:pt>
                <c:pt idx="63">
                  <c:v>56.259875621890544</c:v>
                </c:pt>
                <c:pt idx="64">
                  <c:v>56.261434494195683</c:v>
                </c:pt>
                <c:pt idx="65">
                  <c:v>56.262993366500829</c:v>
                </c:pt>
                <c:pt idx="66">
                  <c:v>56.264547157839552</c:v>
                </c:pt>
                <c:pt idx="67">
                  <c:v>56.266090787245425</c:v>
                </c:pt>
                <c:pt idx="68">
                  <c:v>56.26762425471847</c:v>
                </c:pt>
                <c:pt idx="69">
                  <c:v>56.269147560258666</c:v>
                </c:pt>
                <c:pt idx="70">
                  <c:v>56.270665784832445</c:v>
                </c:pt>
                <c:pt idx="71">
                  <c:v>56.272184009406232</c:v>
                </c:pt>
                <c:pt idx="72">
                  <c:v>56.273702233980011</c:v>
                </c:pt>
                <c:pt idx="73">
                  <c:v>56.27522045855379</c:v>
                </c:pt>
                <c:pt idx="74">
                  <c:v>56.276738683127569</c:v>
                </c:pt>
                <c:pt idx="75">
                  <c:v>56.278256907701348</c:v>
                </c:pt>
                <c:pt idx="76">
                  <c:v>56.279775132275127</c:v>
                </c:pt>
                <c:pt idx="77">
                  <c:v>56.281293356848913</c:v>
                </c:pt>
                <c:pt idx="78">
                  <c:v>56.282811581422692</c:v>
                </c:pt>
                <c:pt idx="79">
                  <c:v>56.284329805996471</c:v>
                </c:pt>
                <c:pt idx="80">
                  <c:v>56.28584803057025</c:v>
                </c:pt>
                <c:pt idx="81">
                  <c:v>56.287366255144029</c:v>
                </c:pt>
                <c:pt idx="82">
                  <c:v>56.288884479717808</c:v>
                </c:pt>
                <c:pt idx="83">
                  <c:v>56.290402704291587</c:v>
                </c:pt>
                <c:pt idx="84">
                  <c:v>56.291920928865373</c:v>
                </c:pt>
                <c:pt idx="85">
                  <c:v>56.293439153439152</c:v>
                </c:pt>
                <c:pt idx="86">
                  <c:v>56.294957378012931</c:v>
                </c:pt>
                <c:pt idx="87">
                  <c:v>56.29647560258671</c:v>
                </c:pt>
                <c:pt idx="88">
                  <c:v>56.297993827160489</c:v>
                </c:pt>
                <c:pt idx="89">
                  <c:v>56.299512051734268</c:v>
                </c:pt>
                <c:pt idx="90">
                  <c:v>56.301030276308055</c:v>
                </c:pt>
                <c:pt idx="91">
                  <c:v>56.302548500881834</c:v>
                </c:pt>
                <c:pt idx="92">
                  <c:v>56.304066725455613</c:v>
                </c:pt>
                <c:pt idx="93">
                  <c:v>56.305584950029392</c:v>
                </c:pt>
                <c:pt idx="94">
                  <c:v>56.307103174603171</c:v>
                </c:pt>
                <c:pt idx="95">
                  <c:v>56.30862139917695</c:v>
                </c:pt>
                <c:pt idx="96">
                  <c:v>56.310139623750729</c:v>
                </c:pt>
                <c:pt idx="97">
                  <c:v>56.311657848324515</c:v>
                </c:pt>
                <c:pt idx="98">
                  <c:v>56.313176072898294</c:v>
                </c:pt>
                <c:pt idx="99">
                  <c:v>56.314694297472073</c:v>
                </c:pt>
                <c:pt idx="100">
                  <c:v>56.316212522045852</c:v>
                </c:pt>
                <c:pt idx="101">
                  <c:v>56.317730746619631</c:v>
                </c:pt>
                <c:pt idx="102">
                  <c:v>56.31924897119341</c:v>
                </c:pt>
                <c:pt idx="103">
                  <c:v>56.320767195767196</c:v>
                </c:pt>
                <c:pt idx="104">
                  <c:v>56.322285420340975</c:v>
                </c:pt>
                <c:pt idx="105">
                  <c:v>56.323803644914754</c:v>
                </c:pt>
                <c:pt idx="106">
                  <c:v>56.325321869488533</c:v>
                </c:pt>
                <c:pt idx="107">
                  <c:v>56.326840094062312</c:v>
                </c:pt>
                <c:pt idx="108">
                  <c:v>56.328358318636091</c:v>
                </c:pt>
                <c:pt idx="109">
                  <c:v>56.32987654320987</c:v>
                </c:pt>
                <c:pt idx="110">
                  <c:v>56.331394767783657</c:v>
                </c:pt>
                <c:pt idx="111">
                  <c:v>56.332912992357436</c:v>
                </c:pt>
                <c:pt idx="112">
                  <c:v>56.334431216931215</c:v>
                </c:pt>
                <c:pt idx="113">
                  <c:v>56.335949441504994</c:v>
                </c:pt>
                <c:pt idx="114">
                  <c:v>56.337467666078773</c:v>
                </c:pt>
                <c:pt idx="115">
                  <c:v>56.338985890652552</c:v>
                </c:pt>
                <c:pt idx="116">
                  <c:v>56.340504115226338</c:v>
                </c:pt>
                <c:pt idx="117">
                  <c:v>56.342022339800117</c:v>
                </c:pt>
                <c:pt idx="118">
                  <c:v>56.343540564373896</c:v>
                </c:pt>
                <c:pt idx="119">
                  <c:v>56.345058788947675</c:v>
                </c:pt>
                <c:pt idx="120">
                  <c:v>56.346577013521454</c:v>
                </c:pt>
                <c:pt idx="121">
                  <c:v>56.348095238095233</c:v>
                </c:pt>
                <c:pt idx="122">
                  <c:v>56.349613462669012</c:v>
                </c:pt>
                <c:pt idx="123">
                  <c:v>56.351131687242798</c:v>
                </c:pt>
                <c:pt idx="124">
                  <c:v>56.352649911816577</c:v>
                </c:pt>
                <c:pt idx="125">
                  <c:v>56.354168136390356</c:v>
                </c:pt>
                <c:pt idx="126">
                  <c:v>56.355686360964135</c:v>
                </c:pt>
                <c:pt idx="127">
                  <c:v>56.357204585537914</c:v>
                </c:pt>
                <c:pt idx="128">
                  <c:v>56.358722810111693</c:v>
                </c:pt>
                <c:pt idx="129">
                  <c:v>56.36024103468548</c:v>
                </c:pt>
                <c:pt idx="130">
                  <c:v>56.361759259259259</c:v>
                </c:pt>
                <c:pt idx="131">
                  <c:v>56.363277483833038</c:v>
                </c:pt>
                <c:pt idx="132">
                  <c:v>56.364795708406817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'ANA58'!$E$8:$E$232</c:f>
              <c:numCache>
                <c:formatCode>General</c:formatCode>
                <c:ptCount val="225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79005.904392062686</c:v>
                </c:pt>
                <c:pt idx="43">
                  <c:v>77929.39663801821</c:v>
                </c:pt>
                <c:pt idx="44">
                  <c:v>76865.077202982822</c:v>
                </c:pt>
                <c:pt idx="45">
                  <c:v>75812.946086956523</c:v>
                </c:pt>
                <c:pt idx="46">
                  <c:v>74766.909130434782</c:v>
                </c:pt>
                <c:pt idx="47">
                  <c:v>73720.872173913041</c:v>
                </c:pt>
                <c:pt idx="48">
                  <c:v>72674.835217391315</c:v>
                </c:pt>
                <c:pt idx="49">
                  <c:v>71628.798260869575</c:v>
                </c:pt>
                <c:pt idx="50">
                  <c:v>70582.761304347834</c:v>
                </c:pt>
                <c:pt idx="51">
                  <c:v>69536.724347826093</c:v>
                </c:pt>
                <c:pt idx="52">
                  <c:v>68490.687391304353</c:v>
                </c:pt>
                <c:pt idx="53">
                  <c:v>67444.650434782612</c:v>
                </c:pt>
                <c:pt idx="54">
                  <c:v>66398.613478260871</c:v>
                </c:pt>
                <c:pt idx="55">
                  <c:v>65352.576521739131</c:v>
                </c:pt>
                <c:pt idx="56">
                  <c:v>64306.53956521739</c:v>
                </c:pt>
                <c:pt idx="57">
                  <c:v>63260.502608695657</c:v>
                </c:pt>
                <c:pt idx="58">
                  <c:v>62214.465652173916</c:v>
                </c:pt>
                <c:pt idx="59">
                  <c:v>61168.428695652176</c:v>
                </c:pt>
                <c:pt idx="60">
                  <c:v>60122.391739130442</c:v>
                </c:pt>
                <c:pt idx="61">
                  <c:v>59076.354782608701</c:v>
                </c:pt>
                <c:pt idx="62">
                  <c:v>58030.317826086961</c:v>
                </c:pt>
                <c:pt idx="63">
                  <c:v>56984.28086956522</c:v>
                </c:pt>
                <c:pt idx="64">
                  <c:v>55938.24391304348</c:v>
                </c:pt>
                <c:pt idx="65">
                  <c:v>54892.206956521739</c:v>
                </c:pt>
                <c:pt idx="66">
                  <c:v>53846.17</c:v>
                </c:pt>
                <c:pt idx="67">
                  <c:v>52800.133043478258</c:v>
                </c:pt>
                <c:pt idx="68">
                  <c:v>51754.096086956524</c:v>
                </c:pt>
                <c:pt idx="69">
                  <c:v>50708.059130434784</c:v>
                </c:pt>
                <c:pt idx="70">
                  <c:v>49662.022173913043</c:v>
                </c:pt>
                <c:pt idx="71">
                  <c:v>48615.98521739131</c:v>
                </c:pt>
                <c:pt idx="72">
                  <c:v>47569.948260869569</c:v>
                </c:pt>
                <c:pt idx="73">
                  <c:v>46523.911304347828</c:v>
                </c:pt>
                <c:pt idx="74">
                  <c:v>45477.874347826088</c:v>
                </c:pt>
                <c:pt idx="75">
                  <c:v>44431.837391304347</c:v>
                </c:pt>
                <c:pt idx="76">
                  <c:v>43385.800434782606</c:v>
                </c:pt>
                <c:pt idx="77">
                  <c:v>42339.763478260873</c:v>
                </c:pt>
                <c:pt idx="78">
                  <c:v>41293.726521739132</c:v>
                </c:pt>
                <c:pt idx="79">
                  <c:v>40247.689565217392</c:v>
                </c:pt>
                <c:pt idx="80">
                  <c:v>39201.652608695651</c:v>
                </c:pt>
                <c:pt idx="81">
                  <c:v>38155.61565217391</c:v>
                </c:pt>
                <c:pt idx="82">
                  <c:v>37109.57869565217</c:v>
                </c:pt>
                <c:pt idx="83">
                  <c:v>36063.541739130436</c:v>
                </c:pt>
                <c:pt idx="84">
                  <c:v>35017.504782608696</c:v>
                </c:pt>
                <c:pt idx="85">
                  <c:v>33971.467826086955</c:v>
                </c:pt>
                <c:pt idx="86">
                  <c:v>32925.430869565214</c:v>
                </c:pt>
                <c:pt idx="87">
                  <c:v>31879.393913043474</c:v>
                </c:pt>
                <c:pt idx="88">
                  <c:v>30835.719127167125</c:v>
                </c:pt>
                <c:pt idx="89">
                  <c:v>29796.768682581558</c:v>
                </c:pt>
                <c:pt idx="90">
                  <c:v>28762.542579286768</c:v>
                </c:pt>
                <c:pt idx="91">
                  <c:v>27733.040817282759</c:v>
                </c:pt>
                <c:pt idx="92">
                  <c:v>26705.901225924139</c:v>
                </c:pt>
                <c:pt idx="93">
                  <c:v>25678.761634565519</c:v>
                </c:pt>
                <c:pt idx="94">
                  <c:v>24651.622043206895</c:v>
                </c:pt>
                <c:pt idx="95">
                  <c:v>23624.482451848275</c:v>
                </c:pt>
                <c:pt idx="96">
                  <c:v>22597.342860489654</c:v>
                </c:pt>
                <c:pt idx="97">
                  <c:v>21570.203269131034</c:v>
                </c:pt>
                <c:pt idx="98">
                  <c:v>20543.063677772414</c:v>
                </c:pt>
                <c:pt idx="99">
                  <c:v>19515.924086413794</c:v>
                </c:pt>
                <c:pt idx="100">
                  <c:v>18488.784495055173</c:v>
                </c:pt>
                <c:pt idx="101">
                  <c:v>17461.64490369655</c:v>
                </c:pt>
                <c:pt idx="102">
                  <c:v>16434.505312337933</c:v>
                </c:pt>
                <c:pt idx="103">
                  <c:v>15407.365720979309</c:v>
                </c:pt>
                <c:pt idx="104">
                  <c:v>14380.226129620689</c:v>
                </c:pt>
                <c:pt idx="105">
                  <c:v>13353.086538262069</c:v>
                </c:pt>
                <c:pt idx="106">
                  <c:v>12325.946946903448</c:v>
                </c:pt>
                <c:pt idx="107">
                  <c:v>11298.807355544828</c:v>
                </c:pt>
                <c:pt idx="108">
                  <c:v>10271.667764186208</c:v>
                </c:pt>
                <c:pt idx="109">
                  <c:v>9244.5281728275877</c:v>
                </c:pt>
                <c:pt idx="110">
                  <c:v>8217.3885814689638</c:v>
                </c:pt>
                <c:pt idx="111">
                  <c:v>7190.2489901103436</c:v>
                </c:pt>
                <c:pt idx="112">
                  <c:v>6163.1093987517233</c:v>
                </c:pt>
                <c:pt idx="113">
                  <c:v>5135.9698073931031</c:v>
                </c:pt>
                <c:pt idx="114">
                  <c:v>4108.8302160344829</c:v>
                </c:pt>
                <c:pt idx="115">
                  <c:v>3081.6906246758626</c:v>
                </c:pt>
                <c:pt idx="116">
                  <c:v>2054.5510333172424</c:v>
                </c:pt>
                <c:pt idx="117">
                  <c:v>1009.5051033187791</c:v>
                </c:pt>
                <c:pt idx="118">
                  <c:v>-71.353503959368595</c:v>
                </c:pt>
                <c:pt idx="119">
                  <c:v>-1188.0247885172007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  <c:pt idx="217">
                  <c:v>-115868.3678966585</c:v>
                </c:pt>
                <c:pt idx="218">
                  <c:v>-117038.75819713586</c:v>
                </c:pt>
                <c:pt idx="219">
                  <c:v>-118209.14849761322</c:v>
                </c:pt>
                <c:pt idx="220">
                  <c:v>-119379.53879809057</c:v>
                </c:pt>
                <c:pt idx="221">
                  <c:v>-120549.92909856793</c:v>
                </c:pt>
                <c:pt idx="222">
                  <c:v>-121720.31939904529</c:v>
                </c:pt>
                <c:pt idx="223">
                  <c:v>-122890.70969952265</c:v>
                </c:pt>
                <c:pt idx="224">
                  <c:v>-124061.1</c:v>
                </c:pt>
              </c:numCache>
            </c:numRef>
          </c:xVal>
          <c:yVal>
            <c:numRef>
              <c:f>'ANA58'!$F$8:$F$232</c:f>
              <c:numCache>
                <c:formatCode>General</c:formatCode>
                <c:ptCount val="225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47221.168408114259</c:v>
                </c:pt>
                <c:pt idx="43">
                  <c:v>46575.789678968657</c:v>
                </c:pt>
                <c:pt idx="44">
                  <c:v>45938.900789307379</c:v>
                </c:pt>
                <c:pt idx="45">
                  <c:v>45310.501739130435</c:v>
                </c:pt>
                <c:pt idx="46">
                  <c:v>44686.347608695651</c:v>
                </c:pt>
                <c:pt idx="47">
                  <c:v>44062.193478260866</c:v>
                </c:pt>
                <c:pt idx="48">
                  <c:v>43438.039347826081</c:v>
                </c:pt>
                <c:pt idx="49">
                  <c:v>42813.885217391304</c:v>
                </c:pt>
                <c:pt idx="50">
                  <c:v>42189.731086956519</c:v>
                </c:pt>
                <c:pt idx="51">
                  <c:v>41565.576956521734</c:v>
                </c:pt>
                <c:pt idx="52">
                  <c:v>40941.422826086957</c:v>
                </c:pt>
                <c:pt idx="53">
                  <c:v>40317.268695652172</c:v>
                </c:pt>
                <c:pt idx="54">
                  <c:v>39693.114565217387</c:v>
                </c:pt>
                <c:pt idx="55">
                  <c:v>39068.96043478261</c:v>
                </c:pt>
                <c:pt idx="56">
                  <c:v>38444.806304347825</c:v>
                </c:pt>
                <c:pt idx="57">
                  <c:v>37820.65217391304</c:v>
                </c:pt>
                <c:pt idx="58">
                  <c:v>37196.498043478263</c:v>
                </c:pt>
                <c:pt idx="59">
                  <c:v>36572.343913043478</c:v>
                </c:pt>
                <c:pt idx="60">
                  <c:v>35948.189782608693</c:v>
                </c:pt>
                <c:pt idx="61">
                  <c:v>35324.035652173916</c:v>
                </c:pt>
                <c:pt idx="62">
                  <c:v>34699.881521739131</c:v>
                </c:pt>
                <c:pt idx="63">
                  <c:v>34075.727391304346</c:v>
                </c:pt>
                <c:pt idx="64">
                  <c:v>33451.573260869569</c:v>
                </c:pt>
                <c:pt idx="65">
                  <c:v>32827.419130434784</c:v>
                </c:pt>
                <c:pt idx="66">
                  <c:v>32203.264999999999</c:v>
                </c:pt>
                <c:pt idx="67">
                  <c:v>31579.110869565215</c:v>
                </c:pt>
                <c:pt idx="68">
                  <c:v>30954.956739130434</c:v>
                </c:pt>
                <c:pt idx="69">
                  <c:v>30330.802608695652</c:v>
                </c:pt>
                <c:pt idx="70">
                  <c:v>29706.648478260868</c:v>
                </c:pt>
                <c:pt idx="71">
                  <c:v>29082.494347826087</c:v>
                </c:pt>
                <c:pt idx="72">
                  <c:v>28458.340217391305</c:v>
                </c:pt>
                <c:pt idx="73">
                  <c:v>27834.186086956521</c:v>
                </c:pt>
                <c:pt idx="74">
                  <c:v>27210.03195652174</c:v>
                </c:pt>
                <c:pt idx="75">
                  <c:v>26585.877826086959</c:v>
                </c:pt>
                <c:pt idx="76">
                  <c:v>25961.723695652174</c:v>
                </c:pt>
                <c:pt idx="77">
                  <c:v>25337.569565217393</c:v>
                </c:pt>
                <c:pt idx="78">
                  <c:v>24713.415434782608</c:v>
                </c:pt>
                <c:pt idx="79">
                  <c:v>24089.261304347827</c:v>
                </c:pt>
                <c:pt idx="80">
                  <c:v>23465.107173913046</c:v>
                </c:pt>
                <c:pt idx="81">
                  <c:v>22840.953043478261</c:v>
                </c:pt>
                <c:pt idx="82">
                  <c:v>22216.79891304348</c:v>
                </c:pt>
                <c:pt idx="83">
                  <c:v>21592.644782608695</c:v>
                </c:pt>
                <c:pt idx="84">
                  <c:v>20968.490652173914</c:v>
                </c:pt>
                <c:pt idx="85">
                  <c:v>20344.336521739133</c:v>
                </c:pt>
                <c:pt idx="86">
                  <c:v>19720.182391304348</c:v>
                </c:pt>
                <c:pt idx="87">
                  <c:v>19096.028260869567</c:v>
                </c:pt>
                <c:pt idx="88">
                  <c:v>18472.962836994302</c:v>
                </c:pt>
                <c:pt idx="89">
                  <c:v>17852.074826238084</c:v>
                </c:pt>
                <c:pt idx="90">
                  <c:v>17233.364228600902</c:v>
                </c:pt>
                <c:pt idx="91">
                  <c:v>16616.831044082759</c:v>
                </c:pt>
                <c:pt idx="92">
                  <c:v>16001.38656612414</c:v>
                </c:pt>
                <c:pt idx="93">
                  <c:v>15385.942088165519</c:v>
                </c:pt>
                <c:pt idx="94">
                  <c:v>14770.497610206898</c:v>
                </c:pt>
                <c:pt idx="95">
                  <c:v>14155.053132248277</c:v>
                </c:pt>
                <c:pt idx="96">
                  <c:v>13539.608654289656</c:v>
                </c:pt>
                <c:pt idx="97">
                  <c:v>12924.164176331036</c:v>
                </c:pt>
                <c:pt idx="98">
                  <c:v>12308.719698372413</c:v>
                </c:pt>
                <c:pt idx="99">
                  <c:v>11693.275220413794</c:v>
                </c:pt>
                <c:pt idx="100">
                  <c:v>11077.830742455173</c:v>
                </c:pt>
                <c:pt idx="101">
                  <c:v>10462.386264496552</c:v>
                </c:pt>
                <c:pt idx="102">
                  <c:v>9846.941786537931</c:v>
                </c:pt>
                <c:pt idx="103">
                  <c:v>9231.4973085793099</c:v>
                </c:pt>
                <c:pt idx="104">
                  <c:v>8616.0528306206888</c:v>
                </c:pt>
                <c:pt idx="105">
                  <c:v>8000.6083526620696</c:v>
                </c:pt>
                <c:pt idx="106">
                  <c:v>7385.1638747034485</c:v>
                </c:pt>
                <c:pt idx="107">
                  <c:v>6769.7193967448275</c:v>
                </c:pt>
                <c:pt idx="108">
                  <c:v>6154.2749187862064</c:v>
                </c:pt>
                <c:pt idx="109">
                  <c:v>5538.8304408275853</c:v>
                </c:pt>
                <c:pt idx="110">
                  <c:v>4923.3859628689643</c:v>
                </c:pt>
                <c:pt idx="111">
                  <c:v>4307.941484910345</c:v>
                </c:pt>
                <c:pt idx="112">
                  <c:v>3692.497006951724</c:v>
                </c:pt>
                <c:pt idx="113">
                  <c:v>3077.0525289931029</c:v>
                </c:pt>
                <c:pt idx="114">
                  <c:v>2461.6080510344818</c:v>
                </c:pt>
                <c:pt idx="115">
                  <c:v>1846.1635730758608</c:v>
                </c:pt>
                <c:pt idx="116">
                  <c:v>1230.7190951172415</c:v>
                </c:pt>
                <c:pt idx="117">
                  <c:v>657.31800692797663</c:v>
                </c:pt>
                <c:pt idx="118">
                  <c:v>168.00369827742355</c:v>
                </c:pt>
                <c:pt idx="119">
                  <c:v>-237.22383083441775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  <c:pt idx="217">
                  <c:v>-27630.808481373588</c:v>
                </c:pt>
                <c:pt idx="218">
                  <c:v>-27909.905841177359</c:v>
                </c:pt>
                <c:pt idx="219">
                  <c:v>-28189.003200981133</c:v>
                </c:pt>
                <c:pt idx="220">
                  <c:v>-28468.100560784907</c:v>
                </c:pt>
                <c:pt idx="221">
                  <c:v>-28747.197920588682</c:v>
                </c:pt>
                <c:pt idx="222">
                  <c:v>-29026.295280392453</c:v>
                </c:pt>
                <c:pt idx="223">
                  <c:v>-29305.392640196227</c:v>
                </c:pt>
                <c:pt idx="22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'ANA58'!$E$2:$E$6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'ANA58'!$F$2:$F$6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40247.689565217392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24089.261304347827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34.197616911021235</c:v>
                </c:pt>
                <c:pt idx="43">
                  <c:v>34.180390124705092</c:v>
                </c:pt>
                <c:pt idx="44">
                  <c:v>34.163358400741487</c:v>
                </c:pt>
                <c:pt idx="45">
                  <c:v>34.146521739130435</c:v>
                </c:pt>
                <c:pt idx="46">
                  <c:v>34.129782608695649</c:v>
                </c:pt>
                <c:pt idx="47">
                  <c:v>34.11304347826087</c:v>
                </c:pt>
                <c:pt idx="48">
                  <c:v>34.096304347826084</c:v>
                </c:pt>
                <c:pt idx="49">
                  <c:v>34.079565217391306</c:v>
                </c:pt>
                <c:pt idx="50">
                  <c:v>34.06282608695652</c:v>
                </c:pt>
                <c:pt idx="51">
                  <c:v>34.046086956521741</c:v>
                </c:pt>
                <c:pt idx="52">
                  <c:v>34.029347826086955</c:v>
                </c:pt>
                <c:pt idx="53">
                  <c:v>34.012608695652176</c:v>
                </c:pt>
                <c:pt idx="54">
                  <c:v>33.99586956521739</c:v>
                </c:pt>
                <c:pt idx="55">
                  <c:v>33.979130434782604</c:v>
                </c:pt>
                <c:pt idx="56">
                  <c:v>33.962391304347825</c:v>
                </c:pt>
                <c:pt idx="57">
                  <c:v>33.945652173913039</c:v>
                </c:pt>
                <c:pt idx="58">
                  <c:v>33.928913043478261</c:v>
                </c:pt>
                <c:pt idx="59">
                  <c:v>33.912173913043475</c:v>
                </c:pt>
                <c:pt idx="60">
                  <c:v>33.895434782608696</c:v>
                </c:pt>
                <c:pt idx="61">
                  <c:v>33.87869565217391</c:v>
                </c:pt>
                <c:pt idx="62">
                  <c:v>33.861956521739131</c:v>
                </c:pt>
                <c:pt idx="63">
                  <c:v>33.845217391304345</c:v>
                </c:pt>
                <c:pt idx="64">
                  <c:v>33.828478260869566</c:v>
                </c:pt>
                <c:pt idx="65">
                  <c:v>33.811739130434781</c:v>
                </c:pt>
                <c:pt idx="66">
                  <c:v>33.795000000000002</c:v>
                </c:pt>
                <c:pt idx="67">
                  <c:v>33.778260869565216</c:v>
                </c:pt>
                <c:pt idx="68">
                  <c:v>33.76152173913043</c:v>
                </c:pt>
                <c:pt idx="69">
                  <c:v>33.744782608695651</c:v>
                </c:pt>
                <c:pt idx="70">
                  <c:v>33.728043478260865</c:v>
                </c:pt>
                <c:pt idx="71">
                  <c:v>33.711304347826086</c:v>
                </c:pt>
                <c:pt idx="72">
                  <c:v>33.6945652173913</c:v>
                </c:pt>
                <c:pt idx="73">
                  <c:v>33.677826086956522</c:v>
                </c:pt>
                <c:pt idx="74">
                  <c:v>33.661086956521736</c:v>
                </c:pt>
                <c:pt idx="75">
                  <c:v>33.644347826086957</c:v>
                </c:pt>
                <c:pt idx="76">
                  <c:v>33.627608695652171</c:v>
                </c:pt>
                <c:pt idx="77">
                  <c:v>33.610869565217392</c:v>
                </c:pt>
                <c:pt idx="78">
                  <c:v>33.594130434782606</c:v>
                </c:pt>
                <c:pt idx="79">
                  <c:v>33.57739130434782</c:v>
                </c:pt>
                <c:pt idx="80">
                  <c:v>33.560652173913041</c:v>
                </c:pt>
                <c:pt idx="81">
                  <c:v>33.543913043478256</c:v>
                </c:pt>
                <c:pt idx="82">
                  <c:v>33.527173913043477</c:v>
                </c:pt>
                <c:pt idx="83">
                  <c:v>33.510434782608691</c:v>
                </c:pt>
                <c:pt idx="84">
                  <c:v>33.493695652173912</c:v>
                </c:pt>
                <c:pt idx="85">
                  <c:v>33.476956521739126</c:v>
                </c:pt>
                <c:pt idx="86">
                  <c:v>33.460217391304347</c:v>
                </c:pt>
                <c:pt idx="87">
                  <c:v>33.443478260869561</c:v>
                </c:pt>
                <c:pt idx="88">
                  <c:v>33.426776924037974</c:v>
                </c:pt>
                <c:pt idx="89">
                  <c:v>33.410151174412789</c:v>
                </c:pt>
                <c:pt idx="90">
                  <c:v>33.393601011994001</c:v>
                </c:pt>
                <c:pt idx="91">
                  <c:v>33.377126436781609</c:v>
                </c:pt>
                <c:pt idx="92">
                  <c:v>33.360689655172408</c:v>
                </c:pt>
                <c:pt idx="93">
                  <c:v>33.344252873563214</c:v>
                </c:pt>
                <c:pt idx="94">
                  <c:v>33.32781609195402</c:v>
                </c:pt>
                <c:pt idx="95">
                  <c:v>33.311379310344826</c:v>
                </c:pt>
                <c:pt idx="96">
                  <c:v>33.294942528735632</c:v>
                </c:pt>
                <c:pt idx="97">
                  <c:v>33.278505747126431</c:v>
                </c:pt>
                <c:pt idx="98">
                  <c:v>33.262068965517237</c:v>
                </c:pt>
                <c:pt idx="99">
                  <c:v>33.245632183908043</c:v>
                </c:pt>
                <c:pt idx="100">
                  <c:v>33.229195402298849</c:v>
                </c:pt>
                <c:pt idx="101">
                  <c:v>33.212758620689655</c:v>
                </c:pt>
                <c:pt idx="102">
                  <c:v>33.196321839080454</c:v>
                </c:pt>
                <c:pt idx="103">
                  <c:v>33.17988505747126</c:v>
                </c:pt>
                <c:pt idx="104">
                  <c:v>33.163448275862066</c:v>
                </c:pt>
                <c:pt idx="105">
                  <c:v>33.147011494252872</c:v>
                </c:pt>
                <c:pt idx="106">
                  <c:v>33.130574712643671</c:v>
                </c:pt>
                <c:pt idx="107">
                  <c:v>33.114137931034477</c:v>
                </c:pt>
                <c:pt idx="108">
                  <c:v>33.097701149425284</c:v>
                </c:pt>
                <c:pt idx="109">
                  <c:v>33.08126436781609</c:v>
                </c:pt>
                <c:pt idx="110">
                  <c:v>33.064827586206896</c:v>
                </c:pt>
                <c:pt idx="111">
                  <c:v>33.048390804597695</c:v>
                </c:pt>
                <c:pt idx="112">
                  <c:v>33.031954022988501</c:v>
                </c:pt>
                <c:pt idx="113">
                  <c:v>33.015517241379307</c:v>
                </c:pt>
                <c:pt idx="114">
                  <c:v>32.999080459770113</c:v>
                </c:pt>
                <c:pt idx="115">
                  <c:v>32.982643678160919</c:v>
                </c:pt>
                <c:pt idx="116">
                  <c:v>32.966206896551718</c:v>
                </c:pt>
                <c:pt idx="117">
                  <c:v>32.949483583188744</c:v>
                </c:pt>
                <c:pt idx="118">
                  <c:v>32.932187206318218</c:v>
                </c:pt>
                <c:pt idx="119">
                  <c:v>32.91431776594014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56.271970389562966</c:v>
                </c:pt>
                <c:pt idx="43">
                  <c:v>56.266240731378495</c:v>
                </c:pt>
                <c:pt idx="44">
                  <c:v>56.260575883327718</c:v>
                </c:pt>
                <c:pt idx="45">
                  <c:v>56.254975845410627</c:v>
                </c:pt>
                <c:pt idx="46">
                  <c:v>56.249408212560382</c:v>
                </c:pt>
                <c:pt idx="47">
                  <c:v>56.243840579710145</c:v>
                </c:pt>
                <c:pt idx="48">
                  <c:v>56.238272946859901</c:v>
                </c:pt>
                <c:pt idx="49">
                  <c:v>56.232705314009657</c:v>
                </c:pt>
                <c:pt idx="50">
                  <c:v>56.227137681159419</c:v>
                </c:pt>
                <c:pt idx="51">
                  <c:v>56.221570048309175</c:v>
                </c:pt>
                <c:pt idx="52">
                  <c:v>56.216002415458938</c:v>
                </c:pt>
                <c:pt idx="53">
                  <c:v>56.210434782608694</c:v>
                </c:pt>
                <c:pt idx="54">
                  <c:v>56.204867149758449</c:v>
                </c:pt>
                <c:pt idx="55">
                  <c:v>56.199299516908212</c:v>
                </c:pt>
                <c:pt idx="56">
                  <c:v>56.193731884057968</c:v>
                </c:pt>
                <c:pt idx="57">
                  <c:v>56.188164251207724</c:v>
                </c:pt>
                <c:pt idx="58">
                  <c:v>56.182596618357486</c:v>
                </c:pt>
                <c:pt idx="59">
                  <c:v>56.177028985507242</c:v>
                </c:pt>
                <c:pt idx="60">
                  <c:v>56.171461352657005</c:v>
                </c:pt>
                <c:pt idx="61">
                  <c:v>56.16589371980676</c:v>
                </c:pt>
                <c:pt idx="62">
                  <c:v>56.160326086956516</c:v>
                </c:pt>
                <c:pt idx="63">
                  <c:v>56.154758454106279</c:v>
                </c:pt>
                <c:pt idx="64">
                  <c:v>56.149190821256035</c:v>
                </c:pt>
                <c:pt idx="65">
                  <c:v>56.143623188405797</c:v>
                </c:pt>
                <c:pt idx="66">
                  <c:v>56.138055555555553</c:v>
                </c:pt>
                <c:pt idx="67">
                  <c:v>56.132487922705309</c:v>
                </c:pt>
                <c:pt idx="68">
                  <c:v>56.126920289855072</c:v>
                </c:pt>
                <c:pt idx="69">
                  <c:v>56.121352657004827</c:v>
                </c:pt>
                <c:pt idx="70">
                  <c:v>56.11578502415459</c:v>
                </c:pt>
                <c:pt idx="71">
                  <c:v>56.110217391304346</c:v>
                </c:pt>
                <c:pt idx="72">
                  <c:v>56.104649758454102</c:v>
                </c:pt>
                <c:pt idx="73">
                  <c:v>56.099082125603864</c:v>
                </c:pt>
                <c:pt idx="74">
                  <c:v>56.09351449275362</c:v>
                </c:pt>
                <c:pt idx="75">
                  <c:v>56.087946859903383</c:v>
                </c:pt>
                <c:pt idx="76">
                  <c:v>56.082379227053138</c:v>
                </c:pt>
                <c:pt idx="77">
                  <c:v>56.076811594202894</c:v>
                </c:pt>
                <c:pt idx="78">
                  <c:v>56.071243961352657</c:v>
                </c:pt>
                <c:pt idx="79">
                  <c:v>56.065676328502413</c:v>
                </c:pt>
                <c:pt idx="80">
                  <c:v>56.060108695652168</c:v>
                </c:pt>
                <c:pt idx="81">
                  <c:v>56.054541062801931</c:v>
                </c:pt>
                <c:pt idx="82">
                  <c:v>56.048973429951687</c:v>
                </c:pt>
                <c:pt idx="83">
                  <c:v>56.04340579710145</c:v>
                </c:pt>
                <c:pt idx="84">
                  <c:v>56.037838164251205</c:v>
                </c:pt>
                <c:pt idx="85">
                  <c:v>56.032270531400961</c:v>
                </c:pt>
                <c:pt idx="86">
                  <c:v>56.026702898550724</c:v>
                </c:pt>
                <c:pt idx="87">
                  <c:v>56.02113526570048</c:v>
                </c:pt>
                <c:pt idx="88">
                  <c:v>56.015573931784104</c:v>
                </c:pt>
                <c:pt idx="89">
                  <c:v>56.010025195735459</c:v>
                </c:pt>
                <c:pt idx="90">
                  <c:v>56.004489057554558</c:v>
                </c:pt>
                <c:pt idx="91">
                  <c:v>55.99896551724138</c:v>
                </c:pt>
                <c:pt idx="92">
                  <c:v>55.993448275862065</c:v>
                </c:pt>
                <c:pt idx="93">
                  <c:v>55.987931034482756</c:v>
                </c:pt>
                <c:pt idx="94">
                  <c:v>55.982413793103447</c:v>
                </c:pt>
                <c:pt idx="95">
                  <c:v>55.976896551724138</c:v>
                </c:pt>
                <c:pt idx="96">
                  <c:v>55.97137931034483</c:v>
                </c:pt>
                <c:pt idx="97">
                  <c:v>55.965862068965514</c:v>
                </c:pt>
                <c:pt idx="98">
                  <c:v>55.960344827586205</c:v>
                </c:pt>
                <c:pt idx="99">
                  <c:v>55.954827586206896</c:v>
                </c:pt>
                <c:pt idx="100">
                  <c:v>55.949310344827587</c:v>
                </c:pt>
                <c:pt idx="101">
                  <c:v>55.943793103448279</c:v>
                </c:pt>
                <c:pt idx="102">
                  <c:v>55.938275862068963</c:v>
                </c:pt>
                <c:pt idx="103">
                  <c:v>55.932758620689654</c:v>
                </c:pt>
                <c:pt idx="104">
                  <c:v>55.927241379310345</c:v>
                </c:pt>
                <c:pt idx="105">
                  <c:v>55.921724137931037</c:v>
                </c:pt>
                <c:pt idx="106">
                  <c:v>55.916206896551721</c:v>
                </c:pt>
                <c:pt idx="107">
                  <c:v>55.910689655172412</c:v>
                </c:pt>
                <c:pt idx="108">
                  <c:v>55.905172413793103</c:v>
                </c:pt>
                <c:pt idx="109">
                  <c:v>55.899655172413794</c:v>
                </c:pt>
                <c:pt idx="110">
                  <c:v>55.894137931034486</c:v>
                </c:pt>
                <c:pt idx="111">
                  <c:v>55.88862068965517</c:v>
                </c:pt>
                <c:pt idx="112">
                  <c:v>55.883103448275861</c:v>
                </c:pt>
                <c:pt idx="113">
                  <c:v>55.877586206896552</c:v>
                </c:pt>
                <c:pt idx="114">
                  <c:v>55.872068965517244</c:v>
                </c:pt>
                <c:pt idx="115">
                  <c:v>55.866551724137935</c:v>
                </c:pt>
                <c:pt idx="116">
                  <c:v>55.861034482758619</c:v>
                </c:pt>
                <c:pt idx="117">
                  <c:v>55.855892431142919</c:v>
                </c:pt>
                <c:pt idx="118">
                  <c:v>55.851500759054439</c:v>
                </c:pt>
                <c:pt idx="119">
                  <c:v>55.847859466493169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16434.505312337933</c:v>
                </c:pt>
                <c:pt idx="1">
                  <c:v>15407.365720979309</c:v>
                </c:pt>
                <c:pt idx="2">
                  <c:v>14380.226129620689</c:v>
                </c:pt>
                <c:pt idx="3">
                  <c:v>13353.086538262069</c:v>
                </c:pt>
                <c:pt idx="4">
                  <c:v>12325.946946903448</c:v>
                </c:pt>
                <c:pt idx="5">
                  <c:v>11298.807355544828</c:v>
                </c:pt>
                <c:pt idx="6">
                  <c:v>10271.667764186208</c:v>
                </c:pt>
                <c:pt idx="7">
                  <c:v>9244.5281728275877</c:v>
                </c:pt>
                <c:pt idx="8">
                  <c:v>8217.3885814689638</c:v>
                </c:pt>
                <c:pt idx="9">
                  <c:v>7190.2489901103436</c:v>
                </c:pt>
                <c:pt idx="10">
                  <c:v>6163.1093987517233</c:v>
                </c:pt>
                <c:pt idx="11">
                  <c:v>5135.9698073931031</c:v>
                </c:pt>
                <c:pt idx="12">
                  <c:v>4108.8302160344829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9846.941786537931</c:v>
                </c:pt>
                <c:pt idx="1">
                  <c:v>9231.4973085793099</c:v>
                </c:pt>
                <c:pt idx="2">
                  <c:v>8616.0528306206888</c:v>
                </c:pt>
                <c:pt idx="3">
                  <c:v>8000.6083526620696</c:v>
                </c:pt>
                <c:pt idx="4">
                  <c:v>7385.1638747034485</c:v>
                </c:pt>
                <c:pt idx="5">
                  <c:v>6769.7193967448275</c:v>
                </c:pt>
                <c:pt idx="6">
                  <c:v>6154.2749187862064</c:v>
                </c:pt>
                <c:pt idx="7">
                  <c:v>5538.8304408275853</c:v>
                </c:pt>
                <c:pt idx="8">
                  <c:v>4923.3859628689643</c:v>
                </c:pt>
                <c:pt idx="9">
                  <c:v>4307.941484910345</c:v>
                </c:pt>
                <c:pt idx="10">
                  <c:v>3692.497006951724</c:v>
                </c:pt>
                <c:pt idx="11">
                  <c:v>3077.0525289931029</c:v>
                </c:pt>
                <c:pt idx="12">
                  <c:v>2461.6080510344818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'AFL2406'!$F$2:$F$5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'AFL2406'!$N$8:$N$224</c:f>
              <c:numCache>
                <c:formatCode>General</c:formatCode>
                <c:ptCount val="217"/>
                <c:pt idx="0">
                  <c:v>31.001111111111111</c:v>
                </c:pt>
                <c:pt idx="1">
                  <c:v>31.019870550161812</c:v>
                </c:pt>
                <c:pt idx="2">
                  <c:v>31.038629989212513</c:v>
                </c:pt>
                <c:pt idx="3">
                  <c:v>31.057389428263214</c:v>
                </c:pt>
                <c:pt idx="4">
                  <c:v>31.076148867313915</c:v>
                </c:pt>
                <c:pt idx="5">
                  <c:v>31.094908306364616</c:v>
                </c:pt>
                <c:pt idx="6">
                  <c:v>31.113667745415317</c:v>
                </c:pt>
                <c:pt idx="7">
                  <c:v>31.132427184466021</c:v>
                </c:pt>
                <c:pt idx="8">
                  <c:v>31.151186623516722</c:v>
                </c:pt>
                <c:pt idx="9">
                  <c:v>31.169946062567423</c:v>
                </c:pt>
                <c:pt idx="10">
                  <c:v>31.188705501618124</c:v>
                </c:pt>
                <c:pt idx="11">
                  <c:v>31.207464940668824</c:v>
                </c:pt>
                <c:pt idx="12">
                  <c:v>31.226224379719525</c:v>
                </c:pt>
                <c:pt idx="13">
                  <c:v>31.244983818770226</c:v>
                </c:pt>
                <c:pt idx="14">
                  <c:v>31.263743257820927</c:v>
                </c:pt>
                <c:pt idx="15">
                  <c:v>31.282502696871628</c:v>
                </c:pt>
                <c:pt idx="16">
                  <c:v>31.301262135922329</c:v>
                </c:pt>
                <c:pt idx="17">
                  <c:v>31.32002157497303</c:v>
                </c:pt>
                <c:pt idx="18">
                  <c:v>31.338781014023731</c:v>
                </c:pt>
                <c:pt idx="19">
                  <c:v>31.357540453074431</c:v>
                </c:pt>
                <c:pt idx="20">
                  <c:v>31.376299892125136</c:v>
                </c:pt>
                <c:pt idx="21">
                  <c:v>31.395059331175837</c:v>
                </c:pt>
                <c:pt idx="22">
                  <c:v>31.413818770226538</c:v>
                </c:pt>
                <c:pt idx="23">
                  <c:v>31.432578209277239</c:v>
                </c:pt>
                <c:pt idx="24">
                  <c:v>31.451337648327939</c:v>
                </c:pt>
                <c:pt idx="25">
                  <c:v>31.47009708737864</c:v>
                </c:pt>
                <c:pt idx="26">
                  <c:v>31.488856526429341</c:v>
                </c:pt>
                <c:pt idx="27">
                  <c:v>31.507615965480042</c:v>
                </c:pt>
                <c:pt idx="28">
                  <c:v>31.526375404530743</c:v>
                </c:pt>
                <c:pt idx="29">
                  <c:v>31.545134843581444</c:v>
                </c:pt>
                <c:pt idx="30">
                  <c:v>31.563894282632145</c:v>
                </c:pt>
                <c:pt idx="31">
                  <c:v>31.582653721682846</c:v>
                </c:pt>
                <c:pt idx="32">
                  <c:v>31.60141316073355</c:v>
                </c:pt>
                <c:pt idx="33">
                  <c:v>31.620172599784251</c:v>
                </c:pt>
                <c:pt idx="34">
                  <c:v>31.638932038834952</c:v>
                </c:pt>
                <c:pt idx="35">
                  <c:v>31.657691477885653</c:v>
                </c:pt>
                <c:pt idx="36">
                  <c:v>31.676450916936354</c:v>
                </c:pt>
                <c:pt idx="37">
                  <c:v>31.695210355987054</c:v>
                </c:pt>
                <c:pt idx="38">
                  <c:v>31.713969795037755</c:v>
                </c:pt>
                <c:pt idx="39">
                  <c:v>31.732729234088456</c:v>
                </c:pt>
                <c:pt idx="40">
                  <c:v>31.751488673139157</c:v>
                </c:pt>
                <c:pt idx="41">
                  <c:v>31.770248112189858</c:v>
                </c:pt>
                <c:pt idx="42">
                  <c:v>31.789007551240559</c:v>
                </c:pt>
                <c:pt idx="43">
                  <c:v>31.80776699029126</c:v>
                </c:pt>
                <c:pt idx="44">
                  <c:v>31.826526429341961</c:v>
                </c:pt>
                <c:pt idx="45">
                  <c:v>31.845285868392665</c:v>
                </c:pt>
                <c:pt idx="46">
                  <c:v>31.864045307443366</c:v>
                </c:pt>
                <c:pt idx="47">
                  <c:v>31.882804746494067</c:v>
                </c:pt>
                <c:pt idx="48">
                  <c:v>31.901564185544768</c:v>
                </c:pt>
                <c:pt idx="49">
                  <c:v>31.920323624595468</c:v>
                </c:pt>
                <c:pt idx="50">
                  <c:v>31.939083063646169</c:v>
                </c:pt>
                <c:pt idx="51">
                  <c:v>31.95784250269687</c:v>
                </c:pt>
                <c:pt idx="52">
                  <c:v>31.976601941747571</c:v>
                </c:pt>
                <c:pt idx="53">
                  <c:v>31.995361380798272</c:v>
                </c:pt>
                <c:pt idx="54">
                  <c:v>32.014120819848976</c:v>
                </c:pt>
                <c:pt idx="55">
                  <c:v>32.032880258899674</c:v>
                </c:pt>
                <c:pt idx="56">
                  <c:v>32.051639697950378</c:v>
                </c:pt>
                <c:pt idx="57">
                  <c:v>32.070399137001075</c:v>
                </c:pt>
                <c:pt idx="58">
                  <c:v>32.08915857605178</c:v>
                </c:pt>
                <c:pt idx="59">
                  <c:v>32.107918015102477</c:v>
                </c:pt>
                <c:pt idx="60">
                  <c:v>32.126677454153182</c:v>
                </c:pt>
                <c:pt idx="61">
                  <c:v>32.145436893203879</c:v>
                </c:pt>
                <c:pt idx="62">
                  <c:v>32.164196332254583</c:v>
                </c:pt>
                <c:pt idx="63">
                  <c:v>32.182955771305281</c:v>
                </c:pt>
                <c:pt idx="64">
                  <c:v>32.201715210355985</c:v>
                </c:pt>
                <c:pt idx="65">
                  <c:v>32.22047464940669</c:v>
                </c:pt>
                <c:pt idx="66">
                  <c:v>32.239234088457387</c:v>
                </c:pt>
                <c:pt idx="67">
                  <c:v>32.257993527508091</c:v>
                </c:pt>
                <c:pt idx="68">
                  <c:v>32.276752966558789</c:v>
                </c:pt>
                <c:pt idx="69">
                  <c:v>32.295512405609493</c:v>
                </c:pt>
                <c:pt idx="70">
                  <c:v>32.31427184466019</c:v>
                </c:pt>
                <c:pt idx="71">
                  <c:v>32.333031283710895</c:v>
                </c:pt>
                <c:pt idx="72">
                  <c:v>32.351790722761592</c:v>
                </c:pt>
                <c:pt idx="73">
                  <c:v>32.370550161812297</c:v>
                </c:pt>
                <c:pt idx="74">
                  <c:v>32.389309600862994</c:v>
                </c:pt>
                <c:pt idx="75">
                  <c:v>32.408069039913698</c:v>
                </c:pt>
                <c:pt idx="76">
                  <c:v>32.426828478964396</c:v>
                </c:pt>
                <c:pt idx="77">
                  <c:v>32.4455879180151</c:v>
                </c:pt>
                <c:pt idx="78">
                  <c:v>32.464347357065805</c:v>
                </c:pt>
                <c:pt idx="79">
                  <c:v>32.483106796116502</c:v>
                </c:pt>
                <c:pt idx="80">
                  <c:v>32.501866235167206</c:v>
                </c:pt>
                <c:pt idx="81">
                  <c:v>32.520625674217904</c:v>
                </c:pt>
                <c:pt idx="82">
                  <c:v>32.539385113268608</c:v>
                </c:pt>
                <c:pt idx="83">
                  <c:v>32.558144552319305</c:v>
                </c:pt>
                <c:pt idx="84">
                  <c:v>32.57690399137001</c:v>
                </c:pt>
                <c:pt idx="85">
                  <c:v>32.595663430420707</c:v>
                </c:pt>
                <c:pt idx="86">
                  <c:v>32.614422869471412</c:v>
                </c:pt>
                <c:pt idx="87">
                  <c:v>32.633182308522109</c:v>
                </c:pt>
                <c:pt idx="88">
                  <c:v>32.651941747572813</c:v>
                </c:pt>
                <c:pt idx="89">
                  <c:v>32.670701186623511</c:v>
                </c:pt>
                <c:pt idx="90">
                  <c:v>32.689460625674215</c:v>
                </c:pt>
                <c:pt idx="91">
                  <c:v>32.708220064724919</c:v>
                </c:pt>
                <c:pt idx="92">
                  <c:v>32.726979503775617</c:v>
                </c:pt>
                <c:pt idx="93">
                  <c:v>32.745738942826321</c:v>
                </c:pt>
                <c:pt idx="94">
                  <c:v>32.764498381877019</c:v>
                </c:pt>
                <c:pt idx="95">
                  <c:v>32.783257820927723</c:v>
                </c:pt>
                <c:pt idx="96">
                  <c:v>32.80201725997842</c:v>
                </c:pt>
                <c:pt idx="97">
                  <c:v>32.820776699029125</c:v>
                </c:pt>
                <c:pt idx="98">
                  <c:v>32.839536138079822</c:v>
                </c:pt>
                <c:pt idx="99">
                  <c:v>32.858295577130527</c:v>
                </c:pt>
                <c:pt idx="100">
                  <c:v>32.877055016181224</c:v>
                </c:pt>
                <c:pt idx="101">
                  <c:v>32.895814455231928</c:v>
                </c:pt>
                <c:pt idx="102">
                  <c:v>32.91428356210244</c:v>
                </c:pt>
                <c:pt idx="103">
                  <c:v>32.932172004612575</c:v>
                </c:pt>
                <c:pt idx="104">
                  <c:v>32.949479782762339</c:v>
                </c:pt>
                <c:pt idx="105">
                  <c:v>32.966206896551718</c:v>
                </c:pt>
                <c:pt idx="106">
                  <c:v>32.982643678160919</c:v>
                </c:pt>
                <c:pt idx="107">
                  <c:v>32.999080459770113</c:v>
                </c:pt>
                <c:pt idx="108">
                  <c:v>33.015517241379307</c:v>
                </c:pt>
                <c:pt idx="109">
                  <c:v>33.031954022988501</c:v>
                </c:pt>
                <c:pt idx="110">
                  <c:v>33.048390804597695</c:v>
                </c:pt>
                <c:pt idx="111">
                  <c:v>33.064827586206896</c:v>
                </c:pt>
                <c:pt idx="112">
                  <c:v>33.08126436781609</c:v>
                </c:pt>
                <c:pt idx="113">
                  <c:v>33.097701149425284</c:v>
                </c:pt>
                <c:pt idx="114">
                  <c:v>33.114137931034477</c:v>
                </c:pt>
                <c:pt idx="115">
                  <c:v>33.130574712643671</c:v>
                </c:pt>
                <c:pt idx="116">
                  <c:v>33.147011494252872</c:v>
                </c:pt>
                <c:pt idx="117">
                  <c:v>33.163448275862066</c:v>
                </c:pt>
                <c:pt idx="118">
                  <c:v>33.17988505747126</c:v>
                </c:pt>
                <c:pt idx="119">
                  <c:v>33.196321839080454</c:v>
                </c:pt>
                <c:pt idx="120">
                  <c:v>33.212758620689655</c:v>
                </c:pt>
                <c:pt idx="121">
                  <c:v>33.229195402298849</c:v>
                </c:pt>
                <c:pt idx="122">
                  <c:v>33.245632183908043</c:v>
                </c:pt>
                <c:pt idx="123">
                  <c:v>33.262068965517237</c:v>
                </c:pt>
                <c:pt idx="124">
                  <c:v>33.278505747126431</c:v>
                </c:pt>
                <c:pt idx="125">
                  <c:v>33.294942528735632</c:v>
                </c:pt>
                <c:pt idx="126">
                  <c:v>33.311379310344826</c:v>
                </c:pt>
                <c:pt idx="127">
                  <c:v>33.32781609195402</c:v>
                </c:pt>
                <c:pt idx="128">
                  <c:v>33.344252873563214</c:v>
                </c:pt>
                <c:pt idx="129">
                  <c:v>33.360689655172408</c:v>
                </c:pt>
                <c:pt idx="130">
                  <c:v>33.377126436781609</c:v>
                </c:pt>
                <c:pt idx="131">
                  <c:v>33.393578367066468</c:v>
                </c:pt>
                <c:pt idx="132">
                  <c:v>33.410060594702642</c:v>
                </c:pt>
                <c:pt idx="133">
                  <c:v>33.426573119690147</c:v>
                </c:pt>
                <c:pt idx="134">
                  <c:v>33.443115942028982</c:v>
                </c:pt>
                <c:pt idx="135">
                  <c:v>33.459673913043474</c:v>
                </c:pt>
                <c:pt idx="136">
                  <c:v>33.476231884057967</c:v>
                </c:pt>
                <c:pt idx="137">
                  <c:v>33.492789855072459</c:v>
                </c:pt>
                <c:pt idx="138">
                  <c:v>33.509347826086952</c:v>
                </c:pt>
                <c:pt idx="139">
                  <c:v>33.525905797101444</c:v>
                </c:pt>
                <c:pt idx="140">
                  <c:v>33.542463768115937</c:v>
                </c:pt>
                <c:pt idx="141">
                  <c:v>33.559021739130429</c:v>
                </c:pt>
                <c:pt idx="142">
                  <c:v>33.575579710144922</c:v>
                </c:pt>
                <c:pt idx="143">
                  <c:v>33.592137681159414</c:v>
                </c:pt>
                <c:pt idx="144">
                  <c:v>33.608695652173907</c:v>
                </c:pt>
                <c:pt idx="145">
                  <c:v>33.625253623188399</c:v>
                </c:pt>
                <c:pt idx="146">
                  <c:v>33.641811594202892</c:v>
                </c:pt>
                <c:pt idx="147">
                  <c:v>33.658369565217384</c:v>
                </c:pt>
                <c:pt idx="148">
                  <c:v>33.674927536231884</c:v>
                </c:pt>
                <c:pt idx="149">
                  <c:v>33.691485507246377</c:v>
                </c:pt>
                <c:pt idx="150">
                  <c:v>33.708043478260869</c:v>
                </c:pt>
                <c:pt idx="151">
                  <c:v>33.724601449275362</c:v>
                </c:pt>
                <c:pt idx="152">
                  <c:v>33.741159420289854</c:v>
                </c:pt>
                <c:pt idx="153">
                  <c:v>33.757717391304347</c:v>
                </c:pt>
                <c:pt idx="154">
                  <c:v>33.774275362318839</c:v>
                </c:pt>
                <c:pt idx="155">
                  <c:v>33.790833333333332</c:v>
                </c:pt>
                <c:pt idx="156">
                  <c:v>33.807391304347824</c:v>
                </c:pt>
                <c:pt idx="157">
                  <c:v>33.823949275362317</c:v>
                </c:pt>
                <c:pt idx="158">
                  <c:v>33.840507246376809</c:v>
                </c:pt>
                <c:pt idx="159">
                  <c:v>33.857065217391302</c:v>
                </c:pt>
                <c:pt idx="160">
                  <c:v>33.873623188405794</c:v>
                </c:pt>
                <c:pt idx="161">
                  <c:v>33.890181159420287</c:v>
                </c:pt>
                <c:pt idx="162">
                  <c:v>33.906739130434779</c:v>
                </c:pt>
                <c:pt idx="163">
                  <c:v>33.923297101449272</c:v>
                </c:pt>
                <c:pt idx="164">
                  <c:v>33.939855072463764</c:v>
                </c:pt>
                <c:pt idx="165">
                  <c:v>33.956413043478257</c:v>
                </c:pt>
                <c:pt idx="166">
                  <c:v>33.972971014492749</c:v>
                </c:pt>
                <c:pt idx="167">
                  <c:v>33.989528985507242</c:v>
                </c:pt>
                <c:pt idx="168">
                  <c:v>34.006086956521735</c:v>
                </c:pt>
                <c:pt idx="169">
                  <c:v>34.022644927536227</c:v>
                </c:pt>
                <c:pt idx="170">
                  <c:v>34.03920289855072</c:v>
                </c:pt>
                <c:pt idx="171">
                  <c:v>34.055760869565212</c:v>
                </c:pt>
                <c:pt idx="172">
                  <c:v>34.072318840579705</c:v>
                </c:pt>
                <c:pt idx="173">
                  <c:v>34.088876811594197</c:v>
                </c:pt>
                <c:pt idx="174">
                  <c:v>34.10543478260869</c:v>
                </c:pt>
                <c:pt idx="175">
                  <c:v>34.121992753623182</c:v>
                </c:pt>
                <c:pt idx="176">
                  <c:v>34.138550724637675</c:v>
                </c:pt>
                <c:pt idx="177">
                  <c:v>34.155108695652167</c:v>
                </c:pt>
                <c:pt idx="178">
                  <c:v>34.171666666666667</c:v>
                </c:pt>
                <c:pt idx="179">
                  <c:v>34.188224637681159</c:v>
                </c:pt>
                <c:pt idx="180">
                  <c:v>34.204782608695652</c:v>
                </c:pt>
                <c:pt idx="181">
                  <c:v>34.221340579710144</c:v>
                </c:pt>
                <c:pt idx="182">
                  <c:v>34.237898550724637</c:v>
                </c:pt>
                <c:pt idx="183">
                  <c:v>34.254456521739129</c:v>
                </c:pt>
                <c:pt idx="184">
                  <c:v>34.271014492753622</c:v>
                </c:pt>
                <c:pt idx="185">
                  <c:v>34.287572463768115</c:v>
                </c:pt>
                <c:pt idx="186">
                  <c:v>34.304130434782607</c:v>
                </c:pt>
                <c:pt idx="187">
                  <c:v>34.3206884057971</c:v>
                </c:pt>
                <c:pt idx="188">
                  <c:v>34.337246376811592</c:v>
                </c:pt>
                <c:pt idx="189">
                  <c:v>34.353804347826085</c:v>
                </c:pt>
                <c:pt idx="190">
                  <c:v>34.370362318840577</c:v>
                </c:pt>
                <c:pt idx="191">
                  <c:v>34.38692028985507</c:v>
                </c:pt>
                <c:pt idx="192">
                  <c:v>34.403478260869562</c:v>
                </c:pt>
                <c:pt idx="193">
                  <c:v>34.420036231884055</c:v>
                </c:pt>
                <c:pt idx="194">
                  <c:v>34.436594202898547</c:v>
                </c:pt>
                <c:pt idx="195">
                  <c:v>34.45315217391304</c:v>
                </c:pt>
                <c:pt idx="196">
                  <c:v>34.469710144927532</c:v>
                </c:pt>
                <c:pt idx="197">
                  <c:v>34.486268115942025</c:v>
                </c:pt>
                <c:pt idx="198">
                  <c:v>34.502826086956517</c:v>
                </c:pt>
                <c:pt idx="199">
                  <c:v>34.51938405797101</c:v>
                </c:pt>
                <c:pt idx="200">
                  <c:v>34.535942028985502</c:v>
                </c:pt>
                <c:pt idx="201">
                  <c:v>34.552499999999995</c:v>
                </c:pt>
                <c:pt idx="202">
                  <c:v>34.569057971014487</c:v>
                </c:pt>
                <c:pt idx="203">
                  <c:v>34.58561594202898</c:v>
                </c:pt>
                <c:pt idx="204">
                  <c:v>34.602173913043472</c:v>
                </c:pt>
                <c:pt idx="205">
                  <c:v>34.618731884057965</c:v>
                </c:pt>
                <c:pt idx="206">
                  <c:v>34.635289855072457</c:v>
                </c:pt>
                <c:pt idx="207">
                  <c:v>34.65184782608695</c:v>
                </c:pt>
                <c:pt idx="208">
                  <c:v>34.668405797101443</c:v>
                </c:pt>
                <c:pt idx="209">
                  <c:v>34.684963768115935</c:v>
                </c:pt>
                <c:pt idx="210">
                  <c:v>34.701521739130435</c:v>
                </c:pt>
                <c:pt idx="211">
                  <c:v>34.718079710144927</c:v>
                </c:pt>
                <c:pt idx="212">
                  <c:v>34.73463768115942</c:v>
                </c:pt>
                <c:pt idx="213">
                  <c:v>34.751195652173912</c:v>
                </c:pt>
                <c:pt idx="214">
                  <c:v>34.767753623188405</c:v>
                </c:pt>
                <c:pt idx="215">
                  <c:v>34.784311594202897</c:v>
                </c:pt>
                <c:pt idx="216">
                  <c:v>34.80086956521739</c:v>
                </c:pt>
              </c:numCache>
            </c:numRef>
          </c:xVal>
          <c:yVal>
            <c:numRef>
              <c:f>'AFL2406'!$M$8:$M$224</c:f>
              <c:numCache>
                <c:formatCode>General</c:formatCode>
                <c:ptCount val="217"/>
                <c:pt idx="0">
                  <c:v>56.081388888888895</c:v>
                </c:pt>
                <c:pt idx="1">
                  <c:v>56.079142394822014</c:v>
                </c:pt>
                <c:pt idx="2">
                  <c:v>56.076895900755133</c:v>
                </c:pt>
                <c:pt idx="3">
                  <c:v>56.074649406688245</c:v>
                </c:pt>
                <c:pt idx="4">
                  <c:v>56.072402912621364</c:v>
                </c:pt>
                <c:pt idx="5">
                  <c:v>56.070156418554483</c:v>
                </c:pt>
                <c:pt idx="6">
                  <c:v>56.067909924487601</c:v>
                </c:pt>
                <c:pt idx="7">
                  <c:v>56.06566343042072</c:v>
                </c:pt>
                <c:pt idx="8">
                  <c:v>56.063416936353839</c:v>
                </c:pt>
                <c:pt idx="9">
                  <c:v>56.061170442286951</c:v>
                </c:pt>
                <c:pt idx="10">
                  <c:v>56.05892394822007</c:v>
                </c:pt>
                <c:pt idx="11">
                  <c:v>56.056677454153188</c:v>
                </c:pt>
                <c:pt idx="12">
                  <c:v>56.054430960086307</c:v>
                </c:pt>
                <c:pt idx="13">
                  <c:v>56.052184466019426</c:v>
                </c:pt>
                <c:pt idx="14">
                  <c:v>56.049937971952538</c:v>
                </c:pt>
                <c:pt idx="15">
                  <c:v>56.047691477885657</c:v>
                </c:pt>
                <c:pt idx="16">
                  <c:v>56.045444983818776</c:v>
                </c:pt>
                <c:pt idx="17">
                  <c:v>56.043198489751894</c:v>
                </c:pt>
                <c:pt idx="18">
                  <c:v>56.040951995685013</c:v>
                </c:pt>
                <c:pt idx="19">
                  <c:v>56.038705501618125</c:v>
                </c:pt>
                <c:pt idx="20">
                  <c:v>56.036459007551244</c:v>
                </c:pt>
                <c:pt idx="21">
                  <c:v>56.034212513484363</c:v>
                </c:pt>
                <c:pt idx="22">
                  <c:v>56.031966019417482</c:v>
                </c:pt>
                <c:pt idx="23">
                  <c:v>56.0297195253506</c:v>
                </c:pt>
                <c:pt idx="24">
                  <c:v>56.027473031283719</c:v>
                </c:pt>
                <c:pt idx="25">
                  <c:v>56.025226537216831</c:v>
                </c:pt>
                <c:pt idx="26">
                  <c:v>56.02298004314995</c:v>
                </c:pt>
                <c:pt idx="27">
                  <c:v>56.020733549083069</c:v>
                </c:pt>
                <c:pt idx="28">
                  <c:v>56.018487055016188</c:v>
                </c:pt>
                <c:pt idx="29">
                  <c:v>56.016240560949306</c:v>
                </c:pt>
                <c:pt idx="30">
                  <c:v>56.013994066882418</c:v>
                </c:pt>
                <c:pt idx="31">
                  <c:v>56.011747572815537</c:v>
                </c:pt>
                <c:pt idx="32">
                  <c:v>56.009501078748656</c:v>
                </c:pt>
                <c:pt idx="33">
                  <c:v>56.007254584681775</c:v>
                </c:pt>
                <c:pt idx="34">
                  <c:v>56.005008090614893</c:v>
                </c:pt>
                <c:pt idx="35">
                  <c:v>56.002761596548012</c:v>
                </c:pt>
                <c:pt idx="36">
                  <c:v>56.000515102481124</c:v>
                </c:pt>
                <c:pt idx="37">
                  <c:v>55.998268608414243</c:v>
                </c:pt>
                <c:pt idx="38">
                  <c:v>55.996022114347362</c:v>
                </c:pt>
                <c:pt idx="39">
                  <c:v>55.993775620280481</c:v>
                </c:pt>
                <c:pt idx="40">
                  <c:v>55.991529126213599</c:v>
                </c:pt>
                <c:pt idx="41">
                  <c:v>55.989282632146711</c:v>
                </c:pt>
                <c:pt idx="42">
                  <c:v>55.98703613807983</c:v>
                </c:pt>
                <c:pt idx="43">
                  <c:v>55.984789644012949</c:v>
                </c:pt>
                <c:pt idx="44">
                  <c:v>55.982543149946068</c:v>
                </c:pt>
                <c:pt idx="45">
                  <c:v>55.980296655879187</c:v>
                </c:pt>
                <c:pt idx="46">
                  <c:v>55.978050161812305</c:v>
                </c:pt>
                <c:pt idx="47">
                  <c:v>55.975803667745417</c:v>
                </c:pt>
                <c:pt idx="48">
                  <c:v>55.973557173678536</c:v>
                </c:pt>
                <c:pt idx="49">
                  <c:v>55.971310679611655</c:v>
                </c:pt>
                <c:pt idx="50">
                  <c:v>55.969064185544774</c:v>
                </c:pt>
                <c:pt idx="51">
                  <c:v>55.966817691477893</c:v>
                </c:pt>
                <c:pt idx="52">
                  <c:v>55.964571197411004</c:v>
                </c:pt>
                <c:pt idx="53">
                  <c:v>55.962324703344123</c:v>
                </c:pt>
                <c:pt idx="54">
                  <c:v>55.960078209277242</c:v>
                </c:pt>
                <c:pt idx="55">
                  <c:v>55.957831715210361</c:v>
                </c:pt>
                <c:pt idx="56">
                  <c:v>55.95558522114348</c:v>
                </c:pt>
                <c:pt idx="57">
                  <c:v>55.953338727076591</c:v>
                </c:pt>
                <c:pt idx="58">
                  <c:v>55.95109223300971</c:v>
                </c:pt>
                <c:pt idx="59">
                  <c:v>55.948845738942829</c:v>
                </c:pt>
                <c:pt idx="60">
                  <c:v>55.946599244875948</c:v>
                </c:pt>
                <c:pt idx="61">
                  <c:v>55.944352750809067</c:v>
                </c:pt>
                <c:pt idx="62">
                  <c:v>55.942106256742186</c:v>
                </c:pt>
                <c:pt idx="63">
                  <c:v>55.939859762675297</c:v>
                </c:pt>
                <c:pt idx="64">
                  <c:v>55.937613268608416</c:v>
                </c:pt>
                <c:pt idx="65">
                  <c:v>55.935366774541535</c:v>
                </c:pt>
                <c:pt idx="66">
                  <c:v>55.933120280474654</c:v>
                </c:pt>
                <c:pt idx="67">
                  <c:v>55.930873786407773</c:v>
                </c:pt>
                <c:pt idx="68">
                  <c:v>55.928627292340884</c:v>
                </c:pt>
                <c:pt idx="69">
                  <c:v>55.926380798274003</c:v>
                </c:pt>
                <c:pt idx="70">
                  <c:v>55.924134304207122</c:v>
                </c:pt>
                <c:pt idx="71">
                  <c:v>55.921887810140241</c:v>
                </c:pt>
                <c:pt idx="72">
                  <c:v>55.91964131607336</c:v>
                </c:pt>
                <c:pt idx="73">
                  <c:v>55.917394822006479</c:v>
                </c:pt>
                <c:pt idx="74">
                  <c:v>55.91514832793959</c:v>
                </c:pt>
                <c:pt idx="75">
                  <c:v>55.912901833872709</c:v>
                </c:pt>
                <c:pt idx="76">
                  <c:v>55.910655339805828</c:v>
                </c:pt>
                <c:pt idx="77">
                  <c:v>55.908408845738947</c:v>
                </c:pt>
                <c:pt idx="78">
                  <c:v>55.906162351672066</c:v>
                </c:pt>
                <c:pt idx="79">
                  <c:v>55.903915857605178</c:v>
                </c:pt>
                <c:pt idx="80">
                  <c:v>55.901669363538296</c:v>
                </c:pt>
                <c:pt idx="81">
                  <c:v>55.899422869471415</c:v>
                </c:pt>
                <c:pt idx="82">
                  <c:v>55.897176375404534</c:v>
                </c:pt>
                <c:pt idx="83">
                  <c:v>55.894929881337653</c:v>
                </c:pt>
                <c:pt idx="84">
                  <c:v>55.892683387270772</c:v>
                </c:pt>
                <c:pt idx="85">
                  <c:v>55.890436893203884</c:v>
                </c:pt>
                <c:pt idx="86">
                  <c:v>55.888190399137002</c:v>
                </c:pt>
                <c:pt idx="87">
                  <c:v>55.885943905070121</c:v>
                </c:pt>
                <c:pt idx="88">
                  <c:v>55.88369741100324</c:v>
                </c:pt>
                <c:pt idx="89">
                  <c:v>55.881450916936359</c:v>
                </c:pt>
                <c:pt idx="90">
                  <c:v>55.879204422869471</c:v>
                </c:pt>
                <c:pt idx="91">
                  <c:v>55.876957928802589</c:v>
                </c:pt>
                <c:pt idx="92">
                  <c:v>55.874711434735708</c:v>
                </c:pt>
                <c:pt idx="93">
                  <c:v>55.872464940668827</c:v>
                </c:pt>
                <c:pt idx="94">
                  <c:v>55.870218446601946</c:v>
                </c:pt>
                <c:pt idx="95">
                  <c:v>55.867971952535058</c:v>
                </c:pt>
                <c:pt idx="96">
                  <c:v>55.865725458468177</c:v>
                </c:pt>
                <c:pt idx="97">
                  <c:v>55.863478964401295</c:v>
                </c:pt>
                <c:pt idx="98">
                  <c:v>55.861232470334414</c:v>
                </c:pt>
                <c:pt idx="99">
                  <c:v>55.858985976267533</c:v>
                </c:pt>
                <c:pt idx="100">
                  <c:v>55.856739482200652</c:v>
                </c:pt>
                <c:pt idx="101">
                  <c:v>55.854492988133764</c:v>
                </c:pt>
                <c:pt idx="102">
                  <c:v>55.853216960997656</c:v>
                </c:pt>
                <c:pt idx="103">
                  <c:v>55.853881867723096</c:v>
                </c:pt>
                <c:pt idx="104">
                  <c:v>55.856487708310084</c:v>
                </c:pt>
                <c:pt idx="105">
                  <c:v>55.861034482758619</c:v>
                </c:pt>
                <c:pt idx="106">
                  <c:v>55.866551724137935</c:v>
                </c:pt>
                <c:pt idx="107">
                  <c:v>55.872068965517244</c:v>
                </c:pt>
                <c:pt idx="108">
                  <c:v>55.877586206896552</c:v>
                </c:pt>
                <c:pt idx="109">
                  <c:v>55.883103448275861</c:v>
                </c:pt>
                <c:pt idx="110">
                  <c:v>55.88862068965517</c:v>
                </c:pt>
                <c:pt idx="111">
                  <c:v>55.894137931034486</c:v>
                </c:pt>
                <c:pt idx="112">
                  <c:v>55.899655172413794</c:v>
                </c:pt>
                <c:pt idx="113">
                  <c:v>55.905172413793103</c:v>
                </c:pt>
                <c:pt idx="114">
                  <c:v>55.910689655172412</c:v>
                </c:pt>
                <c:pt idx="115">
                  <c:v>55.916206896551721</c:v>
                </c:pt>
                <c:pt idx="116">
                  <c:v>55.921724137931037</c:v>
                </c:pt>
                <c:pt idx="117">
                  <c:v>55.927241379310345</c:v>
                </c:pt>
                <c:pt idx="118">
                  <c:v>55.932758620689654</c:v>
                </c:pt>
                <c:pt idx="119">
                  <c:v>55.938275862068963</c:v>
                </c:pt>
                <c:pt idx="120">
                  <c:v>55.943793103448279</c:v>
                </c:pt>
                <c:pt idx="121">
                  <c:v>55.949310344827587</c:v>
                </c:pt>
                <c:pt idx="122">
                  <c:v>55.954827586206896</c:v>
                </c:pt>
                <c:pt idx="123">
                  <c:v>55.960344827586205</c:v>
                </c:pt>
                <c:pt idx="124">
                  <c:v>55.965862068965514</c:v>
                </c:pt>
                <c:pt idx="125">
                  <c:v>55.97137931034483</c:v>
                </c:pt>
                <c:pt idx="126">
                  <c:v>55.976896551724138</c:v>
                </c:pt>
                <c:pt idx="127">
                  <c:v>55.982413793103447</c:v>
                </c:pt>
                <c:pt idx="128">
                  <c:v>55.987931034482756</c:v>
                </c:pt>
                <c:pt idx="129">
                  <c:v>55.993448275862065</c:v>
                </c:pt>
                <c:pt idx="130">
                  <c:v>55.99896551724138</c:v>
                </c:pt>
                <c:pt idx="131">
                  <c:v>56.004481509245373</c:v>
                </c:pt>
                <c:pt idx="132">
                  <c:v>56.009995002498755</c:v>
                </c:pt>
                <c:pt idx="133">
                  <c:v>56.015505997001497</c:v>
                </c:pt>
                <c:pt idx="134">
                  <c:v>56.021014492753622</c:v>
                </c:pt>
                <c:pt idx="135">
                  <c:v>56.02652173913043</c:v>
                </c:pt>
                <c:pt idx="136">
                  <c:v>56.032028985507246</c:v>
                </c:pt>
                <c:pt idx="137">
                  <c:v>56.037536231884054</c:v>
                </c:pt>
                <c:pt idx="138">
                  <c:v>56.04304347826087</c:v>
                </c:pt>
                <c:pt idx="139">
                  <c:v>56.048550724637678</c:v>
                </c:pt>
                <c:pt idx="140">
                  <c:v>56.054057971014494</c:v>
                </c:pt>
                <c:pt idx="141">
                  <c:v>56.059565217391302</c:v>
                </c:pt>
                <c:pt idx="142">
                  <c:v>56.065072463768111</c:v>
                </c:pt>
                <c:pt idx="143">
                  <c:v>56.070579710144926</c:v>
                </c:pt>
                <c:pt idx="144">
                  <c:v>56.076086956521735</c:v>
                </c:pt>
                <c:pt idx="145">
                  <c:v>56.08159420289855</c:v>
                </c:pt>
                <c:pt idx="146">
                  <c:v>56.087101449275359</c:v>
                </c:pt>
                <c:pt idx="147">
                  <c:v>56.092608695652174</c:v>
                </c:pt>
                <c:pt idx="148">
                  <c:v>56.098115942028983</c:v>
                </c:pt>
                <c:pt idx="149">
                  <c:v>56.103623188405798</c:v>
                </c:pt>
                <c:pt idx="150">
                  <c:v>56.109130434782607</c:v>
                </c:pt>
                <c:pt idx="151">
                  <c:v>56.114637681159415</c:v>
                </c:pt>
                <c:pt idx="152">
                  <c:v>56.120144927536231</c:v>
                </c:pt>
                <c:pt idx="153">
                  <c:v>56.125652173913039</c:v>
                </c:pt>
                <c:pt idx="154">
                  <c:v>56.131159420289855</c:v>
                </c:pt>
                <c:pt idx="155">
                  <c:v>56.136666666666663</c:v>
                </c:pt>
                <c:pt idx="156">
                  <c:v>56.142173913043479</c:v>
                </c:pt>
                <c:pt idx="157">
                  <c:v>56.147681159420287</c:v>
                </c:pt>
                <c:pt idx="158">
                  <c:v>56.153188405797103</c:v>
                </c:pt>
                <c:pt idx="159">
                  <c:v>56.158695652173911</c:v>
                </c:pt>
                <c:pt idx="160">
                  <c:v>56.16420289855072</c:v>
                </c:pt>
                <c:pt idx="161">
                  <c:v>56.169710144927535</c:v>
                </c:pt>
                <c:pt idx="162">
                  <c:v>56.175217391304344</c:v>
                </c:pt>
                <c:pt idx="163">
                  <c:v>56.180724637681159</c:v>
                </c:pt>
                <c:pt idx="164">
                  <c:v>56.186231884057968</c:v>
                </c:pt>
                <c:pt idx="165">
                  <c:v>56.191739130434783</c:v>
                </c:pt>
                <c:pt idx="166">
                  <c:v>56.197246376811592</c:v>
                </c:pt>
                <c:pt idx="167">
                  <c:v>56.202753623188407</c:v>
                </c:pt>
                <c:pt idx="168">
                  <c:v>56.208260869565216</c:v>
                </c:pt>
                <c:pt idx="169">
                  <c:v>56.213768115942024</c:v>
                </c:pt>
                <c:pt idx="170">
                  <c:v>56.219275362318839</c:v>
                </c:pt>
                <c:pt idx="171">
                  <c:v>56.224782608695648</c:v>
                </c:pt>
                <c:pt idx="172">
                  <c:v>56.230289855072463</c:v>
                </c:pt>
                <c:pt idx="173">
                  <c:v>56.235797101449272</c:v>
                </c:pt>
                <c:pt idx="174">
                  <c:v>56.241304347826087</c:v>
                </c:pt>
                <c:pt idx="175">
                  <c:v>56.246811594202896</c:v>
                </c:pt>
                <c:pt idx="176">
                  <c:v>56.252318840579711</c:v>
                </c:pt>
                <c:pt idx="177">
                  <c:v>56.25782608695652</c:v>
                </c:pt>
                <c:pt idx="178">
                  <c:v>56.263333333333335</c:v>
                </c:pt>
                <c:pt idx="179">
                  <c:v>56.268840579710144</c:v>
                </c:pt>
                <c:pt idx="180">
                  <c:v>56.274347826086952</c:v>
                </c:pt>
                <c:pt idx="181">
                  <c:v>56.279855072463768</c:v>
                </c:pt>
                <c:pt idx="182">
                  <c:v>56.285362318840576</c:v>
                </c:pt>
                <c:pt idx="183">
                  <c:v>56.290869565217392</c:v>
                </c:pt>
                <c:pt idx="184">
                  <c:v>56.2963768115942</c:v>
                </c:pt>
                <c:pt idx="185">
                  <c:v>56.301884057971016</c:v>
                </c:pt>
                <c:pt idx="186">
                  <c:v>56.307391304347824</c:v>
                </c:pt>
                <c:pt idx="187">
                  <c:v>56.31289855072464</c:v>
                </c:pt>
                <c:pt idx="188">
                  <c:v>56.318405797101448</c:v>
                </c:pt>
                <c:pt idx="189">
                  <c:v>56.323913043478257</c:v>
                </c:pt>
                <c:pt idx="190">
                  <c:v>56.329420289855072</c:v>
                </c:pt>
                <c:pt idx="191">
                  <c:v>56.334927536231881</c:v>
                </c:pt>
                <c:pt idx="192">
                  <c:v>56.340434782608696</c:v>
                </c:pt>
                <c:pt idx="193">
                  <c:v>56.345942028985505</c:v>
                </c:pt>
                <c:pt idx="194">
                  <c:v>56.35144927536232</c:v>
                </c:pt>
                <c:pt idx="195">
                  <c:v>56.356956521739129</c:v>
                </c:pt>
                <c:pt idx="196">
                  <c:v>56.362463768115944</c:v>
                </c:pt>
                <c:pt idx="197">
                  <c:v>56.367971014492753</c:v>
                </c:pt>
                <c:pt idx="198">
                  <c:v>56.373478260869561</c:v>
                </c:pt>
                <c:pt idx="199">
                  <c:v>56.378985507246377</c:v>
                </c:pt>
                <c:pt idx="200">
                  <c:v>56.384492753623185</c:v>
                </c:pt>
                <c:pt idx="201">
                  <c:v>56.39</c:v>
                </c:pt>
                <c:pt idx="202">
                  <c:v>56.395507246376809</c:v>
                </c:pt>
                <c:pt idx="203">
                  <c:v>56.401014492753625</c:v>
                </c:pt>
                <c:pt idx="204">
                  <c:v>56.406521739130433</c:v>
                </c:pt>
                <c:pt idx="205">
                  <c:v>56.412028985507249</c:v>
                </c:pt>
                <c:pt idx="206">
                  <c:v>56.417536231884057</c:v>
                </c:pt>
                <c:pt idx="207">
                  <c:v>56.423043478260865</c:v>
                </c:pt>
                <c:pt idx="208">
                  <c:v>56.428550724637681</c:v>
                </c:pt>
                <c:pt idx="209">
                  <c:v>56.434057971014489</c:v>
                </c:pt>
                <c:pt idx="210">
                  <c:v>56.439565217391305</c:v>
                </c:pt>
                <c:pt idx="211">
                  <c:v>56.445072463768113</c:v>
                </c:pt>
                <c:pt idx="212">
                  <c:v>56.450579710144929</c:v>
                </c:pt>
                <c:pt idx="213">
                  <c:v>56.456086956521737</c:v>
                </c:pt>
                <c:pt idx="214">
                  <c:v>56.461594202898553</c:v>
                </c:pt>
                <c:pt idx="215">
                  <c:v>56.467101449275361</c:v>
                </c:pt>
                <c:pt idx="216">
                  <c:v>56.47260869565217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-12488.759829092718</c:v>
                </c:pt>
                <c:pt idx="162">
                  <c:v>-12711.778251944374</c:v>
                </c:pt>
                <c:pt idx="163">
                  <c:v>-12934.796674796031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-13826.870366202653</c:v>
                </c:pt>
                <c:pt idx="168">
                  <c:v>-14049.888789054308</c:v>
                </c:pt>
                <c:pt idx="169">
                  <c:v>-14272.907211905964</c:v>
                </c:pt>
                <c:pt idx="170">
                  <c:v>-14495.925634757619</c:v>
                </c:pt>
                <c:pt idx="171">
                  <c:v>-14718.944057609275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-17172.146708977489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-20963.459897455636</c:v>
                </c:pt>
                <c:pt idx="200">
                  <c:v>-21186.478320307288</c:v>
                </c:pt>
                <c:pt idx="201">
                  <c:v>-21409.496743158947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-22970.625703120531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-25646.846777340405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-27654.012583005304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-29438.159965818551</c:v>
                </c:pt>
                <c:pt idx="238">
                  <c:v>-29661.178388670203</c:v>
                </c:pt>
                <c:pt idx="239">
                  <c:v>-29884.196811521862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-31891.362617186758</c:v>
                </c:pt>
                <c:pt idx="249">
                  <c:v>-32114.381040038417</c:v>
                </c:pt>
                <c:pt idx="250">
                  <c:v>-32337.399462890069</c:v>
                </c:pt>
                <c:pt idx="251">
                  <c:v>-32560.417885741728</c:v>
                </c:pt>
                <c:pt idx="252">
                  <c:v>-32783.43630859338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62736.0371056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82205.894439999989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85450.87066239999</c:v>
                </c:pt>
                <c:pt idx="185">
                  <c:v>86532.529403199995</c:v>
                </c:pt>
                <c:pt idx="186">
                  <c:v>87614.188143999985</c:v>
                </c:pt>
                <c:pt idx="187">
                  <c:v>88695.84688479999</c:v>
                </c:pt>
                <c:pt idx="188">
                  <c:v>89777.505625599995</c:v>
                </c:pt>
                <c:pt idx="189">
                  <c:v>90859.164366399986</c:v>
                </c:pt>
                <c:pt idx="190">
                  <c:v>91940.823107199991</c:v>
                </c:pt>
                <c:pt idx="191">
                  <c:v>93022.481847999996</c:v>
                </c:pt>
                <c:pt idx="192">
                  <c:v>94104.140588799986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97349.116811199987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124390.58533119998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128717.22029439999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131962.19651679997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138452.14896159997</c:v>
                </c:pt>
                <c:pt idx="234">
                  <c:v>139533.80770239999</c:v>
                </c:pt>
                <c:pt idx="235">
                  <c:v>140615.46644319998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147105.41888799999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400-AC66-F7C724FD1A38}"/>
            </c:ext>
          </c:extLst>
        </c:ser>
        <c:ser>
          <c:idx val="0"/>
          <c:order val="1"/>
          <c:tx>
            <c:v>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400-AC66-F7C724FD1A38}"/>
            </c:ext>
          </c:extLst>
        </c:ser>
        <c:ser>
          <c:idx val="2"/>
          <c:order val="2"/>
          <c:tx>
            <c:strRef>
              <c:f>'DNV4863'!$B$2</c:f>
              <c:strCache>
                <c:ptCount val="1"/>
                <c:pt idx="0">
                  <c:v>IBAMO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'DNV4863'!$E$2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'DNV4863'!$F$2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400-AC66-F7C724FD1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'DNV4863'!$N$7:$N$263</c:f>
              <c:numCache>
                <c:formatCode>General</c:formatCode>
                <c:ptCount val="257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  <c:pt idx="133">
                  <c:v>32.83340691685062</c:v>
                </c:pt>
                <c:pt idx="134">
                  <c:v>32.829838116261953</c:v>
                </c:pt>
                <c:pt idx="135">
                  <c:v>32.826269315673287</c:v>
                </c:pt>
                <c:pt idx="136">
                  <c:v>32.82270051508462</c:v>
                </c:pt>
                <c:pt idx="137">
                  <c:v>32.819131714495953</c:v>
                </c:pt>
                <c:pt idx="138">
                  <c:v>32.815562913907286</c:v>
                </c:pt>
                <c:pt idx="139">
                  <c:v>32.811994113318612</c:v>
                </c:pt>
                <c:pt idx="140">
                  <c:v>32.808425312729945</c:v>
                </c:pt>
                <c:pt idx="141">
                  <c:v>32.804856512141278</c:v>
                </c:pt>
                <c:pt idx="142">
                  <c:v>32.801287711552611</c:v>
                </c:pt>
                <c:pt idx="143">
                  <c:v>32.797718910963944</c:v>
                </c:pt>
                <c:pt idx="144">
                  <c:v>32.794150110375277</c:v>
                </c:pt>
                <c:pt idx="145">
                  <c:v>32.790581309786603</c:v>
                </c:pt>
                <c:pt idx="146">
                  <c:v>32.787012509197936</c:v>
                </c:pt>
                <c:pt idx="147">
                  <c:v>32.783443708609269</c:v>
                </c:pt>
                <c:pt idx="148">
                  <c:v>32.779874908020602</c:v>
                </c:pt>
                <c:pt idx="149">
                  <c:v>32.776306107431935</c:v>
                </c:pt>
                <c:pt idx="150">
                  <c:v>32.772737306843268</c:v>
                </c:pt>
                <c:pt idx="151">
                  <c:v>32.769168506254594</c:v>
                </c:pt>
                <c:pt idx="152">
                  <c:v>32.765599705665927</c:v>
                </c:pt>
                <c:pt idx="153">
                  <c:v>32.76203090507726</c:v>
                </c:pt>
                <c:pt idx="154">
                  <c:v>32.758462104488594</c:v>
                </c:pt>
                <c:pt idx="155">
                  <c:v>32.754893303899927</c:v>
                </c:pt>
                <c:pt idx="156">
                  <c:v>32.75132450331126</c:v>
                </c:pt>
                <c:pt idx="157">
                  <c:v>32.747755702722586</c:v>
                </c:pt>
                <c:pt idx="158">
                  <c:v>32.744186902133919</c:v>
                </c:pt>
                <c:pt idx="159">
                  <c:v>32.740618101545252</c:v>
                </c:pt>
                <c:pt idx="160">
                  <c:v>32.737049300956585</c:v>
                </c:pt>
                <c:pt idx="161">
                  <c:v>32.733480500367918</c:v>
                </c:pt>
                <c:pt idx="162">
                  <c:v>32.729911699779251</c:v>
                </c:pt>
                <c:pt idx="163">
                  <c:v>32.726342899190584</c:v>
                </c:pt>
                <c:pt idx="164">
                  <c:v>32.722774098601917</c:v>
                </c:pt>
                <c:pt idx="165">
                  <c:v>32.71920529801325</c:v>
                </c:pt>
                <c:pt idx="166">
                  <c:v>32.715636497424576</c:v>
                </c:pt>
                <c:pt idx="167">
                  <c:v>32.712067696835909</c:v>
                </c:pt>
                <c:pt idx="168">
                  <c:v>32.708498896247242</c:v>
                </c:pt>
                <c:pt idx="169">
                  <c:v>32.704930095658575</c:v>
                </c:pt>
                <c:pt idx="170">
                  <c:v>32.701361295069908</c:v>
                </c:pt>
                <c:pt idx="171">
                  <c:v>32.697792494481241</c:v>
                </c:pt>
                <c:pt idx="172">
                  <c:v>32.694223693892567</c:v>
                </c:pt>
                <c:pt idx="173">
                  <c:v>32.690654893303901</c:v>
                </c:pt>
                <c:pt idx="174">
                  <c:v>32.687086092715234</c:v>
                </c:pt>
                <c:pt idx="175">
                  <c:v>32.683517292126567</c:v>
                </c:pt>
                <c:pt idx="176">
                  <c:v>32.6799484915379</c:v>
                </c:pt>
                <c:pt idx="177">
                  <c:v>32.676379690949233</c:v>
                </c:pt>
                <c:pt idx="178">
                  <c:v>32.672810890360559</c:v>
                </c:pt>
                <c:pt idx="179">
                  <c:v>32.669242089771892</c:v>
                </c:pt>
                <c:pt idx="180">
                  <c:v>32.665673289183225</c:v>
                </c:pt>
                <c:pt idx="181">
                  <c:v>32.662104488594558</c:v>
                </c:pt>
                <c:pt idx="182">
                  <c:v>32.658535688005891</c:v>
                </c:pt>
                <c:pt idx="183">
                  <c:v>32.654966887417224</c:v>
                </c:pt>
                <c:pt idx="184">
                  <c:v>32.65139808682855</c:v>
                </c:pt>
                <c:pt idx="185">
                  <c:v>32.647829286239883</c:v>
                </c:pt>
                <c:pt idx="186">
                  <c:v>32.644260485651216</c:v>
                </c:pt>
                <c:pt idx="187">
                  <c:v>32.640691685062549</c:v>
                </c:pt>
                <c:pt idx="188">
                  <c:v>32.637122884473882</c:v>
                </c:pt>
                <c:pt idx="189">
                  <c:v>32.633554083885215</c:v>
                </c:pt>
                <c:pt idx="190">
                  <c:v>32.629985283296541</c:v>
                </c:pt>
                <c:pt idx="191">
                  <c:v>32.626416482707874</c:v>
                </c:pt>
                <c:pt idx="192">
                  <c:v>32.622847682119207</c:v>
                </c:pt>
                <c:pt idx="193">
                  <c:v>32.619278881530541</c:v>
                </c:pt>
                <c:pt idx="194">
                  <c:v>32.615710080941874</c:v>
                </c:pt>
                <c:pt idx="195">
                  <c:v>32.612141280353207</c:v>
                </c:pt>
                <c:pt idx="196">
                  <c:v>32.608572479764533</c:v>
                </c:pt>
                <c:pt idx="197">
                  <c:v>32.605003679175866</c:v>
                </c:pt>
                <c:pt idx="198">
                  <c:v>32.601434878587199</c:v>
                </c:pt>
                <c:pt idx="199">
                  <c:v>32.597866077998532</c:v>
                </c:pt>
                <c:pt idx="200">
                  <c:v>32.594297277409865</c:v>
                </c:pt>
                <c:pt idx="201">
                  <c:v>32.590728476821198</c:v>
                </c:pt>
                <c:pt idx="202">
                  <c:v>32.587159676232524</c:v>
                </c:pt>
                <c:pt idx="203">
                  <c:v>32.583590875643857</c:v>
                </c:pt>
                <c:pt idx="204">
                  <c:v>32.58002207505519</c:v>
                </c:pt>
                <c:pt idx="205">
                  <c:v>32.576453274466523</c:v>
                </c:pt>
                <c:pt idx="206">
                  <c:v>32.572884473877856</c:v>
                </c:pt>
                <c:pt idx="207">
                  <c:v>32.569315673289189</c:v>
                </c:pt>
                <c:pt idx="208">
                  <c:v>32.565746872700515</c:v>
                </c:pt>
                <c:pt idx="209">
                  <c:v>32.562178072111848</c:v>
                </c:pt>
                <c:pt idx="210">
                  <c:v>32.558609271523181</c:v>
                </c:pt>
                <c:pt idx="211">
                  <c:v>32.555040470934514</c:v>
                </c:pt>
                <c:pt idx="212">
                  <c:v>32.551471670345848</c:v>
                </c:pt>
                <c:pt idx="213">
                  <c:v>32.547902869757181</c:v>
                </c:pt>
                <c:pt idx="214">
                  <c:v>32.544334069168507</c:v>
                </c:pt>
                <c:pt idx="215">
                  <c:v>32.54076526857984</c:v>
                </c:pt>
                <c:pt idx="216">
                  <c:v>32.537196467991173</c:v>
                </c:pt>
                <c:pt idx="217">
                  <c:v>32.533627667402506</c:v>
                </c:pt>
                <c:pt idx="218">
                  <c:v>32.530058866813839</c:v>
                </c:pt>
                <c:pt idx="219">
                  <c:v>32.526490066225172</c:v>
                </c:pt>
                <c:pt idx="220">
                  <c:v>32.522921265636498</c:v>
                </c:pt>
                <c:pt idx="221">
                  <c:v>32.519352465047831</c:v>
                </c:pt>
                <c:pt idx="222">
                  <c:v>32.515783664459164</c:v>
                </c:pt>
                <c:pt idx="223">
                  <c:v>32.512214863870497</c:v>
                </c:pt>
                <c:pt idx="224">
                  <c:v>32.50864606328183</c:v>
                </c:pt>
                <c:pt idx="225">
                  <c:v>32.505077262693163</c:v>
                </c:pt>
                <c:pt idx="226">
                  <c:v>32.501508462104489</c:v>
                </c:pt>
                <c:pt idx="227">
                  <c:v>32.497939661515822</c:v>
                </c:pt>
                <c:pt idx="228">
                  <c:v>32.494370860927155</c:v>
                </c:pt>
                <c:pt idx="229">
                  <c:v>32.490802060338488</c:v>
                </c:pt>
                <c:pt idx="230">
                  <c:v>32.487233259749821</c:v>
                </c:pt>
                <c:pt idx="231">
                  <c:v>32.483664459161155</c:v>
                </c:pt>
                <c:pt idx="232">
                  <c:v>32.48009565857248</c:v>
                </c:pt>
                <c:pt idx="233">
                  <c:v>32.476526857983814</c:v>
                </c:pt>
                <c:pt idx="234">
                  <c:v>32.472958057395147</c:v>
                </c:pt>
                <c:pt idx="235">
                  <c:v>32.46938925680648</c:v>
                </c:pt>
                <c:pt idx="236">
                  <c:v>32.465820456217813</c:v>
                </c:pt>
                <c:pt idx="237">
                  <c:v>32.462251655629146</c:v>
                </c:pt>
                <c:pt idx="238">
                  <c:v>32.458682855040472</c:v>
                </c:pt>
                <c:pt idx="239">
                  <c:v>32.455114054451805</c:v>
                </c:pt>
                <c:pt idx="240">
                  <c:v>32.451545253863138</c:v>
                </c:pt>
                <c:pt idx="241">
                  <c:v>32.447976453274471</c:v>
                </c:pt>
                <c:pt idx="242">
                  <c:v>32.444407652685804</c:v>
                </c:pt>
                <c:pt idx="243">
                  <c:v>32.440838852097137</c:v>
                </c:pt>
                <c:pt idx="244">
                  <c:v>32.437270051508463</c:v>
                </c:pt>
                <c:pt idx="245">
                  <c:v>32.433701250919796</c:v>
                </c:pt>
                <c:pt idx="246">
                  <c:v>32.430132450331129</c:v>
                </c:pt>
                <c:pt idx="247">
                  <c:v>32.426563649742462</c:v>
                </c:pt>
                <c:pt idx="248">
                  <c:v>32.422994849153795</c:v>
                </c:pt>
                <c:pt idx="249">
                  <c:v>32.419426048565128</c:v>
                </c:pt>
                <c:pt idx="250">
                  <c:v>32.415857247976454</c:v>
                </c:pt>
                <c:pt idx="251">
                  <c:v>32.412288447387787</c:v>
                </c:pt>
                <c:pt idx="252">
                  <c:v>32.408719646799121</c:v>
                </c:pt>
                <c:pt idx="253">
                  <c:v>32.405150846210454</c:v>
                </c:pt>
                <c:pt idx="254">
                  <c:v>32.401582045621787</c:v>
                </c:pt>
                <c:pt idx="255">
                  <c:v>32.39801324503312</c:v>
                </c:pt>
                <c:pt idx="256">
                  <c:v>32.394444444444446</c:v>
                </c:pt>
              </c:numCache>
            </c:numRef>
          </c:xVal>
          <c:yVal>
            <c:numRef>
              <c:f>'DNV4863'!$M$7:$M$263</c:f>
              <c:numCache>
                <c:formatCode>General</c:formatCode>
                <c:ptCount val="257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  <c:pt idx="133">
                  <c:v>56.116968359087565</c:v>
                </c:pt>
                <c:pt idx="134">
                  <c:v>56.126502943340689</c:v>
                </c:pt>
                <c:pt idx="135">
                  <c:v>56.136037527593821</c:v>
                </c:pt>
                <c:pt idx="136">
                  <c:v>56.145572111846946</c:v>
                </c:pt>
                <c:pt idx="137">
                  <c:v>56.155106696100077</c:v>
                </c:pt>
                <c:pt idx="138">
                  <c:v>56.164641280353202</c:v>
                </c:pt>
                <c:pt idx="139">
                  <c:v>56.174175864606326</c:v>
                </c:pt>
                <c:pt idx="140">
                  <c:v>56.183710448859458</c:v>
                </c:pt>
                <c:pt idx="141">
                  <c:v>56.193245033112582</c:v>
                </c:pt>
                <c:pt idx="142">
                  <c:v>56.202779617365707</c:v>
                </c:pt>
                <c:pt idx="143">
                  <c:v>56.212314201618838</c:v>
                </c:pt>
                <c:pt idx="144">
                  <c:v>56.221848785871963</c:v>
                </c:pt>
                <c:pt idx="145">
                  <c:v>56.231383370125094</c:v>
                </c:pt>
                <c:pt idx="146">
                  <c:v>56.240917954378219</c:v>
                </c:pt>
                <c:pt idx="147">
                  <c:v>56.250452538631343</c:v>
                </c:pt>
                <c:pt idx="148">
                  <c:v>56.259987122884475</c:v>
                </c:pt>
                <c:pt idx="149">
                  <c:v>56.269521707137599</c:v>
                </c:pt>
                <c:pt idx="150">
                  <c:v>56.279056291390731</c:v>
                </c:pt>
                <c:pt idx="151">
                  <c:v>56.288590875643855</c:v>
                </c:pt>
                <c:pt idx="152">
                  <c:v>56.29812545989698</c:v>
                </c:pt>
                <c:pt idx="153">
                  <c:v>56.307660044150111</c:v>
                </c:pt>
                <c:pt idx="154">
                  <c:v>56.317194628403236</c:v>
                </c:pt>
                <c:pt idx="155">
                  <c:v>56.326729212656367</c:v>
                </c:pt>
                <c:pt idx="156">
                  <c:v>56.336263796909492</c:v>
                </c:pt>
                <c:pt idx="157">
                  <c:v>56.345798381162616</c:v>
                </c:pt>
                <c:pt idx="158">
                  <c:v>56.355332965415748</c:v>
                </c:pt>
                <c:pt idx="159">
                  <c:v>56.364867549668872</c:v>
                </c:pt>
                <c:pt idx="160">
                  <c:v>56.374402133921997</c:v>
                </c:pt>
                <c:pt idx="161">
                  <c:v>56.383936718175121</c:v>
                </c:pt>
                <c:pt idx="162">
                  <c:v>56.393471302428253</c:v>
                </c:pt>
                <c:pt idx="163">
                  <c:v>56.403005886681385</c:v>
                </c:pt>
                <c:pt idx="164">
                  <c:v>56.412540470934509</c:v>
                </c:pt>
                <c:pt idx="165">
                  <c:v>56.422075055187634</c:v>
                </c:pt>
                <c:pt idx="166">
                  <c:v>56.431609639440765</c:v>
                </c:pt>
                <c:pt idx="167">
                  <c:v>56.44114422369389</c:v>
                </c:pt>
                <c:pt idx="168">
                  <c:v>56.450678807947014</c:v>
                </c:pt>
                <c:pt idx="169">
                  <c:v>56.460213392200146</c:v>
                </c:pt>
                <c:pt idx="170">
                  <c:v>56.46974797645327</c:v>
                </c:pt>
                <c:pt idx="171">
                  <c:v>56.479282560706402</c:v>
                </c:pt>
                <c:pt idx="172">
                  <c:v>56.488817144959526</c:v>
                </c:pt>
                <c:pt idx="173">
                  <c:v>56.498351729212651</c:v>
                </c:pt>
                <c:pt idx="174">
                  <c:v>56.507886313465782</c:v>
                </c:pt>
                <c:pt idx="175">
                  <c:v>56.517420897718907</c:v>
                </c:pt>
                <c:pt idx="176">
                  <c:v>56.526955481972031</c:v>
                </c:pt>
                <c:pt idx="177">
                  <c:v>56.536490066225163</c:v>
                </c:pt>
                <c:pt idx="178">
                  <c:v>56.546024650478287</c:v>
                </c:pt>
                <c:pt idx="179">
                  <c:v>56.555559234731419</c:v>
                </c:pt>
                <c:pt idx="180">
                  <c:v>56.565093818984543</c:v>
                </c:pt>
                <c:pt idx="181">
                  <c:v>56.574628403237668</c:v>
                </c:pt>
                <c:pt idx="182">
                  <c:v>56.584162987490799</c:v>
                </c:pt>
                <c:pt idx="183">
                  <c:v>56.593697571743924</c:v>
                </c:pt>
                <c:pt idx="184">
                  <c:v>56.603232155997055</c:v>
                </c:pt>
                <c:pt idx="185">
                  <c:v>56.61276674025018</c:v>
                </c:pt>
                <c:pt idx="186">
                  <c:v>56.622301324503304</c:v>
                </c:pt>
                <c:pt idx="187">
                  <c:v>56.631835908756436</c:v>
                </c:pt>
                <c:pt idx="188">
                  <c:v>56.641370493009561</c:v>
                </c:pt>
                <c:pt idx="189">
                  <c:v>56.650905077262692</c:v>
                </c:pt>
                <c:pt idx="190">
                  <c:v>56.660439661515817</c:v>
                </c:pt>
                <c:pt idx="191">
                  <c:v>56.669974245768941</c:v>
                </c:pt>
                <c:pt idx="192">
                  <c:v>56.679508830022073</c:v>
                </c:pt>
                <c:pt idx="193">
                  <c:v>56.689043414275197</c:v>
                </c:pt>
                <c:pt idx="194">
                  <c:v>56.698577998528322</c:v>
                </c:pt>
                <c:pt idx="195">
                  <c:v>56.708112582781453</c:v>
                </c:pt>
                <c:pt idx="196">
                  <c:v>56.717647167034578</c:v>
                </c:pt>
                <c:pt idx="197">
                  <c:v>56.727181751287709</c:v>
                </c:pt>
                <c:pt idx="198">
                  <c:v>56.736716335540834</c:v>
                </c:pt>
                <c:pt idx="199">
                  <c:v>56.746250919793958</c:v>
                </c:pt>
                <c:pt idx="200">
                  <c:v>56.75578550404709</c:v>
                </c:pt>
                <c:pt idx="201">
                  <c:v>56.765320088300214</c:v>
                </c:pt>
                <c:pt idx="202">
                  <c:v>56.774854672553346</c:v>
                </c:pt>
                <c:pt idx="203">
                  <c:v>56.78438925680647</c:v>
                </c:pt>
                <c:pt idx="204">
                  <c:v>56.793923841059595</c:v>
                </c:pt>
                <c:pt idx="205">
                  <c:v>56.803458425312726</c:v>
                </c:pt>
                <c:pt idx="206">
                  <c:v>56.812993009565851</c:v>
                </c:pt>
                <c:pt idx="207">
                  <c:v>56.822527593818982</c:v>
                </c:pt>
                <c:pt idx="208">
                  <c:v>56.832062178072107</c:v>
                </c:pt>
                <c:pt idx="209">
                  <c:v>56.841596762325231</c:v>
                </c:pt>
                <c:pt idx="210">
                  <c:v>56.851131346578363</c:v>
                </c:pt>
                <c:pt idx="211">
                  <c:v>56.860665930831487</c:v>
                </c:pt>
                <c:pt idx="212">
                  <c:v>56.870200515084619</c:v>
                </c:pt>
                <c:pt idx="213">
                  <c:v>56.879735099337744</c:v>
                </c:pt>
                <c:pt idx="214">
                  <c:v>56.889269683590868</c:v>
                </c:pt>
                <c:pt idx="215">
                  <c:v>56.898804267844</c:v>
                </c:pt>
                <c:pt idx="216">
                  <c:v>56.908338852097124</c:v>
                </c:pt>
                <c:pt idx="217">
                  <c:v>56.917873436350249</c:v>
                </c:pt>
                <c:pt idx="218">
                  <c:v>56.92740802060338</c:v>
                </c:pt>
                <c:pt idx="219">
                  <c:v>56.936942604856505</c:v>
                </c:pt>
                <c:pt idx="220">
                  <c:v>56.946477189109636</c:v>
                </c:pt>
                <c:pt idx="221">
                  <c:v>56.956011773362761</c:v>
                </c:pt>
                <c:pt idx="222">
                  <c:v>56.965546357615885</c:v>
                </c:pt>
                <c:pt idx="223">
                  <c:v>56.975080941869017</c:v>
                </c:pt>
                <c:pt idx="224">
                  <c:v>56.984615526122141</c:v>
                </c:pt>
                <c:pt idx="225">
                  <c:v>56.994150110375273</c:v>
                </c:pt>
                <c:pt idx="226">
                  <c:v>57.003684694628397</c:v>
                </c:pt>
                <c:pt idx="227">
                  <c:v>57.013219278881522</c:v>
                </c:pt>
                <c:pt idx="228">
                  <c:v>57.022753863134653</c:v>
                </c:pt>
                <c:pt idx="229">
                  <c:v>57.032288447387778</c:v>
                </c:pt>
                <c:pt idx="230">
                  <c:v>57.041823031640909</c:v>
                </c:pt>
                <c:pt idx="231">
                  <c:v>57.051357615894034</c:v>
                </c:pt>
                <c:pt idx="232">
                  <c:v>57.060892200147158</c:v>
                </c:pt>
                <c:pt idx="233">
                  <c:v>57.07042678440029</c:v>
                </c:pt>
                <c:pt idx="234">
                  <c:v>57.079961368653414</c:v>
                </c:pt>
                <c:pt idx="235">
                  <c:v>57.089495952906546</c:v>
                </c:pt>
                <c:pt idx="236">
                  <c:v>57.09903053715967</c:v>
                </c:pt>
                <c:pt idx="237">
                  <c:v>57.108565121412795</c:v>
                </c:pt>
                <c:pt idx="238">
                  <c:v>57.118099705665927</c:v>
                </c:pt>
                <c:pt idx="239">
                  <c:v>57.127634289919051</c:v>
                </c:pt>
                <c:pt idx="240">
                  <c:v>57.137168874172175</c:v>
                </c:pt>
                <c:pt idx="241">
                  <c:v>57.146703458425307</c:v>
                </c:pt>
                <c:pt idx="242">
                  <c:v>57.156238042678432</c:v>
                </c:pt>
                <c:pt idx="243">
                  <c:v>57.165772626931563</c:v>
                </c:pt>
                <c:pt idx="244">
                  <c:v>57.175307211184688</c:v>
                </c:pt>
                <c:pt idx="245">
                  <c:v>57.184841795437812</c:v>
                </c:pt>
                <c:pt idx="246">
                  <c:v>57.194376379690944</c:v>
                </c:pt>
                <c:pt idx="247">
                  <c:v>57.203910963944068</c:v>
                </c:pt>
                <c:pt idx="248">
                  <c:v>57.2134455481972</c:v>
                </c:pt>
                <c:pt idx="249">
                  <c:v>57.222980132450324</c:v>
                </c:pt>
                <c:pt idx="250">
                  <c:v>57.232514716703449</c:v>
                </c:pt>
                <c:pt idx="251">
                  <c:v>57.24204930095658</c:v>
                </c:pt>
                <c:pt idx="252">
                  <c:v>57.251583885209705</c:v>
                </c:pt>
                <c:pt idx="253">
                  <c:v>57.261118469462836</c:v>
                </c:pt>
                <c:pt idx="254">
                  <c:v>57.270653053715961</c:v>
                </c:pt>
                <c:pt idx="255">
                  <c:v>57.280187637969085</c:v>
                </c:pt>
                <c:pt idx="256">
                  <c:v>57.289722222222217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E-4216-9488-4140DC79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-89.135167233528676</c:v>
                </c:pt>
                <c:pt idx="141">
                  <c:v>597.9851083609226</c:v>
                </c:pt>
                <c:pt idx="142">
                  <c:v>1583.9620128358354</c:v>
                </c:pt>
                <c:pt idx="143">
                  <c:v>2868.7955461912093</c:v>
                </c:pt>
                <c:pt idx="144">
                  <c:v>4303.0573939868136</c:v>
                </c:pt>
                <c:pt idx="145">
                  <c:v>5737.3192417824184</c:v>
                </c:pt>
                <c:pt idx="146">
                  <c:v>7171.5810895780232</c:v>
                </c:pt>
                <c:pt idx="147">
                  <c:v>8605.8429373736271</c:v>
                </c:pt>
                <c:pt idx="148">
                  <c:v>10040.104785169233</c:v>
                </c:pt>
                <c:pt idx="149">
                  <c:v>11474.366632964837</c:v>
                </c:pt>
                <c:pt idx="150">
                  <c:v>12908.628480760441</c:v>
                </c:pt>
                <c:pt idx="151">
                  <c:v>14342.890328556046</c:v>
                </c:pt>
                <c:pt idx="152">
                  <c:v>15777.15217635165</c:v>
                </c:pt>
                <c:pt idx="153">
                  <c:v>17211.414024147252</c:v>
                </c:pt>
                <c:pt idx="154">
                  <c:v>18645.675871942858</c:v>
                </c:pt>
                <c:pt idx="155">
                  <c:v>20079.937719738464</c:v>
                </c:pt>
                <c:pt idx="156">
                  <c:v>21514.199567534066</c:v>
                </c:pt>
                <c:pt idx="157">
                  <c:v>22948.461415329672</c:v>
                </c:pt>
                <c:pt idx="158">
                  <c:v>24382.723263125277</c:v>
                </c:pt>
                <c:pt idx="159">
                  <c:v>25816.985110920879</c:v>
                </c:pt>
                <c:pt idx="160">
                  <c:v>27251.246958716485</c:v>
                </c:pt>
                <c:pt idx="161">
                  <c:v>28685.508806512091</c:v>
                </c:pt>
                <c:pt idx="162">
                  <c:v>30119.770654307693</c:v>
                </c:pt>
                <c:pt idx="163">
                  <c:v>31554.032502103299</c:v>
                </c:pt>
                <c:pt idx="164">
                  <c:v>32988.294349898904</c:v>
                </c:pt>
                <c:pt idx="165">
                  <c:v>34422.55619769451</c:v>
                </c:pt>
                <c:pt idx="166">
                  <c:v>35856.818045490116</c:v>
                </c:pt>
                <c:pt idx="167">
                  <c:v>37291.079893285721</c:v>
                </c:pt>
                <c:pt idx="168">
                  <c:v>38725.341741081327</c:v>
                </c:pt>
                <c:pt idx="169">
                  <c:v>40159.603588876933</c:v>
                </c:pt>
                <c:pt idx="170">
                  <c:v>41593.865436672531</c:v>
                </c:pt>
                <c:pt idx="171">
                  <c:v>43028.127284468137</c:v>
                </c:pt>
                <c:pt idx="172">
                  <c:v>44462.389132263743</c:v>
                </c:pt>
                <c:pt idx="173">
                  <c:v>45896.650980059349</c:v>
                </c:pt>
                <c:pt idx="174">
                  <c:v>47330.912827854954</c:v>
                </c:pt>
                <c:pt idx="175">
                  <c:v>48765.17467565056</c:v>
                </c:pt>
                <c:pt idx="176">
                  <c:v>50199.436523446166</c:v>
                </c:pt>
                <c:pt idx="177">
                  <c:v>51633.698371241764</c:v>
                </c:pt>
                <c:pt idx="178">
                  <c:v>53067.96021903737</c:v>
                </c:pt>
                <c:pt idx="179">
                  <c:v>54502.222066832976</c:v>
                </c:pt>
                <c:pt idx="180">
                  <c:v>55936.483914628581</c:v>
                </c:pt>
                <c:pt idx="181">
                  <c:v>57370.745762424187</c:v>
                </c:pt>
                <c:pt idx="182">
                  <c:v>58805.007610219793</c:v>
                </c:pt>
                <c:pt idx="183">
                  <c:v>60239.269458015391</c:v>
                </c:pt>
                <c:pt idx="184">
                  <c:v>61673.531305810997</c:v>
                </c:pt>
                <c:pt idx="185">
                  <c:v>63107.793153606603</c:v>
                </c:pt>
                <c:pt idx="186">
                  <c:v>64542.055001402208</c:v>
                </c:pt>
                <c:pt idx="187">
                  <c:v>65976.316849197799</c:v>
                </c:pt>
                <c:pt idx="188">
                  <c:v>67410.578696993412</c:v>
                </c:pt>
                <c:pt idx="189">
                  <c:v>68844.840544789011</c:v>
                </c:pt>
                <c:pt idx="190">
                  <c:v>70279.102392584624</c:v>
                </c:pt>
                <c:pt idx="191">
                  <c:v>71713.364240380222</c:v>
                </c:pt>
                <c:pt idx="192">
                  <c:v>73147.626088175835</c:v>
                </c:pt>
                <c:pt idx="193">
                  <c:v>74581.887935971434</c:v>
                </c:pt>
                <c:pt idx="194">
                  <c:v>76016.149783767032</c:v>
                </c:pt>
                <c:pt idx="195">
                  <c:v>77450.411631562645</c:v>
                </c:pt>
                <c:pt idx="196">
                  <c:v>78884.673479358244</c:v>
                </c:pt>
                <c:pt idx="197">
                  <c:v>80318.935327153857</c:v>
                </c:pt>
                <c:pt idx="198">
                  <c:v>81753.197174949455</c:v>
                </c:pt>
                <c:pt idx="199">
                  <c:v>83187.459022745054</c:v>
                </c:pt>
                <c:pt idx="200">
                  <c:v>84621.720870540667</c:v>
                </c:pt>
                <c:pt idx="201">
                  <c:v>86055.982718336265</c:v>
                </c:pt>
                <c:pt idx="202">
                  <c:v>87490.244566131878</c:v>
                </c:pt>
                <c:pt idx="203">
                  <c:v>88924.506413927476</c:v>
                </c:pt>
                <c:pt idx="204">
                  <c:v>90358.768261723089</c:v>
                </c:pt>
                <c:pt idx="205">
                  <c:v>91793.030109518688</c:v>
                </c:pt>
                <c:pt idx="206">
                  <c:v>93227.291957314286</c:v>
                </c:pt>
                <c:pt idx="207">
                  <c:v>94661.553805109899</c:v>
                </c:pt>
                <c:pt idx="208">
                  <c:v>96095.815652905498</c:v>
                </c:pt>
                <c:pt idx="209">
                  <c:v>97530.077500701111</c:v>
                </c:pt>
                <c:pt idx="210">
                  <c:v>98964.339348496709</c:v>
                </c:pt>
                <c:pt idx="211">
                  <c:v>100398.60119629232</c:v>
                </c:pt>
                <c:pt idx="212">
                  <c:v>101832.86304408792</c:v>
                </c:pt>
                <c:pt idx="213">
                  <c:v>103267.12489188352</c:v>
                </c:pt>
                <c:pt idx="214">
                  <c:v>104701.38673967913</c:v>
                </c:pt>
                <c:pt idx="215">
                  <c:v>106135.64858747473</c:v>
                </c:pt>
                <c:pt idx="216">
                  <c:v>107569.91043527034</c:v>
                </c:pt>
                <c:pt idx="217">
                  <c:v>109004.17228306594</c:v>
                </c:pt>
                <c:pt idx="218">
                  <c:v>110438.43413086154</c:v>
                </c:pt>
                <c:pt idx="219">
                  <c:v>111872.69597865715</c:v>
                </c:pt>
                <c:pt idx="220">
                  <c:v>113306.95782645275</c:v>
                </c:pt>
                <c:pt idx="221">
                  <c:v>114741.21967424836</c:v>
                </c:pt>
                <c:pt idx="222">
                  <c:v>116175.48152204396</c:v>
                </c:pt>
                <c:pt idx="223">
                  <c:v>117609.74336983958</c:v>
                </c:pt>
                <c:pt idx="224">
                  <c:v>119044.00521763517</c:v>
                </c:pt>
                <c:pt idx="225">
                  <c:v>120478.26706543077</c:v>
                </c:pt>
                <c:pt idx="226">
                  <c:v>121912.52891322639</c:v>
                </c:pt>
                <c:pt idx="227">
                  <c:v>123346.79076102198</c:v>
                </c:pt>
                <c:pt idx="228">
                  <c:v>124781.0526088176</c:v>
                </c:pt>
                <c:pt idx="229">
                  <c:v>126215.3144566132</c:v>
                </c:pt>
                <c:pt idx="230">
                  <c:v>127649.57630440881</c:v>
                </c:pt>
                <c:pt idx="231">
                  <c:v>129083.83815220441</c:v>
                </c:pt>
                <c:pt idx="232">
                  <c:v>130518.1</c:v>
                </c:pt>
                <c:pt idx="233">
                  <c:v>131952.3618477956</c:v>
                </c:pt>
                <c:pt idx="234">
                  <c:v>133386.62369559123</c:v>
                </c:pt>
                <c:pt idx="235">
                  <c:v>134820.88554338683</c:v>
                </c:pt>
                <c:pt idx="236">
                  <c:v>136255.14739118243</c:v>
                </c:pt>
                <c:pt idx="237">
                  <c:v>137689.40923897803</c:v>
                </c:pt>
                <c:pt idx="238">
                  <c:v>139123.67108677363</c:v>
                </c:pt>
                <c:pt idx="239">
                  <c:v>140557.93293456925</c:v>
                </c:pt>
                <c:pt idx="240">
                  <c:v>141992.19478236485</c:v>
                </c:pt>
                <c:pt idx="241">
                  <c:v>143426.45663016045</c:v>
                </c:pt>
                <c:pt idx="242">
                  <c:v>144860.71847795605</c:v>
                </c:pt>
                <c:pt idx="243">
                  <c:v>146294.98032575168</c:v>
                </c:pt>
                <c:pt idx="244">
                  <c:v>147729.24217354727</c:v>
                </c:pt>
              </c:numCache>
            </c:numRef>
          </c:xVal>
          <c:yVal>
            <c:numRef>
              <c:f>'SDM589'!$F$7:$F$251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1258.1014326140628</c:v>
                </c:pt>
                <c:pt idx="141">
                  <c:v>399.42680616693394</c:v>
                </c:pt>
                <c:pt idx="142">
                  <c:v>-259.44948679672808</c:v>
                </c:pt>
                <c:pt idx="143">
                  <c:v>-718.52744627692311</c:v>
                </c:pt>
                <c:pt idx="144">
                  <c:v>-1077.7062390153844</c:v>
                </c:pt>
                <c:pt idx="145">
                  <c:v>-1436.8850317538461</c:v>
                </c:pt>
                <c:pt idx="146">
                  <c:v>-1796.0638244923077</c:v>
                </c:pt>
                <c:pt idx="147">
                  <c:v>-2155.2426172307692</c:v>
                </c:pt>
                <c:pt idx="148">
                  <c:v>-2514.4214099692308</c:v>
                </c:pt>
                <c:pt idx="149">
                  <c:v>-2873.6002027076925</c:v>
                </c:pt>
                <c:pt idx="150">
                  <c:v>-3232.7789954461541</c:v>
                </c:pt>
                <c:pt idx="151">
                  <c:v>-3591.9577881846158</c:v>
                </c:pt>
                <c:pt idx="152">
                  <c:v>-3951.136580923077</c:v>
                </c:pt>
                <c:pt idx="153">
                  <c:v>-4310.3153736615377</c:v>
                </c:pt>
                <c:pt idx="154">
                  <c:v>-4669.4941663999998</c:v>
                </c:pt>
                <c:pt idx="155">
                  <c:v>-5028.672959138461</c:v>
                </c:pt>
                <c:pt idx="156">
                  <c:v>-5387.8517518769231</c:v>
                </c:pt>
                <c:pt idx="157">
                  <c:v>-5747.0305446153843</c:v>
                </c:pt>
                <c:pt idx="158">
                  <c:v>-6106.2093373538455</c:v>
                </c:pt>
                <c:pt idx="159">
                  <c:v>-6465.3881300923076</c:v>
                </c:pt>
                <c:pt idx="160">
                  <c:v>-6824.5669228307688</c:v>
                </c:pt>
                <c:pt idx="161">
                  <c:v>-7183.7457155692309</c:v>
                </c:pt>
                <c:pt idx="162">
                  <c:v>-7542.9245083076921</c:v>
                </c:pt>
                <c:pt idx="163">
                  <c:v>-7902.1033010461533</c:v>
                </c:pt>
                <c:pt idx="164">
                  <c:v>-8261.2820937846154</c:v>
                </c:pt>
                <c:pt idx="165">
                  <c:v>-8620.4608865230766</c:v>
                </c:pt>
                <c:pt idx="166">
                  <c:v>-8979.6396792615396</c:v>
                </c:pt>
                <c:pt idx="167">
                  <c:v>-9338.8184720000008</c:v>
                </c:pt>
                <c:pt idx="168">
                  <c:v>-9697.997264738462</c:v>
                </c:pt>
                <c:pt idx="169">
                  <c:v>-10057.176057476923</c:v>
                </c:pt>
                <c:pt idx="170">
                  <c:v>-10416.354850215384</c:v>
                </c:pt>
                <c:pt idx="171">
                  <c:v>-10775.533642953847</c:v>
                </c:pt>
                <c:pt idx="172">
                  <c:v>-11134.712435692309</c:v>
                </c:pt>
                <c:pt idx="173">
                  <c:v>-11493.89122843077</c:v>
                </c:pt>
                <c:pt idx="174">
                  <c:v>-11853.070021169231</c:v>
                </c:pt>
                <c:pt idx="175">
                  <c:v>-12212.248813907692</c:v>
                </c:pt>
                <c:pt idx="176">
                  <c:v>-12571.427606646155</c:v>
                </c:pt>
                <c:pt idx="177">
                  <c:v>-12930.606399384616</c:v>
                </c:pt>
                <c:pt idx="178">
                  <c:v>-13289.785192123078</c:v>
                </c:pt>
                <c:pt idx="179">
                  <c:v>-13648.963984861539</c:v>
                </c:pt>
                <c:pt idx="180">
                  <c:v>-14008.1427776</c:v>
                </c:pt>
                <c:pt idx="181">
                  <c:v>-14367.321570338463</c:v>
                </c:pt>
                <c:pt idx="182">
                  <c:v>-14726.500363076924</c:v>
                </c:pt>
                <c:pt idx="183">
                  <c:v>-15085.679155815385</c:v>
                </c:pt>
                <c:pt idx="184">
                  <c:v>-15444.857948553847</c:v>
                </c:pt>
                <c:pt idx="185">
                  <c:v>-15804.036741292308</c:v>
                </c:pt>
                <c:pt idx="186">
                  <c:v>-16163.215534030769</c:v>
                </c:pt>
                <c:pt idx="187">
                  <c:v>-16522.39432676923</c:v>
                </c:pt>
                <c:pt idx="188">
                  <c:v>-16881.573119507691</c:v>
                </c:pt>
                <c:pt idx="189">
                  <c:v>-17240.751912246153</c:v>
                </c:pt>
                <c:pt idx="190">
                  <c:v>-17599.930704984617</c:v>
                </c:pt>
                <c:pt idx="191">
                  <c:v>-17959.109497723079</c:v>
                </c:pt>
                <c:pt idx="192">
                  <c:v>-18318.28829046154</c:v>
                </c:pt>
                <c:pt idx="193">
                  <c:v>-18677.467083200001</c:v>
                </c:pt>
                <c:pt idx="194">
                  <c:v>-19036.645875938462</c:v>
                </c:pt>
                <c:pt idx="195">
                  <c:v>-19395.824668676923</c:v>
                </c:pt>
                <c:pt idx="196">
                  <c:v>-19755.003461415385</c:v>
                </c:pt>
                <c:pt idx="197">
                  <c:v>-20114.182254153846</c:v>
                </c:pt>
                <c:pt idx="198">
                  <c:v>-20473.361046892307</c:v>
                </c:pt>
                <c:pt idx="199">
                  <c:v>-20832.539839630768</c:v>
                </c:pt>
                <c:pt idx="200">
                  <c:v>-21191.718632369233</c:v>
                </c:pt>
                <c:pt idx="201">
                  <c:v>-21550.897425107694</c:v>
                </c:pt>
                <c:pt idx="202">
                  <c:v>-21910.076217846155</c:v>
                </c:pt>
                <c:pt idx="203">
                  <c:v>-22269.255010584617</c:v>
                </c:pt>
                <c:pt idx="204">
                  <c:v>-22628.433803323078</c:v>
                </c:pt>
                <c:pt idx="205">
                  <c:v>-22987.612596061539</c:v>
                </c:pt>
                <c:pt idx="206">
                  <c:v>-23346.7913888</c:v>
                </c:pt>
                <c:pt idx="207">
                  <c:v>-23705.970181538461</c:v>
                </c:pt>
                <c:pt idx="208">
                  <c:v>-24065.148974276923</c:v>
                </c:pt>
                <c:pt idx="209">
                  <c:v>-24424.327767015384</c:v>
                </c:pt>
                <c:pt idx="210">
                  <c:v>-24783.506559753845</c:v>
                </c:pt>
                <c:pt idx="211">
                  <c:v>-25142.68535249231</c:v>
                </c:pt>
                <c:pt idx="212">
                  <c:v>-25501.864145230771</c:v>
                </c:pt>
                <c:pt idx="213">
                  <c:v>-25861.042937969232</c:v>
                </c:pt>
                <c:pt idx="214">
                  <c:v>-26220.221730707693</c:v>
                </c:pt>
                <c:pt idx="215">
                  <c:v>-26579.400523446155</c:v>
                </c:pt>
                <c:pt idx="216">
                  <c:v>-26938.579316184616</c:v>
                </c:pt>
                <c:pt idx="217">
                  <c:v>-27297.758108923077</c:v>
                </c:pt>
                <c:pt idx="218">
                  <c:v>-27656.936901661538</c:v>
                </c:pt>
                <c:pt idx="219">
                  <c:v>-28016.115694399999</c:v>
                </c:pt>
                <c:pt idx="220">
                  <c:v>-28375.294487138461</c:v>
                </c:pt>
                <c:pt idx="221">
                  <c:v>-28734.473279876926</c:v>
                </c:pt>
                <c:pt idx="222">
                  <c:v>-29093.652072615387</c:v>
                </c:pt>
                <c:pt idx="223">
                  <c:v>-29452.830865353848</c:v>
                </c:pt>
                <c:pt idx="224">
                  <c:v>-29812.009658092309</c:v>
                </c:pt>
                <c:pt idx="225">
                  <c:v>-30171.18845083077</c:v>
                </c:pt>
                <c:pt idx="226">
                  <c:v>-30530.367243569232</c:v>
                </c:pt>
                <c:pt idx="227">
                  <c:v>-30889.546036307693</c:v>
                </c:pt>
                <c:pt idx="228">
                  <c:v>-31248.724829046154</c:v>
                </c:pt>
                <c:pt idx="229">
                  <c:v>-31607.903621784615</c:v>
                </c:pt>
                <c:pt idx="230">
                  <c:v>-31967.082414523076</c:v>
                </c:pt>
                <c:pt idx="231">
                  <c:v>-32326.261207261537</c:v>
                </c:pt>
                <c:pt idx="232">
                  <c:v>-32685.440000000002</c:v>
                </c:pt>
                <c:pt idx="233">
                  <c:v>-33044.61879273846</c:v>
                </c:pt>
                <c:pt idx="234">
                  <c:v>-33403.797585476925</c:v>
                </c:pt>
                <c:pt idx="235">
                  <c:v>-33762.976378215382</c:v>
                </c:pt>
                <c:pt idx="236">
                  <c:v>-34122.155170953847</c:v>
                </c:pt>
                <c:pt idx="237">
                  <c:v>-34481.333963692305</c:v>
                </c:pt>
                <c:pt idx="238">
                  <c:v>-34840.51275643077</c:v>
                </c:pt>
                <c:pt idx="239">
                  <c:v>-35199.691549169234</c:v>
                </c:pt>
                <c:pt idx="240">
                  <c:v>-35558.870341907692</c:v>
                </c:pt>
                <c:pt idx="241">
                  <c:v>-35918.049134646157</c:v>
                </c:pt>
                <c:pt idx="242">
                  <c:v>-36277.227927384614</c:v>
                </c:pt>
                <c:pt idx="243">
                  <c:v>-36636.406720123079</c:v>
                </c:pt>
                <c:pt idx="244">
                  <c:v>-36995.585512861537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9-461C-AE16-8BFC08B97748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9-461C-AE16-8BFC08B97748}"/>
            </c:ext>
          </c:extLst>
        </c:ser>
        <c:ser>
          <c:idx val="2"/>
          <c:order val="2"/>
          <c:tx>
            <c:strRef>
              <c:f>'SDM589'!$B$2</c:f>
              <c:strCache>
                <c:ptCount val="1"/>
                <c:pt idx="0">
                  <c:v>AMABI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'SDM589'!$E$2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'SDM589'!$F$2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9-461C-AE16-8BFC08B9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'SDM589'!$N$7:$N$239</c:f>
              <c:numCache>
                <c:formatCode>General</c:formatCode>
                <c:ptCount val="2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32.931902659249729</c:v>
                </c:pt>
                <c:pt idx="141">
                  <c:v>32.94289826505252</c:v>
                </c:pt>
                <c:pt idx="142">
                  <c:v>32.958676336714895</c:v>
                </c:pt>
                <c:pt idx="143">
                  <c:v>32.979236874236868</c:v>
                </c:pt>
                <c:pt idx="144">
                  <c:v>33.002188644688644</c:v>
                </c:pt>
                <c:pt idx="145">
                  <c:v>33.025140415140413</c:v>
                </c:pt>
                <c:pt idx="146">
                  <c:v>33.048092185592182</c:v>
                </c:pt>
                <c:pt idx="147">
                  <c:v>33.071043956043951</c:v>
                </c:pt>
                <c:pt idx="148">
                  <c:v>33.09399572649572</c:v>
                </c:pt>
                <c:pt idx="149">
                  <c:v>33.116947496947496</c:v>
                </c:pt>
                <c:pt idx="150">
                  <c:v>33.139899267399265</c:v>
                </c:pt>
                <c:pt idx="151">
                  <c:v>33.162851037851034</c:v>
                </c:pt>
                <c:pt idx="152">
                  <c:v>33.185802808302803</c:v>
                </c:pt>
                <c:pt idx="153">
                  <c:v>33.208754578754579</c:v>
                </c:pt>
                <c:pt idx="154">
                  <c:v>33.231706349206348</c:v>
                </c:pt>
                <c:pt idx="155">
                  <c:v>33.254658119658117</c:v>
                </c:pt>
                <c:pt idx="156">
                  <c:v>33.277609890109886</c:v>
                </c:pt>
                <c:pt idx="157">
                  <c:v>33.300561660561655</c:v>
                </c:pt>
                <c:pt idx="158">
                  <c:v>33.323513431013431</c:v>
                </c:pt>
                <c:pt idx="159">
                  <c:v>33.3464652014652</c:v>
                </c:pt>
                <c:pt idx="160">
                  <c:v>33.369416971916969</c:v>
                </c:pt>
                <c:pt idx="161">
                  <c:v>33.392368742368738</c:v>
                </c:pt>
                <c:pt idx="162">
                  <c:v>33.415320512820507</c:v>
                </c:pt>
                <c:pt idx="163">
                  <c:v>33.438272283272283</c:v>
                </c:pt>
                <c:pt idx="164">
                  <c:v>33.461224053724052</c:v>
                </c:pt>
                <c:pt idx="165">
                  <c:v>33.484175824175821</c:v>
                </c:pt>
                <c:pt idx="166">
                  <c:v>33.50712759462759</c:v>
                </c:pt>
                <c:pt idx="167">
                  <c:v>33.530079365079359</c:v>
                </c:pt>
                <c:pt idx="168">
                  <c:v>33.553031135531135</c:v>
                </c:pt>
                <c:pt idx="169">
                  <c:v>33.575982905982904</c:v>
                </c:pt>
                <c:pt idx="170">
                  <c:v>33.598934676434673</c:v>
                </c:pt>
                <c:pt idx="171">
                  <c:v>33.621886446886442</c:v>
                </c:pt>
                <c:pt idx="172">
                  <c:v>33.644838217338211</c:v>
                </c:pt>
                <c:pt idx="173">
                  <c:v>33.667789987789988</c:v>
                </c:pt>
                <c:pt idx="174">
                  <c:v>33.690741758241757</c:v>
                </c:pt>
                <c:pt idx="175">
                  <c:v>33.713693528693526</c:v>
                </c:pt>
                <c:pt idx="176">
                  <c:v>33.736645299145295</c:v>
                </c:pt>
                <c:pt idx="177">
                  <c:v>33.759597069597071</c:v>
                </c:pt>
                <c:pt idx="178">
                  <c:v>33.78254884004884</c:v>
                </c:pt>
                <c:pt idx="179">
                  <c:v>33.805500610500609</c:v>
                </c:pt>
                <c:pt idx="180">
                  <c:v>33.828452380952378</c:v>
                </c:pt>
                <c:pt idx="181">
                  <c:v>33.851404151404147</c:v>
                </c:pt>
                <c:pt idx="182">
                  <c:v>33.874355921855923</c:v>
                </c:pt>
                <c:pt idx="183">
                  <c:v>33.897307692307692</c:v>
                </c:pt>
                <c:pt idx="184">
                  <c:v>33.920259462759461</c:v>
                </c:pt>
                <c:pt idx="185">
                  <c:v>33.94321123321123</c:v>
                </c:pt>
                <c:pt idx="186">
                  <c:v>33.966163003662999</c:v>
                </c:pt>
                <c:pt idx="187">
                  <c:v>33.989114774114775</c:v>
                </c:pt>
                <c:pt idx="188">
                  <c:v>34.012066544566544</c:v>
                </c:pt>
                <c:pt idx="189">
                  <c:v>34.035018315018313</c:v>
                </c:pt>
                <c:pt idx="190">
                  <c:v>34.057970085470082</c:v>
                </c:pt>
                <c:pt idx="191">
                  <c:v>34.080921855921851</c:v>
                </c:pt>
                <c:pt idx="192">
                  <c:v>34.103873626373627</c:v>
                </c:pt>
                <c:pt idx="193">
                  <c:v>34.126825396825396</c:v>
                </c:pt>
                <c:pt idx="194">
                  <c:v>34.149777167277165</c:v>
                </c:pt>
                <c:pt idx="195">
                  <c:v>34.172728937728934</c:v>
                </c:pt>
                <c:pt idx="196">
                  <c:v>34.195680708180703</c:v>
                </c:pt>
                <c:pt idx="197">
                  <c:v>34.218632478632479</c:v>
                </c:pt>
                <c:pt idx="198">
                  <c:v>34.241584249084248</c:v>
                </c:pt>
                <c:pt idx="199">
                  <c:v>34.264536019536017</c:v>
                </c:pt>
                <c:pt idx="200">
                  <c:v>34.287487789987786</c:v>
                </c:pt>
                <c:pt idx="201">
                  <c:v>34.310439560439562</c:v>
                </c:pt>
                <c:pt idx="202">
                  <c:v>34.333391330891331</c:v>
                </c:pt>
                <c:pt idx="203">
                  <c:v>34.3563431013431</c:v>
                </c:pt>
                <c:pt idx="204">
                  <c:v>34.379294871794869</c:v>
                </c:pt>
                <c:pt idx="205">
                  <c:v>34.402246642246638</c:v>
                </c:pt>
                <c:pt idx="206">
                  <c:v>34.425198412698414</c:v>
                </c:pt>
                <c:pt idx="207">
                  <c:v>34.448150183150183</c:v>
                </c:pt>
                <c:pt idx="208">
                  <c:v>34.471101953601952</c:v>
                </c:pt>
                <c:pt idx="209">
                  <c:v>34.494053724053721</c:v>
                </c:pt>
                <c:pt idx="210">
                  <c:v>34.51700549450549</c:v>
                </c:pt>
                <c:pt idx="211">
                  <c:v>34.539957264957266</c:v>
                </c:pt>
                <c:pt idx="212">
                  <c:v>34.562909035409035</c:v>
                </c:pt>
                <c:pt idx="213">
                  <c:v>34.585860805860804</c:v>
                </c:pt>
                <c:pt idx="214">
                  <c:v>34.608812576312573</c:v>
                </c:pt>
                <c:pt idx="215">
                  <c:v>34.631764346764342</c:v>
                </c:pt>
                <c:pt idx="216">
                  <c:v>34.654716117216118</c:v>
                </c:pt>
                <c:pt idx="217">
                  <c:v>34.677667887667887</c:v>
                </c:pt>
                <c:pt idx="218">
                  <c:v>34.700619658119656</c:v>
                </c:pt>
                <c:pt idx="219">
                  <c:v>34.723571428571425</c:v>
                </c:pt>
                <c:pt idx="220">
                  <c:v>34.746523199023201</c:v>
                </c:pt>
                <c:pt idx="221">
                  <c:v>34.76947496947497</c:v>
                </c:pt>
                <c:pt idx="222">
                  <c:v>34.792426739926739</c:v>
                </c:pt>
                <c:pt idx="223">
                  <c:v>34.815378510378508</c:v>
                </c:pt>
                <c:pt idx="224">
                  <c:v>34.838330280830277</c:v>
                </c:pt>
                <c:pt idx="225">
                  <c:v>34.861282051282053</c:v>
                </c:pt>
                <c:pt idx="226">
                  <c:v>34.884233821733822</c:v>
                </c:pt>
                <c:pt idx="227">
                  <c:v>34.907185592185591</c:v>
                </c:pt>
                <c:pt idx="228">
                  <c:v>34.93013736263736</c:v>
                </c:pt>
                <c:pt idx="229">
                  <c:v>34.953089133089129</c:v>
                </c:pt>
                <c:pt idx="230">
                  <c:v>34.976040903540905</c:v>
                </c:pt>
                <c:pt idx="231">
                  <c:v>34.998992673992674</c:v>
                </c:pt>
                <c:pt idx="232">
                  <c:v>35.021944444444443</c:v>
                </c:pt>
              </c:numCache>
            </c:numRef>
          </c:xVal>
          <c:yVal>
            <c:numRef>
              <c:f>'SDM589'!$M$7:$M$239</c:f>
              <c:numCache>
                <c:formatCode>General</c:formatCode>
                <c:ptCount val="2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55.861082307172737</c:v>
                </c:pt>
                <c:pt idx="141">
                  <c:v>55.853486045081794</c:v>
                </c:pt>
                <c:pt idx="142">
                  <c:v>55.847632805531745</c:v>
                </c:pt>
                <c:pt idx="143">
                  <c:v>55.843522588522589</c:v>
                </c:pt>
                <c:pt idx="144">
                  <c:v>55.840283882783886</c:v>
                </c:pt>
                <c:pt idx="145">
                  <c:v>55.837045177045177</c:v>
                </c:pt>
                <c:pt idx="146">
                  <c:v>55.833806471306474</c:v>
                </c:pt>
                <c:pt idx="147">
                  <c:v>55.830567765567764</c:v>
                </c:pt>
                <c:pt idx="148">
                  <c:v>55.827329059829061</c:v>
                </c:pt>
                <c:pt idx="149">
                  <c:v>55.824090354090352</c:v>
                </c:pt>
                <c:pt idx="150">
                  <c:v>55.820851648351649</c:v>
                </c:pt>
                <c:pt idx="151">
                  <c:v>55.817612942612946</c:v>
                </c:pt>
                <c:pt idx="152">
                  <c:v>55.814374236874237</c:v>
                </c:pt>
                <c:pt idx="153">
                  <c:v>55.811135531135534</c:v>
                </c:pt>
                <c:pt idx="154">
                  <c:v>55.807896825396824</c:v>
                </c:pt>
                <c:pt idx="155">
                  <c:v>55.804658119658122</c:v>
                </c:pt>
                <c:pt idx="156">
                  <c:v>55.801419413919412</c:v>
                </c:pt>
                <c:pt idx="157">
                  <c:v>55.798180708180709</c:v>
                </c:pt>
                <c:pt idx="158">
                  <c:v>55.794942002442006</c:v>
                </c:pt>
                <c:pt idx="159">
                  <c:v>55.791703296703297</c:v>
                </c:pt>
                <c:pt idx="160">
                  <c:v>55.788464590964594</c:v>
                </c:pt>
                <c:pt idx="161">
                  <c:v>55.785225885225884</c:v>
                </c:pt>
                <c:pt idx="162">
                  <c:v>55.781987179487182</c:v>
                </c:pt>
                <c:pt idx="163">
                  <c:v>55.778748473748472</c:v>
                </c:pt>
                <c:pt idx="164">
                  <c:v>55.775509768009769</c:v>
                </c:pt>
                <c:pt idx="165">
                  <c:v>55.772271062271059</c:v>
                </c:pt>
                <c:pt idx="166">
                  <c:v>55.769032356532357</c:v>
                </c:pt>
                <c:pt idx="167">
                  <c:v>55.765793650793654</c:v>
                </c:pt>
                <c:pt idx="168">
                  <c:v>55.762554945054944</c:v>
                </c:pt>
                <c:pt idx="169">
                  <c:v>55.759316239316242</c:v>
                </c:pt>
                <c:pt idx="170">
                  <c:v>55.756077533577532</c:v>
                </c:pt>
                <c:pt idx="171">
                  <c:v>55.752838827838829</c:v>
                </c:pt>
                <c:pt idx="172">
                  <c:v>55.749600122100119</c:v>
                </c:pt>
                <c:pt idx="173">
                  <c:v>55.746361416361417</c:v>
                </c:pt>
                <c:pt idx="174">
                  <c:v>55.743122710622707</c:v>
                </c:pt>
                <c:pt idx="175">
                  <c:v>55.739884004884004</c:v>
                </c:pt>
                <c:pt idx="176">
                  <c:v>55.736645299145302</c:v>
                </c:pt>
                <c:pt idx="177">
                  <c:v>55.733406593406592</c:v>
                </c:pt>
                <c:pt idx="178">
                  <c:v>55.730167887667889</c:v>
                </c:pt>
                <c:pt idx="179">
                  <c:v>55.726929181929179</c:v>
                </c:pt>
                <c:pt idx="180">
                  <c:v>55.723690476190477</c:v>
                </c:pt>
                <c:pt idx="181">
                  <c:v>55.720451770451767</c:v>
                </c:pt>
                <c:pt idx="182">
                  <c:v>55.717213064713064</c:v>
                </c:pt>
                <c:pt idx="183">
                  <c:v>55.713974358974362</c:v>
                </c:pt>
                <c:pt idx="184">
                  <c:v>55.710735653235652</c:v>
                </c:pt>
                <c:pt idx="185">
                  <c:v>55.707496947496949</c:v>
                </c:pt>
                <c:pt idx="186">
                  <c:v>55.704258241758239</c:v>
                </c:pt>
                <c:pt idx="187">
                  <c:v>55.701019536019537</c:v>
                </c:pt>
                <c:pt idx="188">
                  <c:v>55.697780830280827</c:v>
                </c:pt>
                <c:pt idx="189">
                  <c:v>55.694542124542124</c:v>
                </c:pt>
                <c:pt idx="190">
                  <c:v>55.691303418803415</c:v>
                </c:pt>
                <c:pt idx="191">
                  <c:v>55.688064713064712</c:v>
                </c:pt>
                <c:pt idx="192">
                  <c:v>55.684826007326009</c:v>
                </c:pt>
                <c:pt idx="193">
                  <c:v>55.6815873015873</c:v>
                </c:pt>
                <c:pt idx="194">
                  <c:v>55.678348595848597</c:v>
                </c:pt>
                <c:pt idx="195">
                  <c:v>55.675109890109887</c:v>
                </c:pt>
                <c:pt idx="196">
                  <c:v>55.671871184371184</c:v>
                </c:pt>
                <c:pt idx="197">
                  <c:v>55.668632478632475</c:v>
                </c:pt>
                <c:pt idx="198">
                  <c:v>55.665393772893772</c:v>
                </c:pt>
                <c:pt idx="199">
                  <c:v>55.662155067155069</c:v>
                </c:pt>
                <c:pt idx="200">
                  <c:v>55.65891636141636</c:v>
                </c:pt>
                <c:pt idx="201">
                  <c:v>55.655677655677657</c:v>
                </c:pt>
                <c:pt idx="202">
                  <c:v>55.652438949938947</c:v>
                </c:pt>
                <c:pt idx="203">
                  <c:v>55.649200244200244</c:v>
                </c:pt>
                <c:pt idx="204">
                  <c:v>55.645961538461535</c:v>
                </c:pt>
                <c:pt idx="205">
                  <c:v>55.642722832722832</c:v>
                </c:pt>
                <c:pt idx="206">
                  <c:v>55.639484126984122</c:v>
                </c:pt>
                <c:pt idx="207">
                  <c:v>55.63624542124542</c:v>
                </c:pt>
                <c:pt idx="208">
                  <c:v>55.633006715506717</c:v>
                </c:pt>
                <c:pt idx="209">
                  <c:v>55.629768009768007</c:v>
                </c:pt>
                <c:pt idx="210">
                  <c:v>55.626529304029305</c:v>
                </c:pt>
                <c:pt idx="211">
                  <c:v>55.623290598290595</c:v>
                </c:pt>
                <c:pt idx="212">
                  <c:v>55.620051892551892</c:v>
                </c:pt>
                <c:pt idx="213">
                  <c:v>55.616813186813182</c:v>
                </c:pt>
                <c:pt idx="214">
                  <c:v>55.61357448107448</c:v>
                </c:pt>
                <c:pt idx="215">
                  <c:v>55.61033577533577</c:v>
                </c:pt>
                <c:pt idx="216">
                  <c:v>55.607097069597067</c:v>
                </c:pt>
                <c:pt idx="217">
                  <c:v>55.603858363858365</c:v>
                </c:pt>
                <c:pt idx="218">
                  <c:v>55.600619658119655</c:v>
                </c:pt>
                <c:pt idx="219">
                  <c:v>55.597380952380952</c:v>
                </c:pt>
                <c:pt idx="220">
                  <c:v>55.594142246642242</c:v>
                </c:pt>
                <c:pt idx="221">
                  <c:v>55.59090354090354</c:v>
                </c:pt>
                <c:pt idx="222">
                  <c:v>55.58766483516483</c:v>
                </c:pt>
                <c:pt idx="223">
                  <c:v>55.584426129426127</c:v>
                </c:pt>
                <c:pt idx="224">
                  <c:v>55.581187423687425</c:v>
                </c:pt>
                <c:pt idx="225">
                  <c:v>55.577948717948715</c:v>
                </c:pt>
                <c:pt idx="226">
                  <c:v>55.574710012210012</c:v>
                </c:pt>
                <c:pt idx="227">
                  <c:v>55.571471306471302</c:v>
                </c:pt>
                <c:pt idx="228">
                  <c:v>55.5682326007326</c:v>
                </c:pt>
                <c:pt idx="229">
                  <c:v>55.56499389499389</c:v>
                </c:pt>
                <c:pt idx="230">
                  <c:v>55.561755189255187</c:v>
                </c:pt>
                <c:pt idx="231">
                  <c:v>55.558516483516478</c:v>
                </c:pt>
                <c:pt idx="23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5F8-BB63-A4D0876F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-1131.7913113863701</c:v>
                </c:pt>
                <c:pt idx="112">
                  <c:v>-97.217516966902508</c:v>
                </c:pt>
                <c:pt idx="113">
                  <c:v>888.61159366911374</c:v>
                </c:pt>
                <c:pt idx="114">
                  <c:v>1825.6960205216787</c:v>
                </c:pt>
                <c:pt idx="115">
                  <c:v>2738.4081054825178</c:v>
                </c:pt>
                <c:pt idx="116">
                  <c:v>3651.1201904433574</c:v>
                </c:pt>
                <c:pt idx="117">
                  <c:v>4563.8322754041965</c:v>
                </c:pt>
                <c:pt idx="118">
                  <c:v>5476.5443603650356</c:v>
                </c:pt>
                <c:pt idx="119">
                  <c:v>6389.2564453258756</c:v>
                </c:pt>
                <c:pt idx="120">
                  <c:v>7301.9685302867147</c:v>
                </c:pt>
                <c:pt idx="121">
                  <c:v>8214.6806152475529</c:v>
                </c:pt>
                <c:pt idx="122">
                  <c:v>9127.3927002083929</c:v>
                </c:pt>
                <c:pt idx="123">
                  <c:v>10040.104785169233</c:v>
                </c:pt>
                <c:pt idx="124">
                  <c:v>10952.816870130071</c:v>
                </c:pt>
                <c:pt idx="125">
                  <c:v>11865.528955090911</c:v>
                </c:pt>
                <c:pt idx="126">
                  <c:v>12778.241040051751</c:v>
                </c:pt>
                <c:pt idx="127">
                  <c:v>13690.953125012589</c:v>
                </c:pt>
                <c:pt idx="128">
                  <c:v>14603.665209973429</c:v>
                </c:pt>
                <c:pt idx="129">
                  <c:v>15516.377294934267</c:v>
                </c:pt>
                <c:pt idx="130">
                  <c:v>16429.089379895104</c:v>
                </c:pt>
                <c:pt idx="131">
                  <c:v>17341.801464855944</c:v>
                </c:pt>
                <c:pt idx="132">
                  <c:v>18254.513549816784</c:v>
                </c:pt>
                <c:pt idx="133">
                  <c:v>19167.225634777624</c:v>
                </c:pt>
                <c:pt idx="134">
                  <c:v>20079.937719738464</c:v>
                </c:pt>
                <c:pt idx="135">
                  <c:v>20992.649804699304</c:v>
                </c:pt>
                <c:pt idx="136">
                  <c:v>21905.36188966014</c:v>
                </c:pt>
                <c:pt idx="137">
                  <c:v>22818.07397462098</c:v>
                </c:pt>
                <c:pt idx="138">
                  <c:v>23730.78605958182</c:v>
                </c:pt>
                <c:pt idx="139">
                  <c:v>24643.49814454266</c:v>
                </c:pt>
                <c:pt idx="140">
                  <c:v>25556.2102295035</c:v>
                </c:pt>
                <c:pt idx="141">
                  <c:v>26468.922314464337</c:v>
                </c:pt>
                <c:pt idx="142">
                  <c:v>27381.634399425177</c:v>
                </c:pt>
                <c:pt idx="143">
                  <c:v>28294.346484386017</c:v>
                </c:pt>
                <c:pt idx="144">
                  <c:v>29207.058569346857</c:v>
                </c:pt>
                <c:pt idx="145">
                  <c:v>30119.770654307697</c:v>
                </c:pt>
                <c:pt idx="146">
                  <c:v>31032.482739268533</c:v>
                </c:pt>
                <c:pt idx="147">
                  <c:v>31945.194824229373</c:v>
                </c:pt>
                <c:pt idx="148">
                  <c:v>32857.906909190213</c:v>
                </c:pt>
                <c:pt idx="149">
                  <c:v>33770.618994151053</c:v>
                </c:pt>
                <c:pt idx="150">
                  <c:v>34683.331079111893</c:v>
                </c:pt>
                <c:pt idx="151">
                  <c:v>35596.043164072733</c:v>
                </c:pt>
                <c:pt idx="152">
                  <c:v>36508.755249033573</c:v>
                </c:pt>
                <c:pt idx="153">
                  <c:v>37421.467333994413</c:v>
                </c:pt>
                <c:pt idx="154">
                  <c:v>38334.179418955253</c:v>
                </c:pt>
                <c:pt idx="155">
                  <c:v>39246.891503916093</c:v>
                </c:pt>
                <c:pt idx="156">
                  <c:v>40159.603588876933</c:v>
                </c:pt>
                <c:pt idx="157">
                  <c:v>41072.315673837773</c:v>
                </c:pt>
                <c:pt idx="158">
                  <c:v>41985.027758798613</c:v>
                </c:pt>
                <c:pt idx="159">
                  <c:v>42897.739843759446</c:v>
                </c:pt>
                <c:pt idx="160">
                  <c:v>43810.451928720286</c:v>
                </c:pt>
                <c:pt idx="161">
                  <c:v>44723.164013681126</c:v>
                </c:pt>
                <c:pt idx="162">
                  <c:v>45635.876098641966</c:v>
                </c:pt>
                <c:pt idx="163">
                  <c:v>46548.588183602806</c:v>
                </c:pt>
                <c:pt idx="164">
                  <c:v>47461.300268563646</c:v>
                </c:pt>
                <c:pt idx="165">
                  <c:v>48374.012353524486</c:v>
                </c:pt>
                <c:pt idx="166">
                  <c:v>49286.724438485326</c:v>
                </c:pt>
                <c:pt idx="167">
                  <c:v>50199.436523446166</c:v>
                </c:pt>
                <c:pt idx="168">
                  <c:v>51112.148608407006</c:v>
                </c:pt>
                <c:pt idx="169">
                  <c:v>52024.860693367838</c:v>
                </c:pt>
                <c:pt idx="170">
                  <c:v>52937.572778328678</c:v>
                </c:pt>
                <c:pt idx="171">
                  <c:v>53850.284863289518</c:v>
                </c:pt>
                <c:pt idx="172">
                  <c:v>54762.996948250358</c:v>
                </c:pt>
                <c:pt idx="173">
                  <c:v>55675.709033211198</c:v>
                </c:pt>
                <c:pt idx="174">
                  <c:v>56588.421118172038</c:v>
                </c:pt>
                <c:pt idx="175">
                  <c:v>57501.133203132878</c:v>
                </c:pt>
                <c:pt idx="176">
                  <c:v>58413.845288093718</c:v>
                </c:pt>
                <c:pt idx="177">
                  <c:v>59326.557373054558</c:v>
                </c:pt>
                <c:pt idx="178">
                  <c:v>60239.269458015398</c:v>
                </c:pt>
                <c:pt idx="179">
                  <c:v>61151.981542976231</c:v>
                </c:pt>
                <c:pt idx="180">
                  <c:v>62064.693627937071</c:v>
                </c:pt>
                <c:pt idx="181">
                  <c:v>62977.405712897911</c:v>
                </c:pt>
                <c:pt idx="182">
                  <c:v>63890.117797858751</c:v>
                </c:pt>
                <c:pt idx="183">
                  <c:v>64802.829882819591</c:v>
                </c:pt>
                <c:pt idx="184">
                  <c:v>65715.541967780417</c:v>
                </c:pt>
                <c:pt idx="185">
                  <c:v>66628.254052741264</c:v>
                </c:pt>
                <c:pt idx="186">
                  <c:v>67540.966137702097</c:v>
                </c:pt>
                <c:pt idx="187">
                  <c:v>68453.678222662944</c:v>
                </c:pt>
                <c:pt idx="188">
                  <c:v>69366.390307623777</c:v>
                </c:pt>
                <c:pt idx="189">
                  <c:v>70279.102392584624</c:v>
                </c:pt>
                <c:pt idx="190">
                  <c:v>71191.814477545457</c:v>
                </c:pt>
                <c:pt idx="191">
                  <c:v>72104.526562506304</c:v>
                </c:pt>
                <c:pt idx="192">
                  <c:v>73017.238647467137</c:v>
                </c:pt>
                <c:pt idx="193">
                  <c:v>73929.950732427984</c:v>
                </c:pt>
                <c:pt idx="194">
                  <c:v>74842.662817388817</c:v>
                </c:pt>
                <c:pt idx="195">
                  <c:v>75755.374902349649</c:v>
                </c:pt>
                <c:pt idx="196">
                  <c:v>76668.086987310497</c:v>
                </c:pt>
                <c:pt idx="197">
                  <c:v>77580.799072271344</c:v>
                </c:pt>
                <c:pt idx="198">
                  <c:v>78493.511157232177</c:v>
                </c:pt>
                <c:pt idx="199">
                  <c:v>79406.223242193024</c:v>
                </c:pt>
                <c:pt idx="200">
                  <c:v>80318.935327153857</c:v>
                </c:pt>
                <c:pt idx="201">
                  <c:v>81231.647412114689</c:v>
                </c:pt>
                <c:pt idx="202">
                  <c:v>82144.359497075537</c:v>
                </c:pt>
                <c:pt idx="203">
                  <c:v>83057.071582036369</c:v>
                </c:pt>
                <c:pt idx="204">
                  <c:v>83969.783666997217</c:v>
                </c:pt>
                <c:pt idx="205">
                  <c:v>84882.495751958049</c:v>
                </c:pt>
                <c:pt idx="206">
                  <c:v>85795.207836918897</c:v>
                </c:pt>
                <c:pt idx="207">
                  <c:v>86707.919921879729</c:v>
                </c:pt>
                <c:pt idx="208">
                  <c:v>87620.632006840577</c:v>
                </c:pt>
                <c:pt idx="209">
                  <c:v>88533.344091801409</c:v>
                </c:pt>
                <c:pt idx="210">
                  <c:v>89446.056176762242</c:v>
                </c:pt>
                <c:pt idx="211">
                  <c:v>90358.768261723089</c:v>
                </c:pt>
                <c:pt idx="212">
                  <c:v>91271.480346683922</c:v>
                </c:pt>
                <c:pt idx="213">
                  <c:v>92184.192431644769</c:v>
                </c:pt>
                <c:pt idx="214">
                  <c:v>93096.904516605602</c:v>
                </c:pt>
                <c:pt idx="215">
                  <c:v>94009.616601566449</c:v>
                </c:pt>
                <c:pt idx="216">
                  <c:v>94922.328686527282</c:v>
                </c:pt>
                <c:pt idx="217">
                  <c:v>95835.040771488129</c:v>
                </c:pt>
                <c:pt idx="218">
                  <c:v>96747.752856448962</c:v>
                </c:pt>
                <c:pt idx="219">
                  <c:v>97660.464941409795</c:v>
                </c:pt>
                <c:pt idx="220">
                  <c:v>98573.177026370642</c:v>
                </c:pt>
                <c:pt idx="221">
                  <c:v>99485.889111331489</c:v>
                </c:pt>
                <c:pt idx="222">
                  <c:v>100398.60119629232</c:v>
                </c:pt>
                <c:pt idx="223">
                  <c:v>101311.31328125315</c:v>
                </c:pt>
                <c:pt idx="224">
                  <c:v>102224.025366214</c:v>
                </c:pt>
                <c:pt idx="225">
                  <c:v>103136.73745117483</c:v>
                </c:pt>
                <c:pt idx="226">
                  <c:v>104049.44953613568</c:v>
                </c:pt>
                <c:pt idx="227">
                  <c:v>104962.16162109651</c:v>
                </c:pt>
                <c:pt idx="228">
                  <c:v>105874.87370605735</c:v>
                </c:pt>
                <c:pt idx="229">
                  <c:v>106787.58579101819</c:v>
                </c:pt>
                <c:pt idx="230">
                  <c:v>107700.29787597904</c:v>
                </c:pt>
                <c:pt idx="231">
                  <c:v>108613.00996093987</c:v>
                </c:pt>
                <c:pt idx="232">
                  <c:v>109525.72204590071</c:v>
                </c:pt>
                <c:pt idx="233">
                  <c:v>110438.43413086155</c:v>
                </c:pt>
                <c:pt idx="234">
                  <c:v>111351.14621582239</c:v>
                </c:pt>
                <c:pt idx="235">
                  <c:v>112263.85830078323</c:v>
                </c:pt>
                <c:pt idx="236">
                  <c:v>113176.57038574407</c:v>
                </c:pt>
                <c:pt idx="237">
                  <c:v>114089.2824707049</c:v>
                </c:pt>
                <c:pt idx="238">
                  <c:v>115001.99455566575</c:v>
                </c:pt>
                <c:pt idx="239">
                  <c:v>115914.70664062659</c:v>
                </c:pt>
                <c:pt idx="240">
                  <c:v>116827.41872558743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-325.90483110111194</c:v>
                </c:pt>
                <c:pt idx="112">
                  <c:v>-246.52687989016005</c:v>
                </c:pt>
                <c:pt idx="113">
                  <c:v>-290.32743822428824</c:v>
                </c:pt>
                <c:pt idx="114">
                  <c:v>-457.30650610349647</c:v>
                </c:pt>
                <c:pt idx="115">
                  <c:v>-685.87482875524472</c:v>
                </c:pt>
                <c:pt idx="116">
                  <c:v>-914.44315140699302</c:v>
                </c:pt>
                <c:pt idx="117">
                  <c:v>-1143.011474058741</c:v>
                </c:pt>
                <c:pt idx="118">
                  <c:v>-1371.5797967104893</c:v>
                </c:pt>
                <c:pt idx="119">
                  <c:v>-1600.1481193622376</c:v>
                </c:pt>
                <c:pt idx="120">
                  <c:v>-1828.7164420139859</c:v>
                </c:pt>
                <c:pt idx="121">
                  <c:v>-2057.2847646657342</c:v>
                </c:pt>
                <c:pt idx="122">
                  <c:v>-2285.8530873174823</c:v>
                </c:pt>
                <c:pt idx="123">
                  <c:v>-2514.4214099692308</c:v>
                </c:pt>
                <c:pt idx="124">
                  <c:v>-2742.9897326209789</c:v>
                </c:pt>
                <c:pt idx="125">
                  <c:v>-2971.558055272727</c:v>
                </c:pt>
                <c:pt idx="126">
                  <c:v>-3200.1263779244755</c:v>
                </c:pt>
                <c:pt idx="127">
                  <c:v>-3428.6947005762236</c:v>
                </c:pt>
                <c:pt idx="128">
                  <c:v>-3657.2630232279721</c:v>
                </c:pt>
                <c:pt idx="129">
                  <c:v>-3885.8313458797202</c:v>
                </c:pt>
                <c:pt idx="130">
                  <c:v>-4114.3996685314678</c:v>
                </c:pt>
                <c:pt idx="131">
                  <c:v>-4342.9679911832163</c:v>
                </c:pt>
                <c:pt idx="132">
                  <c:v>-4571.5363138349639</c:v>
                </c:pt>
                <c:pt idx="133">
                  <c:v>-4800.1046364867125</c:v>
                </c:pt>
                <c:pt idx="134">
                  <c:v>-5028.672959138461</c:v>
                </c:pt>
                <c:pt idx="135">
                  <c:v>-5257.2412817902086</c:v>
                </c:pt>
                <c:pt idx="136">
                  <c:v>-5485.8096044419572</c:v>
                </c:pt>
                <c:pt idx="137">
                  <c:v>-5714.3779270937057</c:v>
                </c:pt>
                <c:pt idx="138">
                  <c:v>-5942.9462497454533</c:v>
                </c:pt>
                <c:pt idx="139">
                  <c:v>-6171.5145723972018</c:v>
                </c:pt>
                <c:pt idx="140">
                  <c:v>-6400.0828950489504</c:v>
                </c:pt>
                <c:pt idx="141">
                  <c:v>-6628.651217700698</c:v>
                </c:pt>
                <c:pt idx="142">
                  <c:v>-6857.2195403524465</c:v>
                </c:pt>
                <c:pt idx="143">
                  <c:v>-7085.7878630041951</c:v>
                </c:pt>
                <c:pt idx="144">
                  <c:v>-7314.3561856559436</c:v>
                </c:pt>
                <c:pt idx="145">
                  <c:v>-7542.9245083076912</c:v>
                </c:pt>
                <c:pt idx="146">
                  <c:v>-7771.4928309594397</c:v>
                </c:pt>
                <c:pt idx="147">
                  <c:v>-8000.0611536111883</c:v>
                </c:pt>
                <c:pt idx="148">
                  <c:v>-8228.6294762629368</c:v>
                </c:pt>
                <c:pt idx="149">
                  <c:v>-8457.1977989146853</c:v>
                </c:pt>
                <c:pt idx="150">
                  <c:v>-8685.7661215664339</c:v>
                </c:pt>
                <c:pt idx="151">
                  <c:v>-8914.3344442181824</c:v>
                </c:pt>
                <c:pt idx="152">
                  <c:v>-9142.9027668699291</c:v>
                </c:pt>
                <c:pt idx="153">
                  <c:v>-9371.4710895216776</c:v>
                </c:pt>
                <c:pt idx="154">
                  <c:v>-9600.0394121734262</c:v>
                </c:pt>
                <c:pt idx="155">
                  <c:v>-9828.6077348251747</c:v>
                </c:pt>
                <c:pt idx="156">
                  <c:v>-10057.176057476923</c:v>
                </c:pt>
                <c:pt idx="157">
                  <c:v>-10285.744380128672</c:v>
                </c:pt>
                <c:pt idx="158">
                  <c:v>-10514.312702780418</c:v>
                </c:pt>
                <c:pt idx="159">
                  <c:v>-10742.881025432167</c:v>
                </c:pt>
                <c:pt idx="160">
                  <c:v>-10971.449348083916</c:v>
                </c:pt>
                <c:pt idx="161">
                  <c:v>-11200.017670735664</c:v>
                </c:pt>
                <c:pt idx="162">
                  <c:v>-11428.585993387413</c:v>
                </c:pt>
                <c:pt idx="163">
                  <c:v>-11657.154316039161</c:v>
                </c:pt>
                <c:pt idx="164">
                  <c:v>-11885.722638690908</c:v>
                </c:pt>
                <c:pt idx="165">
                  <c:v>-12114.290961342656</c:v>
                </c:pt>
                <c:pt idx="166">
                  <c:v>-12342.859283994405</c:v>
                </c:pt>
                <c:pt idx="167">
                  <c:v>-12571.427606646153</c:v>
                </c:pt>
                <c:pt idx="168">
                  <c:v>-12799.995929297902</c:v>
                </c:pt>
                <c:pt idx="169">
                  <c:v>-13028.56425194965</c:v>
                </c:pt>
                <c:pt idx="170">
                  <c:v>-13257.132574601397</c:v>
                </c:pt>
                <c:pt idx="171">
                  <c:v>-13485.700897253146</c:v>
                </c:pt>
                <c:pt idx="172">
                  <c:v>-13714.269219904894</c:v>
                </c:pt>
                <c:pt idx="173">
                  <c:v>-13942.837542556643</c:v>
                </c:pt>
                <c:pt idx="174">
                  <c:v>-14171.405865208391</c:v>
                </c:pt>
                <c:pt idx="175">
                  <c:v>-14399.97418786014</c:v>
                </c:pt>
                <c:pt idx="176">
                  <c:v>-14628.542510511888</c:v>
                </c:pt>
                <c:pt idx="177">
                  <c:v>-14857.110833163635</c:v>
                </c:pt>
                <c:pt idx="178">
                  <c:v>-15085.679155815384</c:v>
                </c:pt>
                <c:pt idx="179">
                  <c:v>-15314.247478467132</c:v>
                </c:pt>
                <c:pt idx="180">
                  <c:v>-15542.815801118881</c:v>
                </c:pt>
                <c:pt idx="181">
                  <c:v>-15771.384123770629</c:v>
                </c:pt>
                <c:pt idx="182">
                  <c:v>-15999.952446422378</c:v>
                </c:pt>
                <c:pt idx="183">
                  <c:v>-16228.520769074124</c:v>
                </c:pt>
                <c:pt idx="184">
                  <c:v>-16457.089091725873</c:v>
                </c:pt>
                <c:pt idx="185">
                  <c:v>-16685.657414377623</c:v>
                </c:pt>
                <c:pt idx="186">
                  <c:v>-16914.22573702937</c:v>
                </c:pt>
                <c:pt idx="187">
                  <c:v>-17142.794059681117</c:v>
                </c:pt>
                <c:pt idx="188">
                  <c:v>-17371.362382332867</c:v>
                </c:pt>
                <c:pt idx="189">
                  <c:v>-17599.930704984614</c:v>
                </c:pt>
                <c:pt idx="190">
                  <c:v>-17828.499027636364</c:v>
                </c:pt>
                <c:pt idx="191">
                  <c:v>-18057.067350288111</c:v>
                </c:pt>
                <c:pt idx="192">
                  <c:v>-18285.635672939858</c:v>
                </c:pt>
                <c:pt idx="193">
                  <c:v>-18514.203995591608</c:v>
                </c:pt>
                <c:pt idx="194">
                  <c:v>-18742.772318243355</c:v>
                </c:pt>
                <c:pt idx="195">
                  <c:v>-18971.340640895105</c:v>
                </c:pt>
                <c:pt idx="196">
                  <c:v>-19199.908963546852</c:v>
                </c:pt>
                <c:pt idx="197">
                  <c:v>-19428.477286198598</c:v>
                </c:pt>
                <c:pt idx="198">
                  <c:v>-19657.045608850349</c:v>
                </c:pt>
                <c:pt idx="199">
                  <c:v>-19885.613931502099</c:v>
                </c:pt>
                <c:pt idx="200">
                  <c:v>-20114.182254153846</c:v>
                </c:pt>
                <c:pt idx="201">
                  <c:v>-20342.750576805593</c:v>
                </c:pt>
                <c:pt idx="202">
                  <c:v>-20571.318899457343</c:v>
                </c:pt>
                <c:pt idx="203">
                  <c:v>-20799.88722210909</c:v>
                </c:pt>
                <c:pt idx="204">
                  <c:v>-21028.455544760836</c:v>
                </c:pt>
                <c:pt idx="205">
                  <c:v>-21257.023867412587</c:v>
                </c:pt>
                <c:pt idx="206">
                  <c:v>-21485.592190064333</c:v>
                </c:pt>
                <c:pt idx="207">
                  <c:v>-21714.160512716084</c:v>
                </c:pt>
                <c:pt idx="208">
                  <c:v>-21942.72883536783</c:v>
                </c:pt>
                <c:pt idx="209">
                  <c:v>-22171.297158019581</c:v>
                </c:pt>
                <c:pt idx="210">
                  <c:v>-22399.865480671328</c:v>
                </c:pt>
                <c:pt idx="211">
                  <c:v>-22628.433803323074</c:v>
                </c:pt>
                <c:pt idx="212">
                  <c:v>-22857.002125974825</c:v>
                </c:pt>
                <c:pt idx="213">
                  <c:v>-23085.570448626571</c:v>
                </c:pt>
                <c:pt idx="214">
                  <c:v>-23314.138771278322</c:v>
                </c:pt>
                <c:pt idx="215">
                  <c:v>-23542.707093930068</c:v>
                </c:pt>
                <c:pt idx="216">
                  <c:v>-23771.275416581819</c:v>
                </c:pt>
                <c:pt idx="217">
                  <c:v>-23999.843739233565</c:v>
                </c:pt>
                <c:pt idx="218">
                  <c:v>-24228.412061885312</c:v>
                </c:pt>
                <c:pt idx="219">
                  <c:v>-24456.980384537062</c:v>
                </c:pt>
                <c:pt idx="220">
                  <c:v>-24685.548707188809</c:v>
                </c:pt>
                <c:pt idx="221">
                  <c:v>-24914.117029840556</c:v>
                </c:pt>
                <c:pt idx="222">
                  <c:v>-25142.685352492306</c:v>
                </c:pt>
                <c:pt idx="223">
                  <c:v>-25371.253675144057</c:v>
                </c:pt>
                <c:pt idx="224">
                  <c:v>-25599.821997795803</c:v>
                </c:pt>
                <c:pt idx="225">
                  <c:v>-25828.39032044755</c:v>
                </c:pt>
                <c:pt idx="226">
                  <c:v>-26056.9586430993</c:v>
                </c:pt>
                <c:pt idx="227">
                  <c:v>-26285.526965751047</c:v>
                </c:pt>
                <c:pt idx="228">
                  <c:v>-26514.095288402794</c:v>
                </c:pt>
                <c:pt idx="229">
                  <c:v>-26742.663611054544</c:v>
                </c:pt>
                <c:pt idx="230">
                  <c:v>-26971.231933706295</c:v>
                </c:pt>
                <c:pt idx="231">
                  <c:v>-27199.800256358041</c:v>
                </c:pt>
                <c:pt idx="232">
                  <c:v>-27428.368579009788</c:v>
                </c:pt>
                <c:pt idx="233">
                  <c:v>-27656.936901661538</c:v>
                </c:pt>
                <c:pt idx="234">
                  <c:v>-27885.505224313285</c:v>
                </c:pt>
                <c:pt idx="235">
                  <c:v>-28114.073546965032</c:v>
                </c:pt>
                <c:pt idx="236">
                  <c:v>-28342.641869616782</c:v>
                </c:pt>
                <c:pt idx="237">
                  <c:v>-28571.210192268532</c:v>
                </c:pt>
                <c:pt idx="238">
                  <c:v>-28799.778514920275</c:v>
                </c:pt>
                <c:pt idx="239">
                  <c:v>-29028.346837572026</c:v>
                </c:pt>
                <c:pt idx="240">
                  <c:v>-29256.915160223776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78493.511157232177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-19657.045608850349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32.915217636096543</c:v>
                </c:pt>
                <c:pt idx="112">
                  <c:v>32.931773322163949</c:v>
                </c:pt>
                <c:pt idx="113">
                  <c:v>32.947549002646653</c:v>
                </c:pt>
                <c:pt idx="114">
                  <c:v>32.962544677544678</c:v>
                </c:pt>
                <c:pt idx="115">
                  <c:v>32.977150349650344</c:v>
                </c:pt>
                <c:pt idx="116">
                  <c:v>32.991756021756018</c:v>
                </c:pt>
                <c:pt idx="117">
                  <c:v>33.006361693861692</c:v>
                </c:pt>
                <c:pt idx="118">
                  <c:v>33.020967365967365</c:v>
                </c:pt>
                <c:pt idx="119">
                  <c:v>33.035573038073032</c:v>
                </c:pt>
                <c:pt idx="120">
                  <c:v>33.050178710178706</c:v>
                </c:pt>
                <c:pt idx="121">
                  <c:v>33.06478438228438</c:v>
                </c:pt>
                <c:pt idx="122">
                  <c:v>33.079390054390053</c:v>
                </c:pt>
                <c:pt idx="123">
                  <c:v>33.09399572649572</c:v>
                </c:pt>
                <c:pt idx="124">
                  <c:v>33.108601398601394</c:v>
                </c:pt>
                <c:pt idx="125">
                  <c:v>33.123207070707068</c:v>
                </c:pt>
                <c:pt idx="126">
                  <c:v>33.137812742812741</c:v>
                </c:pt>
                <c:pt idx="127">
                  <c:v>33.152418414918415</c:v>
                </c:pt>
                <c:pt idx="128">
                  <c:v>33.167024087024082</c:v>
                </c:pt>
                <c:pt idx="129">
                  <c:v>33.181629759129756</c:v>
                </c:pt>
                <c:pt idx="130">
                  <c:v>33.196235431235429</c:v>
                </c:pt>
                <c:pt idx="131">
                  <c:v>33.210841103341103</c:v>
                </c:pt>
                <c:pt idx="132">
                  <c:v>33.22544677544677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55.847063804251299</c:v>
                </c:pt>
                <c:pt idx="112">
                  <c:v>55.847779026529025</c:v>
                </c:pt>
                <c:pt idx="113">
                  <c:v>55.84738376207126</c:v>
                </c:pt>
                <c:pt idx="114">
                  <c:v>55.84587801087801</c:v>
                </c:pt>
                <c:pt idx="115">
                  <c:v>55.843817016317018</c:v>
                </c:pt>
                <c:pt idx="116">
                  <c:v>55.841756021756026</c:v>
                </c:pt>
                <c:pt idx="117">
                  <c:v>55.839695027195027</c:v>
                </c:pt>
                <c:pt idx="118">
                  <c:v>55.837634032634035</c:v>
                </c:pt>
                <c:pt idx="119">
                  <c:v>55.835573038073036</c:v>
                </c:pt>
                <c:pt idx="120">
                  <c:v>55.833512043512044</c:v>
                </c:pt>
                <c:pt idx="121">
                  <c:v>55.831451048951052</c:v>
                </c:pt>
                <c:pt idx="122">
                  <c:v>55.829390054390053</c:v>
                </c:pt>
                <c:pt idx="123">
                  <c:v>55.827329059829061</c:v>
                </c:pt>
                <c:pt idx="124">
                  <c:v>55.82526806526807</c:v>
                </c:pt>
                <c:pt idx="125">
                  <c:v>55.82320707070707</c:v>
                </c:pt>
                <c:pt idx="126">
                  <c:v>55.821146076146078</c:v>
                </c:pt>
                <c:pt idx="127">
                  <c:v>55.819085081585079</c:v>
                </c:pt>
                <c:pt idx="128">
                  <c:v>55.817024087024087</c:v>
                </c:pt>
                <c:pt idx="129">
                  <c:v>55.814963092463096</c:v>
                </c:pt>
                <c:pt idx="130">
                  <c:v>55.812902097902096</c:v>
                </c:pt>
                <c:pt idx="131">
                  <c:v>55.810841103341104</c:v>
                </c:pt>
                <c:pt idx="132">
                  <c:v>55.808780108780113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-1131.7913113863701</c:v>
                </c:pt>
                <c:pt idx="10">
                  <c:v>-97.217516966902508</c:v>
                </c:pt>
                <c:pt idx="11">
                  <c:v>888.61159366911374</c:v>
                </c:pt>
                <c:pt idx="12">
                  <c:v>1825.6960205216787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-325.90483110111194</c:v>
                </c:pt>
                <c:pt idx="10">
                  <c:v>-246.52687989016005</c:v>
                </c:pt>
                <c:pt idx="11">
                  <c:v>-290.32743822428824</c:v>
                </c:pt>
                <c:pt idx="12">
                  <c:v>-457.30650610349647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9</xdr:row>
      <xdr:rowOff>171450</xdr:rowOff>
    </xdr:from>
    <xdr:to>
      <xdr:col>25</xdr:col>
      <xdr:colOff>295275</xdr:colOff>
      <xdr:row>21</xdr:row>
      <xdr:rowOff>66675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56</xdr:row>
      <xdr:rowOff>28575</xdr:rowOff>
    </xdr:from>
    <xdr:to>
      <xdr:col>23</xdr:col>
      <xdr:colOff>590550</xdr:colOff>
      <xdr:row>71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0</xdr:row>
      <xdr:rowOff>114300</xdr:rowOff>
    </xdr:from>
    <xdr:to>
      <xdr:col>25</xdr:col>
      <xdr:colOff>571500</xdr:colOff>
      <xdr:row>35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3</xdr:row>
      <xdr:rowOff>95250</xdr:rowOff>
    </xdr:from>
    <xdr:to>
      <xdr:col>27</xdr:col>
      <xdr:colOff>409575</xdr:colOff>
      <xdr:row>39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161924</xdr:rowOff>
    </xdr:from>
    <xdr:to>
      <xdr:col>26</xdr:col>
      <xdr:colOff>142876</xdr:colOff>
      <xdr:row>66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100</xdr:row>
      <xdr:rowOff>0</xdr:rowOff>
    </xdr:from>
    <xdr:to>
      <xdr:col>29</xdr:col>
      <xdr:colOff>161924</xdr:colOff>
      <xdr:row>115</xdr:row>
      <xdr:rowOff>76200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2" t="s">
        <v>17</v>
      </c>
      <c r="I5" s="72"/>
      <c r="J5" s="72" t="s">
        <v>133</v>
      </c>
      <c r="K5" s="72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217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218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2" t="s">
        <v>17</v>
      </c>
      <c r="I5" s="72"/>
      <c r="J5" s="72" t="s">
        <v>133</v>
      </c>
      <c r="K5" s="72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32" sqref="B32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4"/>
  <sheetViews>
    <sheetView tabSelected="1" topLeftCell="A40" zoomScaleNormal="100" workbookViewId="0">
      <selection activeCell="A42" sqref="A42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2.85546875" customWidth="1"/>
    <col min="6" max="6" width="11.42578125" customWidth="1"/>
  </cols>
  <sheetData>
    <row r="1" spans="1:24" ht="18.75" x14ac:dyDescent="0.3">
      <c r="A1" s="51"/>
      <c r="B1" s="52" t="s">
        <v>212</v>
      </c>
      <c r="C1" s="51"/>
      <c r="D1" s="51"/>
      <c r="E1" s="51"/>
      <c r="F1" s="51"/>
      <c r="G1" s="51"/>
    </row>
    <row r="2" spans="1:24" x14ac:dyDescent="0.25">
      <c r="A2" s="51"/>
      <c r="B2" s="51"/>
      <c r="C2" s="51"/>
      <c r="D2" s="51"/>
      <c r="E2" s="51"/>
      <c r="F2" s="51"/>
      <c r="G2" s="51"/>
    </row>
    <row r="3" spans="1:24" x14ac:dyDescent="0.25">
      <c r="A3" s="51" t="s">
        <v>196</v>
      </c>
      <c r="B3" s="51" t="s">
        <v>205</v>
      </c>
      <c r="C3" s="51"/>
      <c r="D3" s="51"/>
      <c r="E3" s="51"/>
      <c r="F3" s="51"/>
      <c r="G3" s="51"/>
      <c r="J3" s="36" t="s">
        <v>138</v>
      </c>
      <c r="K3" s="36" t="s">
        <v>139</v>
      </c>
      <c r="S3" s="36" t="s">
        <v>145</v>
      </c>
      <c r="T3" s="36" t="s">
        <v>170</v>
      </c>
    </row>
    <row r="4" spans="1:24" x14ac:dyDescent="0.25">
      <c r="A4" s="51" t="s">
        <v>206</v>
      </c>
      <c r="B4" s="51" t="s">
        <v>207</v>
      </c>
      <c r="C4" s="51"/>
      <c r="D4" s="51"/>
      <c r="E4" s="51"/>
      <c r="F4" s="51"/>
      <c r="G4" s="51"/>
      <c r="J4" s="28" t="s">
        <v>93</v>
      </c>
      <c r="K4" s="28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93</v>
      </c>
      <c r="T4" s="28" t="s">
        <v>101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-120745.3</v>
      </c>
      <c r="X4">
        <f>VLOOKUP($T4,Beacons!$A$6:$O$30,15,FALSE)</f>
        <v>25834.03</v>
      </c>
    </row>
    <row r="5" spans="1:24" x14ac:dyDescent="0.25">
      <c r="A5" s="51" t="s">
        <v>213</v>
      </c>
      <c r="B5" s="51" t="s">
        <v>216</v>
      </c>
      <c r="C5" s="51"/>
      <c r="D5" s="51"/>
      <c r="E5" s="51"/>
      <c r="F5" s="51"/>
      <c r="G5" s="51"/>
      <c r="J5" s="28" t="s">
        <v>61</v>
      </c>
      <c r="K5" s="28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8" t="s">
        <v>92</v>
      </c>
      <c r="T5" s="28" t="s">
        <v>61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0.2718506</v>
      </c>
      <c r="X5">
        <f>VLOOKUP($T5,Beacons!$A$6:$O$30,15,FALSE)</f>
        <v>-0.16986080000000001</v>
      </c>
    </row>
    <row r="6" spans="1:24" x14ac:dyDescent="0.25">
      <c r="A6" s="51"/>
      <c r="B6" s="51"/>
      <c r="C6" s="51"/>
      <c r="D6" s="51"/>
      <c r="E6" s="51"/>
      <c r="F6" s="51"/>
      <c r="G6" s="51" t="s">
        <v>215</v>
      </c>
      <c r="J6" s="28" t="s">
        <v>84</v>
      </c>
      <c r="K6" s="28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8" t="s">
        <v>87</v>
      </c>
      <c r="T6" s="28" t="s">
        <v>87</v>
      </c>
      <c r="U6">
        <f>VLOOKUP($S6,Beacons!$A$6:$O$30,14,FALSE)</f>
        <v>29787.32</v>
      </c>
      <c r="V6">
        <f>VLOOKUP($S6,Beacons!$A$6:$O$30,15,FALSE)</f>
        <v>17847.72</v>
      </c>
      <c r="W6">
        <f>VLOOKUP($T6,Beacons!$A$6:$O$30,14,FALSE)</f>
        <v>29787.32</v>
      </c>
      <c r="X6">
        <f>VLOOKUP($T6,Beacons!$A$6:$O$30,15,FALSE)</f>
        <v>17847.72</v>
      </c>
    </row>
    <row r="7" spans="1:24" x14ac:dyDescent="0.25">
      <c r="A7" s="53" t="s">
        <v>210</v>
      </c>
      <c r="B7" s="73" t="s">
        <v>208</v>
      </c>
      <c r="C7" s="73"/>
      <c r="D7" s="53" t="s">
        <v>209</v>
      </c>
      <c r="E7" s="53" t="s">
        <v>196</v>
      </c>
      <c r="F7" s="53" t="s">
        <v>197</v>
      </c>
      <c r="G7" s="53" t="s">
        <v>197</v>
      </c>
      <c r="S7" s="28" t="s">
        <v>61</v>
      </c>
      <c r="T7" s="28" t="s">
        <v>93</v>
      </c>
      <c r="U7">
        <f>VLOOKUP($S7,Beacons!$A$6:$O$30,14,FALSE)</f>
        <v>0.2718506</v>
      </c>
      <c r="V7">
        <f>VLOOKUP($S7,Beacons!$A$6:$O$30,15,FALSE)</f>
        <v>-0.16986080000000001</v>
      </c>
      <c r="W7">
        <f>VLOOKUP($T7,Beacons!$A$6:$O$30,14,FALSE)</f>
        <v>124981</v>
      </c>
      <c r="X7">
        <f>VLOOKUP($T7,Beacons!$A$6:$O$30,15,FALSE)</f>
        <v>74857.69</v>
      </c>
    </row>
    <row r="8" spans="1:24" ht="15" customHeight="1" x14ac:dyDescent="0.25">
      <c r="A8" s="83">
        <v>1</v>
      </c>
      <c r="B8" s="54" t="s">
        <v>140</v>
      </c>
      <c r="C8" s="55" t="s">
        <v>142</v>
      </c>
      <c r="D8" s="86" t="s">
        <v>193</v>
      </c>
      <c r="E8" s="56">
        <v>0.42222222222222222</v>
      </c>
      <c r="F8" s="56">
        <v>0.4228703703703704</v>
      </c>
      <c r="G8" s="56">
        <v>0.42335648148148147</v>
      </c>
      <c r="S8" s="28" t="s">
        <v>94</v>
      </c>
      <c r="U8">
        <f>VLOOKUP($S8,Beacons!$A$6:$O$30,14,FALSE)</f>
        <v>-124061.1</v>
      </c>
      <c r="V8">
        <f>VLOOKUP($S8,Beacons!$A$6:$O$30,15,FALSE)</f>
        <v>-29584.49</v>
      </c>
    </row>
    <row r="9" spans="1:24" x14ac:dyDescent="0.25">
      <c r="A9" s="84"/>
      <c r="B9" s="57" t="s">
        <v>115</v>
      </c>
      <c r="C9" s="58" t="s">
        <v>115</v>
      </c>
      <c r="D9" s="87"/>
      <c r="E9" s="89" t="s">
        <v>200</v>
      </c>
      <c r="F9" s="89" t="s">
        <v>199</v>
      </c>
      <c r="G9" s="89"/>
    </row>
    <row r="10" spans="1:24" x14ac:dyDescent="0.25">
      <c r="A10" s="84"/>
      <c r="B10" s="57" t="s">
        <v>92</v>
      </c>
      <c r="C10" s="59"/>
      <c r="D10" s="87"/>
      <c r="E10" s="89"/>
      <c r="F10" s="89"/>
      <c r="G10" s="89"/>
    </row>
    <row r="11" spans="1:24" x14ac:dyDescent="0.25">
      <c r="A11" s="84"/>
      <c r="B11" s="57" t="s">
        <v>190</v>
      </c>
      <c r="C11" s="60"/>
      <c r="D11" s="87"/>
      <c r="E11" s="89"/>
      <c r="F11" s="89"/>
      <c r="G11" s="89"/>
    </row>
    <row r="12" spans="1:24" ht="15" customHeight="1" x14ac:dyDescent="0.25">
      <c r="A12" s="85"/>
      <c r="B12" s="57" t="s">
        <v>109</v>
      </c>
      <c r="C12" s="61" t="s">
        <v>109</v>
      </c>
      <c r="D12" s="88"/>
      <c r="E12" s="89"/>
      <c r="F12" s="89"/>
      <c r="G12" s="89"/>
    </row>
    <row r="13" spans="1:24" ht="15" customHeight="1" x14ac:dyDescent="0.25">
      <c r="A13" s="83">
        <v>2</v>
      </c>
      <c r="B13" s="54" t="s">
        <v>138</v>
      </c>
      <c r="C13" s="54" t="s">
        <v>139</v>
      </c>
      <c r="D13" s="86" t="s">
        <v>177</v>
      </c>
      <c r="E13" s="56">
        <v>0.41666666666666669</v>
      </c>
      <c r="F13" s="56">
        <v>0.42469907407407409</v>
      </c>
      <c r="G13" s="56">
        <v>0.42495370370370367</v>
      </c>
    </row>
    <row r="14" spans="1:24" x14ac:dyDescent="0.25">
      <c r="A14" s="84"/>
      <c r="B14" s="58" t="s">
        <v>109</v>
      </c>
      <c r="C14" s="57" t="s">
        <v>84</v>
      </c>
      <c r="D14" s="87"/>
      <c r="E14" s="89"/>
      <c r="F14" s="89" t="s">
        <v>165</v>
      </c>
      <c r="G14" s="89"/>
    </row>
    <row r="15" spans="1:24" x14ac:dyDescent="0.25">
      <c r="A15" s="84"/>
      <c r="B15" s="62" t="s">
        <v>61</v>
      </c>
      <c r="C15" s="57" t="s">
        <v>61</v>
      </c>
      <c r="D15" s="87"/>
      <c r="E15" s="89"/>
      <c r="F15" s="89"/>
      <c r="G15" s="89"/>
    </row>
    <row r="16" spans="1:24" x14ac:dyDescent="0.25">
      <c r="A16" s="85"/>
      <c r="B16" s="61" t="s">
        <v>78</v>
      </c>
      <c r="C16" s="57" t="s">
        <v>93</v>
      </c>
      <c r="D16" s="88"/>
      <c r="E16" s="89"/>
      <c r="F16" s="89"/>
      <c r="G16" s="89"/>
    </row>
    <row r="17" spans="1:24" x14ac:dyDescent="0.25">
      <c r="A17" s="83">
        <v>3</v>
      </c>
      <c r="B17" s="54" t="s">
        <v>141</v>
      </c>
      <c r="C17" s="63" t="s">
        <v>143</v>
      </c>
      <c r="D17" s="86" t="s">
        <v>194</v>
      </c>
      <c r="E17" s="56">
        <v>0.42465277777777777</v>
      </c>
      <c r="F17" s="56">
        <v>0.43082175925925931</v>
      </c>
      <c r="G17" s="56">
        <v>0.43309027777777781</v>
      </c>
    </row>
    <row r="18" spans="1:24" x14ac:dyDescent="0.25">
      <c r="A18" s="84"/>
      <c r="B18" s="57" t="s">
        <v>78</v>
      </c>
      <c r="C18" s="58" t="s">
        <v>78</v>
      </c>
      <c r="D18" s="87"/>
      <c r="E18" s="89" t="s">
        <v>198</v>
      </c>
      <c r="F18" s="89" t="s">
        <v>165</v>
      </c>
      <c r="G18" s="89"/>
    </row>
    <row r="19" spans="1:24" x14ac:dyDescent="0.25">
      <c r="A19" s="84"/>
      <c r="B19" s="57" t="s">
        <v>67</v>
      </c>
      <c r="C19" s="62" t="s">
        <v>67</v>
      </c>
      <c r="D19" s="87"/>
      <c r="E19" s="89"/>
      <c r="F19" s="89"/>
      <c r="G19" s="89"/>
    </row>
    <row r="20" spans="1:24" x14ac:dyDescent="0.25">
      <c r="A20" s="84"/>
      <c r="B20" s="57" t="s">
        <v>61</v>
      </c>
      <c r="C20" s="62" t="s">
        <v>61</v>
      </c>
      <c r="D20" s="87"/>
      <c r="E20" s="89"/>
      <c r="F20" s="89"/>
      <c r="G20" s="89"/>
    </row>
    <row r="21" spans="1:24" x14ac:dyDescent="0.25">
      <c r="A21" s="85"/>
      <c r="B21" s="57" t="s">
        <v>104</v>
      </c>
      <c r="C21" s="61" t="s">
        <v>104</v>
      </c>
      <c r="D21" s="88"/>
      <c r="E21" s="89"/>
      <c r="F21" s="89"/>
      <c r="G21" s="89"/>
    </row>
    <row r="22" spans="1:24" x14ac:dyDescent="0.25">
      <c r="A22" s="83">
        <v>4</v>
      </c>
      <c r="B22" s="54" t="s">
        <v>145</v>
      </c>
      <c r="C22" s="55" t="s">
        <v>170</v>
      </c>
      <c r="D22" s="86" t="s">
        <v>175</v>
      </c>
      <c r="E22" s="56">
        <v>0.42627314814814815</v>
      </c>
      <c r="F22" s="56">
        <v>0.43018518518518517</v>
      </c>
      <c r="G22" s="56">
        <v>0.43064814814814811</v>
      </c>
    </row>
    <row r="23" spans="1:24" x14ac:dyDescent="0.25">
      <c r="A23" s="84"/>
      <c r="B23" s="57" t="s">
        <v>93</v>
      </c>
      <c r="C23" s="58" t="s">
        <v>95</v>
      </c>
      <c r="D23" s="87"/>
      <c r="E23" s="89" t="s">
        <v>202</v>
      </c>
      <c r="F23" s="89" t="s">
        <v>165</v>
      </c>
      <c r="G23" s="89"/>
    </row>
    <row r="24" spans="1:24" x14ac:dyDescent="0.25">
      <c r="A24" s="84"/>
      <c r="B24" s="57" t="s">
        <v>92</v>
      </c>
      <c r="C24" s="62" t="s">
        <v>87</v>
      </c>
      <c r="D24" s="87"/>
      <c r="E24" s="89"/>
      <c r="F24" s="89"/>
      <c r="G24" s="89"/>
      <c r="J24" s="36" t="s">
        <v>140</v>
      </c>
      <c r="K24" s="36" t="s">
        <v>142</v>
      </c>
      <c r="S24" s="36" t="s">
        <v>147</v>
      </c>
      <c r="T24" s="36" t="s">
        <v>146</v>
      </c>
    </row>
    <row r="25" spans="1:24" x14ac:dyDescent="0.25">
      <c r="A25" s="84"/>
      <c r="B25" s="57" t="s">
        <v>61</v>
      </c>
      <c r="C25" s="62" t="s">
        <v>104</v>
      </c>
      <c r="D25" s="87"/>
      <c r="E25" s="89"/>
      <c r="F25" s="89"/>
      <c r="G25" s="89"/>
      <c r="J25" s="28" t="s">
        <v>115</v>
      </c>
      <c r="K25" s="28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79</v>
      </c>
      <c r="T25" s="28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5"/>
      <c r="B26" s="57" t="s">
        <v>94</v>
      </c>
      <c r="C26" s="64"/>
      <c r="D26" s="88"/>
      <c r="E26" s="89"/>
      <c r="F26" s="89"/>
      <c r="G26" s="89"/>
      <c r="J26" s="28" t="s">
        <v>92</v>
      </c>
      <c r="K26" s="28" t="s">
        <v>92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77905.02</v>
      </c>
      <c r="O26">
        <f>VLOOKUP($K26,Beacons!$A$6:$O$30,15,FALSE)</f>
        <v>46558.81</v>
      </c>
      <c r="S26" s="28" t="s">
        <v>61</v>
      </c>
      <c r="T26" s="28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83">
        <v>5</v>
      </c>
      <c r="B27" s="54" t="s">
        <v>147</v>
      </c>
      <c r="C27" s="63" t="s">
        <v>146</v>
      </c>
      <c r="D27" s="86" t="s">
        <v>195</v>
      </c>
      <c r="E27" s="56">
        <v>0.43385416666666665</v>
      </c>
      <c r="F27" s="56">
        <v>0.43490740740740735</v>
      </c>
      <c r="G27" s="56">
        <v>0.43516203703703704</v>
      </c>
      <c r="J27" s="28" t="s">
        <v>109</v>
      </c>
      <c r="K27" s="28" t="s">
        <v>109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-116058.5</v>
      </c>
      <c r="O27">
        <f>VLOOKUP($K27,Beacons!$A$6:$O$30,15,FALSE)</f>
        <v>78981.820000000007</v>
      </c>
      <c r="S27" s="28" t="s">
        <v>117</v>
      </c>
      <c r="T27" s="28" t="s">
        <v>70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130518.1</v>
      </c>
      <c r="X27">
        <f>VLOOKUP($T27,Beacons!$A$6:$O$30,15,FALSE)</f>
        <v>-32685.439999999999</v>
      </c>
    </row>
    <row r="28" spans="1:24" x14ac:dyDescent="0.25">
      <c r="A28" s="84"/>
      <c r="B28" s="57" t="s">
        <v>79</v>
      </c>
      <c r="C28" s="58" t="s">
        <v>117</v>
      </c>
      <c r="D28" s="87"/>
      <c r="E28" s="89" t="s">
        <v>201</v>
      </c>
      <c r="F28" s="89" t="s">
        <v>165</v>
      </c>
      <c r="G28" s="89"/>
      <c r="J28" s="23"/>
    </row>
    <row r="29" spans="1:24" x14ac:dyDescent="0.25">
      <c r="A29" s="84"/>
      <c r="B29" s="57" t="s">
        <v>61</v>
      </c>
      <c r="C29" s="62" t="s">
        <v>61</v>
      </c>
      <c r="D29" s="87"/>
      <c r="E29" s="89"/>
      <c r="F29" s="89"/>
      <c r="G29" s="89"/>
    </row>
    <row r="30" spans="1:24" x14ac:dyDescent="0.25">
      <c r="A30" s="85"/>
      <c r="B30" s="57" t="s">
        <v>117</v>
      </c>
      <c r="C30" s="61" t="s">
        <v>79</v>
      </c>
      <c r="D30" s="88"/>
      <c r="E30" s="89"/>
      <c r="F30" s="89"/>
      <c r="G30" s="89"/>
    </row>
    <row r="31" spans="1:24" x14ac:dyDescent="0.25">
      <c r="A31" s="83">
        <v>6</v>
      </c>
      <c r="B31" s="54" t="s">
        <v>146</v>
      </c>
      <c r="C31" s="54" t="s">
        <v>148</v>
      </c>
      <c r="D31" s="86" t="s">
        <v>177</v>
      </c>
      <c r="E31" s="56">
        <v>0.42986111111111108</v>
      </c>
      <c r="F31" s="65">
        <v>0.43612268518518515</v>
      </c>
      <c r="G31" s="65">
        <v>0.43643518518518515</v>
      </c>
    </row>
    <row r="32" spans="1:24" x14ac:dyDescent="0.25">
      <c r="A32" s="84"/>
      <c r="B32" s="58" t="s">
        <v>117</v>
      </c>
      <c r="C32" s="58" t="s">
        <v>94</v>
      </c>
      <c r="D32" s="87"/>
      <c r="E32" s="89" t="s">
        <v>203</v>
      </c>
      <c r="F32" s="89" t="s">
        <v>204</v>
      </c>
      <c r="G32" s="89"/>
    </row>
    <row r="33" spans="1:15" x14ac:dyDescent="0.25">
      <c r="A33" s="84"/>
      <c r="B33" s="62" t="s">
        <v>61</v>
      </c>
      <c r="C33" s="62" t="s">
        <v>61</v>
      </c>
      <c r="D33" s="87"/>
      <c r="E33" s="89"/>
      <c r="F33" s="89"/>
      <c r="G33" s="89"/>
    </row>
    <row r="34" spans="1:15" x14ac:dyDescent="0.25">
      <c r="A34" s="85"/>
      <c r="B34" s="61" t="s">
        <v>79</v>
      </c>
      <c r="C34" s="61" t="s">
        <v>70</v>
      </c>
      <c r="D34" s="88"/>
      <c r="E34" s="89"/>
      <c r="F34" s="89"/>
      <c r="G34" s="89"/>
    </row>
    <row r="35" spans="1:15" x14ac:dyDescent="0.25">
      <c r="A35" s="31"/>
      <c r="B35" s="28"/>
      <c r="C35" s="28"/>
      <c r="D35" s="32"/>
    </row>
    <row r="37" spans="1:15" ht="18.75" x14ac:dyDescent="0.3">
      <c r="B37" s="40" t="s">
        <v>219</v>
      </c>
    </row>
    <row r="39" spans="1:15" x14ac:dyDescent="0.25">
      <c r="A39" t="s">
        <v>196</v>
      </c>
      <c r="B39" t="s">
        <v>205</v>
      </c>
    </row>
    <row r="40" spans="1:15" x14ac:dyDescent="0.25">
      <c r="A40" t="s">
        <v>206</v>
      </c>
      <c r="B40" t="s">
        <v>207</v>
      </c>
      <c r="J40" s="36" t="s">
        <v>141</v>
      </c>
      <c r="K40" s="36" t="s">
        <v>143</v>
      </c>
    </row>
    <row r="41" spans="1:15" x14ac:dyDescent="0.25">
      <c r="A41" t="s">
        <v>213</v>
      </c>
      <c r="B41" t="s">
        <v>216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210</v>
      </c>
      <c r="B43" s="74" t="s">
        <v>208</v>
      </c>
      <c r="C43" s="74"/>
      <c r="D43" s="35" t="s">
        <v>209</v>
      </c>
      <c r="E43" s="35" t="s">
        <v>196</v>
      </c>
      <c r="F43" s="35" t="s">
        <v>197</v>
      </c>
      <c r="G43" s="35" t="s">
        <v>213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75">
        <v>1</v>
      </c>
      <c r="B44" s="27" t="s">
        <v>138</v>
      </c>
      <c r="C44" s="27" t="s">
        <v>139</v>
      </c>
      <c r="D44" s="78" t="s">
        <v>227</v>
      </c>
      <c r="E44" s="33">
        <v>0.42274305555555558</v>
      </c>
      <c r="F44" s="33">
        <v>0.42471064814814818</v>
      </c>
      <c r="G44" s="33">
        <v>0.42482638888888885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76"/>
      <c r="B45" s="24" t="s">
        <v>93</v>
      </c>
      <c r="C45" s="23" t="s">
        <v>84</v>
      </c>
      <c r="D45" s="79"/>
      <c r="E45" s="82" t="s">
        <v>221</v>
      </c>
      <c r="F45" s="82" t="s">
        <v>214</v>
      </c>
      <c r="G45" s="82"/>
      <c r="J45" s="6"/>
    </row>
    <row r="46" spans="1:15" x14ac:dyDescent="0.25">
      <c r="A46" s="76"/>
      <c r="B46" s="25" t="s">
        <v>87</v>
      </c>
      <c r="C46" s="23" t="s">
        <v>61</v>
      </c>
      <c r="D46" s="79"/>
      <c r="E46" s="82"/>
      <c r="F46" s="82"/>
      <c r="G46" s="82"/>
    </row>
    <row r="47" spans="1:15" x14ac:dyDescent="0.25">
      <c r="A47" s="76"/>
      <c r="B47" s="25" t="s">
        <v>61</v>
      </c>
      <c r="C47" s="23" t="s">
        <v>93</v>
      </c>
      <c r="D47" s="79"/>
      <c r="E47" s="82"/>
      <c r="F47" s="82"/>
      <c r="G47" s="82"/>
    </row>
    <row r="48" spans="1:15" x14ac:dyDescent="0.25">
      <c r="A48" s="77"/>
      <c r="B48" s="26" t="s">
        <v>84</v>
      </c>
      <c r="C48" s="23"/>
      <c r="D48" s="81"/>
      <c r="E48" s="82"/>
      <c r="F48" s="82"/>
      <c r="G48" s="82"/>
    </row>
    <row r="49" spans="1:24" x14ac:dyDescent="0.25">
      <c r="A49" s="75">
        <v>2</v>
      </c>
      <c r="B49" s="27" t="s">
        <v>140</v>
      </c>
      <c r="C49" s="29" t="s">
        <v>142</v>
      </c>
      <c r="D49" s="78" t="s">
        <v>231</v>
      </c>
      <c r="E49" s="33">
        <v>0.42523148148148149</v>
      </c>
      <c r="F49" s="33">
        <v>0.42609953703703707</v>
      </c>
      <c r="G49" s="33">
        <v>0.42685185185185182</v>
      </c>
    </row>
    <row r="50" spans="1:24" x14ac:dyDescent="0.25">
      <c r="A50" s="76"/>
      <c r="B50" s="23" t="s">
        <v>115</v>
      </c>
      <c r="C50" s="24" t="s">
        <v>117</v>
      </c>
      <c r="D50" s="79"/>
      <c r="E50" s="82" t="s">
        <v>232</v>
      </c>
      <c r="F50" s="82" t="s">
        <v>228</v>
      </c>
      <c r="G50" s="82"/>
      <c r="R50" s="36"/>
      <c r="S50" s="36" t="s">
        <v>148</v>
      </c>
      <c r="T50" s="36" t="s">
        <v>146</v>
      </c>
    </row>
    <row r="51" spans="1:24" x14ac:dyDescent="0.25">
      <c r="A51" s="76"/>
      <c r="B51" s="23" t="s">
        <v>92</v>
      </c>
      <c r="C51" s="25" t="s">
        <v>61</v>
      </c>
      <c r="D51" s="79"/>
      <c r="E51" s="82"/>
      <c r="F51" s="82"/>
      <c r="G51" s="82"/>
      <c r="R51" s="28"/>
      <c r="S51" s="28" t="s">
        <v>94</v>
      </c>
      <c r="T51" s="28" t="s">
        <v>117</v>
      </c>
      <c r="U51">
        <f>VLOOKUP($S51,Beacons!$A$6:$O$30,14,FALSE)</f>
        <v>-124061.1</v>
      </c>
      <c r="V51">
        <f>VLOOKUP($S51,Beacons!$A$6:$O$30,15,FALSE)</f>
        <v>-29584.49</v>
      </c>
      <c r="W51">
        <f>VLOOKUP($T51,Beacons!$A$6:$O$30,14,FALSE)</f>
        <v>-33675.51</v>
      </c>
      <c r="X51">
        <f>VLOOKUP($T51,Beacons!$A$6:$O$30,15,FALSE)</f>
        <v>163330.29999999999</v>
      </c>
    </row>
    <row r="52" spans="1:24" x14ac:dyDescent="0.25">
      <c r="A52" s="76"/>
      <c r="B52" s="23" t="s">
        <v>220</v>
      </c>
      <c r="C52" s="25" t="s">
        <v>79</v>
      </c>
      <c r="D52" s="80"/>
      <c r="E52" s="82"/>
      <c r="F52" s="82"/>
      <c r="G52" s="82"/>
      <c r="R52" s="28"/>
      <c r="S52" s="28" t="s">
        <v>61</v>
      </c>
      <c r="T52" s="28" t="s">
        <v>61</v>
      </c>
      <c r="U52">
        <f>VLOOKUP($S52,Beacons!$A$6:$O$30,14,FALSE)</f>
        <v>0.2718506</v>
      </c>
      <c r="V52">
        <f>VLOOKUP($S52,Beacons!$A$6:$O$30,15,FALSE)</f>
        <v>-0.16986080000000001</v>
      </c>
      <c r="W52">
        <f>VLOOKUP($T52,Beacons!$A$6:$O$30,14,FALSE)</f>
        <v>0.2718506</v>
      </c>
      <c r="X52">
        <f>VLOOKUP($T52,Beacons!$A$6:$O$30,15,FALSE)</f>
        <v>-0.16986080000000001</v>
      </c>
    </row>
    <row r="53" spans="1:24" x14ac:dyDescent="0.25">
      <c r="A53" s="77"/>
      <c r="B53" s="23" t="s">
        <v>109</v>
      </c>
      <c r="C53" s="26"/>
      <c r="D53" s="81"/>
      <c r="E53" s="82"/>
      <c r="F53" s="82"/>
      <c r="G53" s="82"/>
      <c r="R53" s="28"/>
      <c r="S53" s="28" t="s">
        <v>70</v>
      </c>
      <c r="T53" s="28" t="s">
        <v>70</v>
      </c>
      <c r="U53">
        <f>VLOOKUP($S53,Beacons!$A$6:$O$30,14,FALSE)</f>
        <v>130518.1</v>
      </c>
      <c r="V53">
        <f>VLOOKUP($S53,Beacons!$A$6:$O$30,15,FALSE)</f>
        <v>-32685.439999999999</v>
      </c>
      <c r="W53">
        <f>VLOOKUP($T53,Beacons!$A$6:$O$30,14,FALSE)</f>
        <v>130518.1</v>
      </c>
      <c r="X53">
        <f>VLOOKUP($T53,Beacons!$A$6:$O$30,15,FALSE)</f>
        <v>-32685.439999999999</v>
      </c>
    </row>
    <row r="54" spans="1:24" ht="15" customHeight="1" x14ac:dyDescent="0.25">
      <c r="A54" s="75">
        <v>3</v>
      </c>
      <c r="B54" s="27" t="s">
        <v>145</v>
      </c>
      <c r="C54" s="29" t="s">
        <v>170</v>
      </c>
      <c r="D54" s="78" t="s">
        <v>225</v>
      </c>
      <c r="E54" s="33">
        <v>0.42615740740740743</v>
      </c>
      <c r="F54" s="33">
        <v>0.42858796296296298</v>
      </c>
      <c r="G54" s="33">
        <v>0.42881944444444442</v>
      </c>
    </row>
    <row r="55" spans="1:24" ht="15" customHeight="1" x14ac:dyDescent="0.25">
      <c r="A55" s="76"/>
      <c r="B55" s="23" t="s">
        <v>93</v>
      </c>
      <c r="C55" s="24" t="s">
        <v>101</v>
      </c>
      <c r="D55" s="79"/>
      <c r="E55" s="82" t="s">
        <v>226</v>
      </c>
      <c r="F55" s="82" t="s">
        <v>214</v>
      </c>
      <c r="G55" s="82"/>
    </row>
    <row r="56" spans="1:24" x14ac:dyDescent="0.25">
      <c r="A56" s="76"/>
      <c r="B56" s="23" t="s">
        <v>92</v>
      </c>
      <c r="C56" s="25" t="s">
        <v>61</v>
      </c>
      <c r="D56" s="79"/>
      <c r="E56" s="82"/>
      <c r="F56" s="82"/>
      <c r="G56" s="82"/>
    </row>
    <row r="57" spans="1:24" x14ac:dyDescent="0.25">
      <c r="A57" s="76"/>
      <c r="B57" s="23" t="s">
        <v>61</v>
      </c>
      <c r="C57" s="25" t="s">
        <v>87</v>
      </c>
      <c r="D57" s="79"/>
      <c r="E57" s="82"/>
      <c r="F57" s="82"/>
      <c r="G57" s="82"/>
    </row>
    <row r="58" spans="1:24" x14ac:dyDescent="0.25">
      <c r="A58" s="76"/>
      <c r="B58" s="68" t="s">
        <v>87</v>
      </c>
      <c r="C58" s="70" t="s">
        <v>93</v>
      </c>
      <c r="D58" s="80"/>
      <c r="E58" s="82"/>
      <c r="F58" s="82"/>
      <c r="G58" s="82"/>
    </row>
    <row r="59" spans="1:24" x14ac:dyDescent="0.25">
      <c r="A59" s="76"/>
      <c r="B59" s="28" t="s">
        <v>94</v>
      </c>
      <c r="C59" s="70"/>
      <c r="D59" s="80"/>
      <c r="E59" s="82"/>
      <c r="F59" s="82"/>
      <c r="G59" s="82"/>
    </row>
    <row r="60" spans="1:24" x14ac:dyDescent="0.25">
      <c r="A60" s="77"/>
      <c r="B60" s="23"/>
      <c r="C60" s="69"/>
      <c r="D60" s="81"/>
      <c r="E60" s="82"/>
      <c r="F60" s="82"/>
      <c r="G60" s="82"/>
    </row>
    <row r="61" spans="1:24" x14ac:dyDescent="0.25">
      <c r="A61" s="75">
        <v>4</v>
      </c>
      <c r="B61" s="27" t="s">
        <v>141</v>
      </c>
      <c r="C61" s="30" t="s">
        <v>143</v>
      </c>
      <c r="D61" s="78" t="s">
        <v>222</v>
      </c>
      <c r="E61" s="33">
        <v>0.42581018518518521</v>
      </c>
      <c r="F61" s="33">
        <v>0.4289351851851852</v>
      </c>
      <c r="G61" s="33">
        <v>0.43130787037037038</v>
      </c>
    </row>
    <row r="62" spans="1:24" ht="15" customHeight="1" x14ac:dyDescent="0.25">
      <c r="A62" s="76"/>
      <c r="B62" s="23" t="s">
        <v>78</v>
      </c>
      <c r="C62" s="24" t="s">
        <v>78</v>
      </c>
      <c r="D62" s="79"/>
      <c r="E62" s="82" t="s">
        <v>223</v>
      </c>
      <c r="F62" s="82" t="s">
        <v>214</v>
      </c>
      <c r="G62" s="82"/>
    </row>
    <row r="63" spans="1:24" ht="15" customHeight="1" x14ac:dyDescent="0.25">
      <c r="A63" s="76"/>
      <c r="B63" s="23" t="s">
        <v>67</v>
      </c>
      <c r="C63" s="25" t="s">
        <v>67</v>
      </c>
      <c r="D63" s="79"/>
      <c r="E63" s="82"/>
      <c r="F63" s="82"/>
      <c r="G63" s="82"/>
    </row>
    <row r="64" spans="1:24" x14ac:dyDescent="0.25">
      <c r="A64" s="76"/>
      <c r="B64" s="23" t="s">
        <v>61</v>
      </c>
      <c r="C64" s="25" t="s">
        <v>61</v>
      </c>
      <c r="D64" s="79"/>
      <c r="E64" s="82"/>
      <c r="F64" s="82"/>
      <c r="G64" s="82"/>
    </row>
    <row r="65" spans="1:7" x14ac:dyDescent="0.25">
      <c r="A65" s="76"/>
      <c r="B65" s="23" t="s">
        <v>104</v>
      </c>
      <c r="C65" s="25" t="s">
        <v>104</v>
      </c>
      <c r="D65" s="79"/>
      <c r="E65" s="82"/>
      <c r="F65" s="82"/>
      <c r="G65" s="82"/>
    </row>
    <row r="66" spans="1:7" x14ac:dyDescent="0.25">
      <c r="A66" s="77"/>
      <c r="B66" s="23"/>
      <c r="C66" s="26"/>
      <c r="D66" s="81"/>
      <c r="E66" s="82"/>
      <c r="F66" s="82"/>
      <c r="G66" s="82"/>
    </row>
    <row r="67" spans="1:7" x14ac:dyDescent="0.25">
      <c r="A67" s="75">
        <v>5</v>
      </c>
      <c r="B67" s="27" t="s">
        <v>147</v>
      </c>
      <c r="C67" s="30" t="s">
        <v>146</v>
      </c>
      <c r="D67" s="78" t="s">
        <v>195</v>
      </c>
      <c r="E67" s="33">
        <v>0.43263888888888885</v>
      </c>
      <c r="F67" s="33">
        <v>0.43350694444444443</v>
      </c>
      <c r="G67" s="33">
        <v>0.43385416666666665</v>
      </c>
    </row>
    <row r="68" spans="1:7" ht="15" customHeight="1" x14ac:dyDescent="0.25">
      <c r="A68" s="76"/>
      <c r="B68" s="23" t="s">
        <v>79</v>
      </c>
      <c r="C68" s="24" t="s">
        <v>117</v>
      </c>
      <c r="D68" s="79"/>
      <c r="E68" s="82" t="s">
        <v>201</v>
      </c>
      <c r="F68" s="82" t="s">
        <v>224</v>
      </c>
      <c r="G68" s="82"/>
    </row>
    <row r="69" spans="1:7" x14ac:dyDescent="0.25">
      <c r="A69" s="76"/>
      <c r="B69" s="23" t="s">
        <v>61</v>
      </c>
      <c r="C69" s="25" t="s">
        <v>61</v>
      </c>
      <c r="D69" s="79"/>
      <c r="E69" s="82"/>
      <c r="F69" s="82"/>
      <c r="G69" s="82"/>
    </row>
    <row r="70" spans="1:7" x14ac:dyDescent="0.25">
      <c r="A70" s="76"/>
      <c r="B70" s="23" t="s">
        <v>117</v>
      </c>
      <c r="C70" s="26" t="s">
        <v>79</v>
      </c>
      <c r="D70" s="79"/>
      <c r="E70" s="82"/>
      <c r="F70" s="82"/>
      <c r="G70" s="82"/>
    </row>
    <row r="71" spans="1:7" x14ac:dyDescent="0.25">
      <c r="A71" s="75">
        <v>6</v>
      </c>
      <c r="B71" s="27" t="s">
        <v>146</v>
      </c>
      <c r="C71" s="27" t="s">
        <v>148</v>
      </c>
      <c r="D71" s="78" t="s">
        <v>233</v>
      </c>
      <c r="E71" s="33">
        <v>0.42986111111111108</v>
      </c>
      <c r="F71" s="34">
        <v>0.43518518518518517</v>
      </c>
      <c r="G71" s="34">
        <v>0.43587962962962962</v>
      </c>
    </row>
    <row r="72" spans="1:7" ht="15" customHeight="1" x14ac:dyDescent="0.25">
      <c r="A72" s="76"/>
      <c r="B72" s="24" t="s">
        <v>117</v>
      </c>
      <c r="C72" s="24" t="s">
        <v>94</v>
      </c>
      <c r="D72" s="79"/>
      <c r="E72" s="82" t="s">
        <v>235</v>
      </c>
      <c r="F72" s="82" t="s">
        <v>234</v>
      </c>
      <c r="G72" s="82"/>
    </row>
    <row r="73" spans="1:7" x14ac:dyDescent="0.25">
      <c r="A73" s="76"/>
      <c r="B73" s="25" t="s">
        <v>61</v>
      </c>
      <c r="C73" s="25" t="s">
        <v>61</v>
      </c>
      <c r="D73" s="79"/>
      <c r="E73" s="82"/>
      <c r="F73" s="82"/>
      <c r="G73" s="82"/>
    </row>
    <row r="74" spans="1:7" x14ac:dyDescent="0.25">
      <c r="A74" s="77"/>
      <c r="B74" s="26" t="s">
        <v>70</v>
      </c>
      <c r="C74" s="26" t="s">
        <v>70</v>
      </c>
      <c r="D74" s="81"/>
      <c r="E74" s="82"/>
      <c r="F74" s="82"/>
      <c r="G74" s="82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72:G74"/>
    <mergeCell ref="A54:A60"/>
    <mergeCell ref="D54:D60"/>
    <mergeCell ref="E55:E60"/>
    <mergeCell ref="F55:F60"/>
    <mergeCell ref="G55:G60"/>
    <mergeCell ref="A71:A74"/>
    <mergeCell ref="D71:D74"/>
    <mergeCell ref="E72:E74"/>
    <mergeCell ref="F72:F74"/>
    <mergeCell ref="A61:A66"/>
    <mergeCell ref="D61:D66"/>
    <mergeCell ref="E62:E66"/>
    <mergeCell ref="F62:F66"/>
    <mergeCell ref="A67:A70"/>
    <mergeCell ref="D67:D70"/>
    <mergeCell ref="E68:E70"/>
    <mergeCell ref="F68:F70"/>
    <mergeCell ref="G32:G34"/>
    <mergeCell ref="G62:G66"/>
    <mergeCell ref="G50:G53"/>
    <mergeCell ref="G45:G48"/>
    <mergeCell ref="F50:F53"/>
    <mergeCell ref="F45:F48"/>
    <mergeCell ref="G68:G70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9:A53"/>
    <mergeCell ref="D49:D53"/>
    <mergeCell ref="E50:E53"/>
    <mergeCell ref="A31:A34"/>
    <mergeCell ref="D31:D34"/>
    <mergeCell ref="E18:E21"/>
    <mergeCell ref="E32:E34"/>
    <mergeCell ref="A13:A16"/>
    <mergeCell ref="D13:D16"/>
    <mergeCell ref="E14:E16"/>
    <mergeCell ref="A44:A48"/>
    <mergeCell ref="D44:D48"/>
    <mergeCell ref="E45:E48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7" workbookViewId="0">
      <selection activeCell="C26" sqref="C26"/>
    </sheetView>
  </sheetViews>
  <sheetFormatPr defaultRowHeight="15" x14ac:dyDescent="0.25"/>
  <sheetData>
    <row r="2" spans="2:16" x14ac:dyDescent="0.25">
      <c r="B2" t="s">
        <v>211</v>
      </c>
    </row>
    <row r="4" spans="2:16" x14ac:dyDescent="0.25">
      <c r="B4" s="36" t="s">
        <v>138</v>
      </c>
      <c r="C4" s="36" t="s">
        <v>139</v>
      </c>
      <c r="K4" s="36" t="s">
        <v>145</v>
      </c>
      <c r="L4" s="36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8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6" t="s">
        <v>140</v>
      </c>
      <c r="C25" s="36" t="s">
        <v>142</v>
      </c>
      <c r="K25" s="36" t="s">
        <v>147</v>
      </c>
      <c r="L25" s="36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7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6" t="s">
        <v>141</v>
      </c>
      <c r="C41" s="36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6"/>
      <c r="K50" s="36" t="s">
        <v>148</v>
      </c>
      <c r="L50" s="36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2.0319999999999951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10363.200000000001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10363.200000000001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10363.200000000001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10363.200000000001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10363.200000000001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10363.200000000001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10363.200000000001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10363.200000000001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10363.200000000001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10363.200000000001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10363.200000000001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10363.200000000001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10363.200000000001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10363.200000000001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10363.200000000001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10363.200000000001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10363.200000000001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10363.200000000001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10363.200000000001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10363.200000000001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10363.200000000001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10363.200000000001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10363.200000000001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10363.200000000001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10363.200000000001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10363.200000000001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10363.200000000001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10363.200000000001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10363.200000000001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10363.200000000001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10363.200000000001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10363.200000000001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10363.200000000001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10363.200000000001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10363.200000000001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10363.200000000001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10363.200000000001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10363.200000000001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10363.200000000001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10363.200000000001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10363.200000000001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10363.200000000001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10363.200000000001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10363.200000000001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10363.200000000001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10363.200000000001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10363.200000000001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10363.200000000001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10363.200000000001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10363.200000000001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10363.200000000001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10363.200000000001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10363.200000000001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10363.200000000001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10363.200000000001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10363.200000000001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10363.200000000001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10363.200000000001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10363.200000000001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10363.200000000001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10363.200000000001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10363.200000000001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10363.200000000001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10363.200000000001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10363.200000000001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1" ca="1" si="36">INDIRECT("G$"&amp;C72)+INDIRECT("J$"&amp;C72)*($B72-INDIRECT("B$"&amp;D72))</f>
        <v>10363.200000000001</v>
      </c>
      <c r="H72" s="9">
        <f t="shared" ref="H72:J131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1" ca="1" si="38">SQRT(H72*H72+I72*I72)</f>
        <v>246.5762936683611</v>
      </c>
      <c r="L72" s="9">
        <f t="shared" ref="L72:L131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10363.200000000001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10363.200000000001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10363.200000000001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10363.200000000001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10363.200000000001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10363.200000000001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10363.200000000001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10363.200000000001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10363.200000000001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10363.200000000001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10363.200000000001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10363.200000000001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10363.200000000001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10363.200000000001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10363.200000000001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10363.200000000001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10363.200000000001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10363.200000000001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10363.200000000001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10363.200000000001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10363.200000000001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10363.200000000001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10363.200000000001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10363.200000000001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10363.200000000001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2.0319999999999707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10373.36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2.0319999999999707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10383.52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2.0319999999999707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10393.68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2.0319999999999707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10403.84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2.0319999999999707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10414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2.0319999999999707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10424.16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2.0319999999999707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10434.32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2.0320000000003349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10444.480000000001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2.0319999999999707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10454.640000000001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2.0319999999999707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10464.800000000001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2.0319999999999707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10474.960000000001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2.0319999999999707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10485.120000000001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2.0319999999999707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10495.28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2.0319999999999707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10505.44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2.0319999999999707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10515.6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2.0319999999999707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10525.76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2.0319999999999707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10535.92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2.0319999999999707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10546.08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2.0319999999999707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10556.24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2.0319999999999707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10566.4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2.0319999999999707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10576.56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2.0319999999999707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10586.72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2.0320000000003349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10596.880000000001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2.0319999999999707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10607.04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2.0319999999999707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10617.2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2.0319999999999707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10627.36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2.0319999999999707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10637.52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2.0319999999999707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7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10647.68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2.0319999999999707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1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10657.84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2.0319999999999707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7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2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2">
        <f t="shared" si="59"/>
        <v>0.4246527777777766</v>
      </c>
      <c r="B133" s="45">
        <f t="shared" si="43"/>
        <v>1553300690</v>
      </c>
      <c r="C133" s="41">
        <f t="shared" si="40"/>
        <v>4</v>
      </c>
      <c r="D133" s="41">
        <f t="shared" si="41"/>
        <v>127</v>
      </c>
      <c r="E133" s="41">
        <f t="shared" ca="1" si="67"/>
        <v>-6639.593372507692</v>
      </c>
      <c r="F133" s="41">
        <f t="shared" ca="1" si="68"/>
        <v>-3230.5447397333337</v>
      </c>
      <c r="G133" s="41">
        <f t="shared" ca="1" si="69"/>
        <v>10668</v>
      </c>
      <c r="H133" s="46">
        <f t="shared" ca="1" si="70"/>
        <v>-221.32884077025648</v>
      </c>
      <c r="I133" s="46">
        <f t="shared" ca="1" si="71"/>
        <v>-107.6791626311111</v>
      </c>
      <c r="J133" s="46">
        <f t="shared" ca="1" si="72"/>
        <v>0</v>
      </c>
      <c r="K133" s="46">
        <f t="shared" ca="1" si="73"/>
        <v>246.13260211041288</v>
      </c>
      <c r="L133" s="46">
        <f t="shared" ca="1" si="74"/>
        <v>-115.94348290692052</v>
      </c>
      <c r="M133" s="41">
        <f t="shared" ca="1" si="75"/>
        <v>55.82076923076923</v>
      </c>
      <c r="N133" s="41">
        <f t="shared" ca="1" si="76"/>
        <v>32.82707977207977</v>
      </c>
      <c r="O133" s="41"/>
      <c r="P133" s="41">
        <f ca="1">E133-'AFR01'!E117</f>
        <v>0</v>
      </c>
      <c r="Q133" s="41">
        <f ca="1">F133-'AFR01'!F117</f>
        <v>0</v>
      </c>
      <c r="R133" s="43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5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5" ca="1" si="106">INDIRECT("E$"&amp;C164)+INDIRECT("H$"&amp;C164)*($B164-INDIRECT("B$"&amp;D164))</f>
        <v>-40945.563691897434</v>
      </c>
      <c r="F164">
        <f t="shared" ref="F164:F225" ca="1" si="107">INDIRECT("F$"&amp;C164)+INDIRECT("I$"&amp;C164)*($B164-INDIRECT("B$"&amp;D164))</f>
        <v>-19920.814947555555</v>
      </c>
      <c r="G164">
        <f t="shared" ref="G164:G225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5" ca="1" si="109">INDIRECT("M$"&amp;C164)+INDIRECT("O$"&amp;C164)*($B164-INDIRECT("B$"&amp;D164))</f>
        <v>55.669743589743589</v>
      </c>
      <c r="N164">
        <f t="shared" ref="N164:N225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5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4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6" t="s">
        <v>115</v>
      </c>
      <c r="C2" s="7">
        <v>340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10363.200000000001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0.42505787037037041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-4.2778947368421081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0.42835648148148148</v>
      </c>
      <c r="B4" s="6" t="s">
        <v>229</v>
      </c>
      <c r="C4" s="7">
        <v>300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9144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0.43425925925925929</v>
      </c>
      <c r="B5" s="6" t="s">
        <v>109</v>
      </c>
      <c r="C5" s="7">
        <v>300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9144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0.42152777777777778</v>
      </c>
      <c r="B7" s="3">
        <f>Params!D29+MINUTE(A7-Params!C29)*60+SECOND(A7-Params!C29)</f>
        <v>1553300420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10363.200000000001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0.42158564814814814</v>
      </c>
      <c r="B8" s="3">
        <f>B7+SECOND(A8-A7)</f>
        <v>1553300425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10363.200000000001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0.4216435185185185</v>
      </c>
      <c r="B9" s="3">
        <f>B8+SECOND(A9-A8)</f>
        <v>1553300430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10363.200000000001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0.42170138888888886</v>
      </c>
      <c r="B10" s="3">
        <f t="shared" ref="B10:B73" si="11">B9+SECOND(A10-A9)</f>
        <v>1553300435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10363.200000000001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0.42175925925925922</v>
      </c>
      <c r="B11" s="3">
        <f t="shared" si="11"/>
        <v>1553300440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10363.200000000001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0.42181712962962958</v>
      </c>
      <c r="B12" s="3">
        <f t="shared" si="11"/>
        <v>1553300445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10363.200000000001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0.42187499999999994</v>
      </c>
      <c r="B13" s="3">
        <f t="shared" si="11"/>
        <v>1553300450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10363.200000000001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0.42193287037037031</v>
      </c>
      <c r="B14" s="3">
        <f t="shared" si="11"/>
        <v>1553300455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10363.200000000001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0.42199074074074067</v>
      </c>
      <c r="B15" s="3">
        <f t="shared" si="11"/>
        <v>1553300460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10363.200000000001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0.42204861111111103</v>
      </c>
      <c r="B16" s="3">
        <f t="shared" si="11"/>
        <v>1553300465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10363.200000000001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0.42210648148148139</v>
      </c>
      <c r="B17" s="3">
        <f t="shared" si="11"/>
        <v>1553300470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10363.200000000001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0.42216435185185175</v>
      </c>
      <c r="B18" s="3">
        <f t="shared" si="11"/>
        <v>1553300475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10363.200000000001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0.42222222222222211</v>
      </c>
      <c r="B19" s="3">
        <f t="shared" si="11"/>
        <v>1553300480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10363.200000000001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0.42228009259259247</v>
      </c>
      <c r="B20" s="3">
        <f t="shared" si="11"/>
        <v>1553300485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10363.200000000001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0.42233796296296283</v>
      </c>
      <c r="B21" s="3">
        <f t="shared" si="11"/>
        <v>1553300490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10363.200000000001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0.42239583333333319</v>
      </c>
      <c r="B22" s="3">
        <f t="shared" si="11"/>
        <v>1553300495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10363.200000000001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0.42245370370370355</v>
      </c>
      <c r="B23" s="3">
        <f t="shared" si="11"/>
        <v>1553300500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10363.200000000001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0.42251157407407391</v>
      </c>
      <c r="B24" s="3">
        <f t="shared" si="11"/>
        <v>1553300505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10363.200000000001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0.42256944444444428</v>
      </c>
      <c r="B25" s="3">
        <f t="shared" si="11"/>
        <v>1553300510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10363.200000000001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0.42262731481481464</v>
      </c>
      <c r="B26" s="3">
        <f t="shared" si="11"/>
        <v>1553300515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10363.200000000001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0.422685185185185</v>
      </c>
      <c r="B27" s="3">
        <f t="shared" si="11"/>
        <v>1553300520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10363.200000000001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0.42274305555555536</v>
      </c>
      <c r="B28" s="3">
        <f t="shared" si="11"/>
        <v>1553300525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10363.200000000001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0.42280092592592572</v>
      </c>
      <c r="B29" s="3">
        <f t="shared" si="11"/>
        <v>1553300530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10363.200000000001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0.42285879629629608</v>
      </c>
      <c r="B30" s="3">
        <f t="shared" si="11"/>
        <v>1553300535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10363.200000000001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0.42291666666666644</v>
      </c>
      <c r="B31" s="3">
        <f t="shared" si="11"/>
        <v>1553300540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10363.200000000001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0.4229745370370368</v>
      </c>
      <c r="B32" s="3">
        <f t="shared" si="11"/>
        <v>1553300545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10363.200000000001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9" x14ac:dyDescent="0.25">
      <c r="A33" s="4">
        <f t="shared" si="10"/>
        <v>0.42303240740740716</v>
      </c>
      <c r="B33" s="3">
        <f t="shared" si="11"/>
        <v>1553300550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10363.200000000001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9" x14ac:dyDescent="0.25">
      <c r="A34" s="4">
        <f>A33+5/24/3600</f>
        <v>0.42309027777777752</v>
      </c>
      <c r="B34" s="3">
        <f t="shared" si="11"/>
        <v>1553300555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10363.200000000001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9" x14ac:dyDescent="0.25">
      <c r="A35" s="4">
        <f t="shared" si="10"/>
        <v>0.42314814814814788</v>
      </c>
      <c r="B35" s="3">
        <f t="shared" si="11"/>
        <v>1553300560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10363.200000000001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9" x14ac:dyDescent="0.25">
      <c r="A36" s="4">
        <f t="shared" si="10"/>
        <v>0.42320601851851825</v>
      </c>
      <c r="B36" s="3">
        <f t="shared" si="11"/>
        <v>1553300565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10363.200000000001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9" x14ac:dyDescent="0.25">
      <c r="A37" s="4">
        <f t="shared" si="10"/>
        <v>0.42326388888888861</v>
      </c>
      <c r="B37" s="3">
        <f t="shared" si="11"/>
        <v>1553300570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10363.200000000001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9" x14ac:dyDescent="0.25">
      <c r="A38" s="4">
        <f t="shared" si="10"/>
        <v>0.42332175925925897</v>
      </c>
      <c r="B38" s="3">
        <f t="shared" si="11"/>
        <v>1553300575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10363.200000000001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9" x14ac:dyDescent="0.25">
      <c r="A39" s="4">
        <f t="shared" si="10"/>
        <v>0.42337962962962933</v>
      </c>
      <c r="B39" s="3">
        <f t="shared" si="11"/>
        <v>1553300580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10363.200000000001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9" x14ac:dyDescent="0.25">
      <c r="A40" s="4">
        <f t="shared" si="10"/>
        <v>0.42343749999999969</v>
      </c>
      <c r="B40" s="3">
        <f t="shared" si="11"/>
        <v>1553300585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10363.200000000001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9" x14ac:dyDescent="0.25">
      <c r="A41" s="4">
        <f t="shared" si="10"/>
        <v>0.42349537037037005</v>
      </c>
      <c r="B41" s="3">
        <f t="shared" si="11"/>
        <v>1553300590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10363.200000000001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9" x14ac:dyDescent="0.25">
      <c r="A42" s="4">
        <f t="shared" si="10"/>
        <v>0.42355324074074041</v>
      </c>
      <c r="B42" s="3">
        <f t="shared" si="11"/>
        <v>1553300595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10363.200000000001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9" x14ac:dyDescent="0.25">
      <c r="A43" s="4">
        <f t="shared" si="10"/>
        <v>0.42361111111111077</v>
      </c>
      <c r="B43" s="3">
        <f t="shared" si="11"/>
        <v>1553300600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10363.200000000001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9" x14ac:dyDescent="0.25">
      <c r="A44" s="4">
        <f t="shared" si="10"/>
        <v>0.42366898148148113</v>
      </c>
      <c r="B44" s="3">
        <f t="shared" si="11"/>
        <v>1553300605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10363.200000000001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9" x14ac:dyDescent="0.25">
      <c r="A45" s="4">
        <f t="shared" si="10"/>
        <v>0.42372685185185149</v>
      </c>
      <c r="B45" s="3">
        <f t="shared" si="11"/>
        <v>1553300610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10363.200000000001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  <c r="P45">
        <f ca="1">E45-'SBI86'!E58</f>
        <v>8536.674803033995</v>
      </c>
      <c r="Q45">
        <f ca="1">F45-'SBI86'!F58</f>
        <v>-1445.9065720577491</v>
      </c>
      <c r="R45">
        <f t="shared" ref="R45:R80" ca="1" si="14">SQRT(P45*P45+Q45*Q45)</f>
        <v>8658.2597851921309</v>
      </c>
      <c r="S45">
        <f ca="1">G45/Params!$F$2</f>
        <v>340</v>
      </c>
    </row>
    <row r="46" spans="1:19" x14ac:dyDescent="0.25">
      <c r="A46" s="4">
        <f t="shared" si="10"/>
        <v>0.42378472222222185</v>
      </c>
      <c r="B46" s="3">
        <f t="shared" si="11"/>
        <v>1553300615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10363.200000000001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  <c r="P46">
        <f ca="1">E46-'SBI86'!E59</f>
        <v>8435.0477220455068</v>
      </c>
      <c r="Q46">
        <f ca="1">F46-'SBI86'!F59</f>
        <v>-1428.6933985808646</v>
      </c>
      <c r="R46">
        <f t="shared" ca="1" si="14"/>
        <v>8555.185263939853</v>
      </c>
      <c r="S46">
        <f ca="1">G46/Params!$F$2</f>
        <v>340</v>
      </c>
    </row>
    <row r="47" spans="1:19" x14ac:dyDescent="0.25">
      <c r="A47" s="4">
        <f t="shared" si="10"/>
        <v>0.42384259259259222</v>
      </c>
      <c r="B47" s="3">
        <f t="shared" si="11"/>
        <v>1553300620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10363.200000000001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  <c r="P47">
        <f ca="1">E47-'SBI86'!E60</f>
        <v>8333.4206410570187</v>
      </c>
      <c r="Q47">
        <f ca="1">F47-'SBI86'!F60</f>
        <v>-1411.4802251039873</v>
      </c>
      <c r="R47">
        <f t="shared" ca="1" si="14"/>
        <v>8452.1107426875787</v>
      </c>
      <c r="S47">
        <f ca="1">G47/Params!$F$2</f>
        <v>340</v>
      </c>
    </row>
    <row r="48" spans="1:19" x14ac:dyDescent="0.25">
      <c r="A48" s="4">
        <f t="shared" si="10"/>
        <v>0.42390046296296258</v>
      </c>
      <c r="B48" s="3">
        <f t="shared" si="11"/>
        <v>1553300625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10363.200000000001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  <c r="P48">
        <f ca="1">E48-'SBI86'!E61</f>
        <v>8231.7935600685159</v>
      </c>
      <c r="Q48">
        <f ca="1">F48-'SBI86'!F61</f>
        <v>-1394.26705162711</v>
      </c>
      <c r="R48">
        <f t="shared" ca="1" si="14"/>
        <v>8349.0362214352881</v>
      </c>
      <c r="S48">
        <f ca="1">G48/Params!$F$2</f>
        <v>340</v>
      </c>
    </row>
    <row r="49" spans="1:19" x14ac:dyDescent="0.25">
      <c r="A49" s="4">
        <f t="shared" si="10"/>
        <v>0.42395833333333294</v>
      </c>
      <c r="B49" s="3">
        <f t="shared" si="11"/>
        <v>1553300630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10363.200000000001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  <c r="P49">
        <f ca="1">E49-'SBI86'!E62</f>
        <v>8130.1664790799987</v>
      </c>
      <c r="Q49">
        <f ca="1">F49-'SBI86'!F62</f>
        <v>-1377.0538781502328</v>
      </c>
      <c r="R49">
        <f t="shared" ca="1" si="14"/>
        <v>8245.9617001829847</v>
      </c>
      <c r="S49">
        <f ca="1">G49/Params!$F$2</f>
        <v>340</v>
      </c>
    </row>
    <row r="50" spans="1:19" x14ac:dyDescent="0.25">
      <c r="A50" s="4">
        <f t="shared" si="10"/>
        <v>0.4240162037037033</v>
      </c>
      <c r="B50" s="3">
        <f t="shared" si="11"/>
        <v>1553300635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10363.200000000001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  <c r="P50">
        <f ca="1">E50-'SBI86'!E63</f>
        <v>8028.539398091496</v>
      </c>
      <c r="Q50">
        <f ca="1">F50-'SBI86'!F63</f>
        <v>-1359.8407046733628</v>
      </c>
      <c r="R50">
        <f t="shared" ca="1" si="14"/>
        <v>8142.8871789306959</v>
      </c>
      <c r="S50">
        <f ca="1">G50/Params!$F$2</f>
        <v>340</v>
      </c>
    </row>
    <row r="51" spans="1:19" x14ac:dyDescent="0.25">
      <c r="A51" s="4">
        <f t="shared" si="10"/>
        <v>0.42407407407407366</v>
      </c>
      <c r="B51" s="3">
        <f t="shared" si="11"/>
        <v>1553300640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10363.200000000001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  <c r="P51">
        <f ca="1">E51-'SBI86'!E64</f>
        <v>7926.9123171030078</v>
      </c>
      <c r="Q51">
        <f ca="1">F51-'SBI86'!F64</f>
        <v>-1342.6275311964782</v>
      </c>
      <c r="R51">
        <f t="shared" ca="1" si="14"/>
        <v>8039.8126576784189</v>
      </c>
      <c r="S51">
        <f ca="1">G51/Params!$F$2</f>
        <v>340</v>
      </c>
    </row>
    <row r="52" spans="1:19" x14ac:dyDescent="0.25">
      <c r="A52" s="4">
        <f t="shared" si="10"/>
        <v>0.42413194444444402</v>
      </c>
      <c r="B52" s="3">
        <f t="shared" si="11"/>
        <v>1553300645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10363.200000000001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>
        <f ca="1">E52-'SBI86'!E65</f>
        <v>7825.2852361145051</v>
      </c>
      <c r="Q52">
        <f ca="1">F52-'SBI86'!F65</f>
        <v>-1325.4143577195937</v>
      </c>
      <c r="R52">
        <f t="shared" ca="1" si="14"/>
        <v>7936.7381364261282</v>
      </c>
      <c r="S52">
        <f ca="1">G52/Params!$F$2</f>
        <v>340</v>
      </c>
    </row>
    <row r="53" spans="1:19" x14ac:dyDescent="0.25">
      <c r="A53" s="4">
        <f>A52+5/24/3600</f>
        <v>0.42418981481481438</v>
      </c>
      <c r="B53" s="3">
        <f t="shared" si="11"/>
        <v>1553300650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10363.200000000001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  <c r="P53">
        <f ca="1">E53-'SBI86'!E66</f>
        <v>7723.6581551260024</v>
      </c>
      <c r="Q53">
        <f ca="1">F53-'SBI86'!F66</f>
        <v>-1308.2011842427237</v>
      </c>
      <c r="R53">
        <f t="shared" ca="1" si="14"/>
        <v>7833.6636151738394</v>
      </c>
      <c r="S53">
        <f ca="1">G53/Params!$F$2</f>
        <v>340</v>
      </c>
    </row>
    <row r="54" spans="1:19" x14ac:dyDescent="0.25">
      <c r="A54" s="4">
        <f t="shared" si="10"/>
        <v>0.42424768518518474</v>
      </c>
      <c r="B54" s="3">
        <f t="shared" si="11"/>
        <v>1553300655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10363.200000000001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  <c r="P54">
        <f ca="1">E54-'SBI86'!E67</f>
        <v>7622.0310741375142</v>
      </c>
      <c r="Q54">
        <f ca="1">F54-'SBI86'!F67</f>
        <v>-1290.9880107658464</v>
      </c>
      <c r="R54">
        <f t="shared" ca="1" si="14"/>
        <v>7730.5890939215633</v>
      </c>
      <c r="S54">
        <f ca="1">G54/Params!$F$2</f>
        <v>340</v>
      </c>
    </row>
    <row r="55" spans="1:19" x14ac:dyDescent="0.25">
      <c r="A55" s="8">
        <f t="shared" si="10"/>
        <v>0.4243055555555551</v>
      </c>
      <c r="B55" s="3">
        <f t="shared" si="11"/>
        <v>1553300660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10363.200000000001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  <c r="P55">
        <f ca="1">E55-'SBI86'!E68</f>
        <v>7520.4039931490115</v>
      </c>
      <c r="Q55">
        <f ca="1">F55-'SBI86'!F68</f>
        <v>-1273.7748372889619</v>
      </c>
      <c r="R55">
        <f t="shared" ca="1" si="14"/>
        <v>7627.5145726692735</v>
      </c>
      <c r="S55">
        <f ca="1">G55/Params!$F$2</f>
        <v>340</v>
      </c>
    </row>
    <row r="56" spans="1:19" x14ac:dyDescent="0.25">
      <c r="A56" s="4">
        <f t="shared" si="10"/>
        <v>0.42436342592592546</v>
      </c>
      <c r="B56" s="3">
        <f t="shared" si="11"/>
        <v>1553300665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10363.200000000001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  <c r="P56">
        <f ca="1">E56-'SBI86'!E69</f>
        <v>7418.7769121605088</v>
      </c>
      <c r="Q56">
        <f ca="1">F56-'SBI86'!F69</f>
        <v>-1256.5616638120919</v>
      </c>
      <c r="R56">
        <f t="shared" ca="1" si="14"/>
        <v>7524.4400514169838</v>
      </c>
      <c r="S56">
        <f ca="1">G56/Params!$F$2</f>
        <v>340</v>
      </c>
    </row>
    <row r="57" spans="1:19" x14ac:dyDescent="0.25">
      <c r="A57" s="4">
        <f t="shared" si="10"/>
        <v>0.42442129629629582</v>
      </c>
      <c r="B57" s="3">
        <f t="shared" si="11"/>
        <v>1553300670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10363.200000000001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  <c r="P57">
        <f ca="1">E57-'SBI86'!E70</f>
        <v>7317.1498311719915</v>
      </c>
      <c r="Q57">
        <f ca="1">F57-'SBI86'!F70</f>
        <v>-1239.3484903352073</v>
      </c>
      <c r="R57">
        <f t="shared" ca="1" si="14"/>
        <v>7421.3655301646786</v>
      </c>
      <c r="S57">
        <f ca="1">G57/Params!$F$2</f>
        <v>340</v>
      </c>
    </row>
    <row r="58" spans="1:19" x14ac:dyDescent="0.25">
      <c r="A58" s="4">
        <f t="shared" si="10"/>
        <v>0.42447916666666619</v>
      </c>
      <c r="B58" s="3">
        <f t="shared" si="11"/>
        <v>1553300675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10363.200000000001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  <c r="P58">
        <f ca="1">E58-'SBI86'!E71</f>
        <v>7215.5227501835034</v>
      </c>
      <c r="Q58">
        <f ca="1">F58-'SBI86'!F71</f>
        <v>-1222.13531685833</v>
      </c>
      <c r="R58">
        <f t="shared" ca="1" si="14"/>
        <v>7318.2910089124034</v>
      </c>
      <c r="S58">
        <f ca="1">G58/Params!$F$2</f>
        <v>340</v>
      </c>
    </row>
    <row r="59" spans="1:19" x14ac:dyDescent="0.25">
      <c r="A59" s="4">
        <f t="shared" si="10"/>
        <v>0.42453703703703655</v>
      </c>
      <c r="B59" s="3">
        <f t="shared" si="11"/>
        <v>1553300680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10363.200000000001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  <c r="P59">
        <f ca="1">E59-'SBI86'!E72</f>
        <v>7113.8956691950152</v>
      </c>
      <c r="Q59">
        <f ca="1">F59-'SBI86'!F72</f>
        <v>-1204.9221433814528</v>
      </c>
      <c r="R59">
        <f t="shared" ca="1" si="14"/>
        <v>7215.2164876601273</v>
      </c>
      <c r="S59">
        <f ca="1">G59/Params!$F$2</f>
        <v>340</v>
      </c>
    </row>
    <row r="60" spans="1:19" x14ac:dyDescent="0.25">
      <c r="A60" s="4">
        <f t="shared" si="10"/>
        <v>0.42459490740740691</v>
      </c>
      <c r="B60" s="3">
        <f t="shared" si="11"/>
        <v>1553300685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10363.200000000001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  <c r="P60">
        <f ca="1">E60-'SBI86'!E73</f>
        <v>7012.2685882065125</v>
      </c>
      <c r="Q60">
        <f ca="1">F60-'SBI86'!F73</f>
        <v>-1187.7089699045755</v>
      </c>
      <c r="R60">
        <f t="shared" ca="1" si="14"/>
        <v>7112.1419664078376</v>
      </c>
      <c r="S60">
        <f ca="1">G60/Params!$F$2</f>
        <v>340</v>
      </c>
    </row>
    <row r="61" spans="1:19" x14ac:dyDescent="0.25">
      <c r="A61" s="4">
        <f t="shared" si="10"/>
        <v>0.42465277777777727</v>
      </c>
      <c r="B61" s="3">
        <f t="shared" si="11"/>
        <v>1553300690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10363.200000000001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  <c r="P61">
        <f ca="1">E61-'SBI86'!E74</f>
        <v>6907.4579832362069</v>
      </c>
      <c r="Q61">
        <f ca="1">F61-'SBI86'!F74</f>
        <v>-1169.6775029739219</v>
      </c>
      <c r="R61">
        <f t="shared" ca="1" si="14"/>
        <v>7005.7919788655527</v>
      </c>
      <c r="S61">
        <f ca="1">G61/Params!$F$2</f>
        <v>340</v>
      </c>
    </row>
    <row r="62" spans="1:19" x14ac:dyDescent="0.25">
      <c r="A62" s="4">
        <f t="shared" si="10"/>
        <v>0.42471064814814763</v>
      </c>
      <c r="B62" s="3">
        <f t="shared" si="11"/>
        <v>1553300695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10363.200000000001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  <c r="P62">
        <f ca="1">E62-'SBI86'!E75</f>
        <v>6796.280330302252</v>
      </c>
      <c r="Q62">
        <f ca="1">F62-'SBI86'!F75</f>
        <v>-1150.0094491357304</v>
      </c>
      <c r="R62">
        <f t="shared" ca="1" si="14"/>
        <v>6892.8911250036981</v>
      </c>
      <c r="S62">
        <f ca="1">G62/Params!$F$2</f>
        <v>340</v>
      </c>
    </row>
    <row r="63" spans="1:19" x14ac:dyDescent="0.25">
      <c r="A63" s="4">
        <f t="shared" si="10"/>
        <v>0.42476851851851799</v>
      </c>
      <c r="B63" s="3">
        <f t="shared" si="11"/>
        <v>1553300700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10363.200000000001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  <c r="P63">
        <f ca="1">E63-'SBI86'!E76</f>
        <v>6678.7356294046913</v>
      </c>
      <c r="Q63">
        <f ca="1">F63-'SBI86'!F76</f>
        <v>-1128.704808389979</v>
      </c>
      <c r="R63">
        <f t="shared" ca="1" si="14"/>
        <v>6773.4396101214579</v>
      </c>
      <c r="S63">
        <f ca="1">G63/Params!$F$2</f>
        <v>340</v>
      </c>
    </row>
    <row r="64" spans="1:19" x14ac:dyDescent="0.25">
      <c r="A64" s="4">
        <f t="shared" si="10"/>
        <v>0.42482638888888835</v>
      </c>
      <c r="B64" s="3">
        <f t="shared" si="11"/>
        <v>1553300705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10363.200000000001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  <c r="P64">
        <f ca="1">E64-'SBI86'!E77</f>
        <v>6554.8238805434958</v>
      </c>
      <c r="Q64">
        <f ca="1">F64-'SBI86'!F77</f>
        <v>-1105.7635807366896</v>
      </c>
      <c r="R64">
        <f t="shared" ca="1" si="14"/>
        <v>6647.4377922194135</v>
      </c>
      <c r="S64">
        <f ca="1">G64/Params!$F$2</f>
        <v>340</v>
      </c>
    </row>
    <row r="65" spans="1:19" x14ac:dyDescent="0.25">
      <c r="A65" s="4">
        <f t="shared" si="10"/>
        <v>0.42488425925925871</v>
      </c>
      <c r="B65" s="3">
        <f t="shared" si="11"/>
        <v>1553300710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10363.200000000001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  <c r="P65">
        <f ca="1">E65-'SBI86'!E78</f>
        <v>6427.7286077004683</v>
      </c>
      <c r="Q65">
        <f ca="1">F65-'SBI86'!F78</f>
        <v>-1082.0040596296385</v>
      </c>
      <c r="R65">
        <f t="shared" ca="1" si="14"/>
        <v>6518.161384877335</v>
      </c>
      <c r="S65">
        <f ca="1">G65/Params!$F$2</f>
        <v>340</v>
      </c>
    </row>
    <row r="66" spans="1:19" x14ac:dyDescent="0.25">
      <c r="A66" s="4">
        <f t="shared" si="10"/>
        <v>0.42494212962962907</v>
      </c>
      <c r="B66" s="3">
        <f t="shared" si="11"/>
        <v>1553300715</v>
      </c>
      <c r="C66">
        <f t="shared" ref="C66:D66" si="15">C65</f>
        <v>2</v>
      </c>
      <c r="D66">
        <f t="shared" si="15"/>
        <v>7</v>
      </c>
      <c r="E66">
        <f t="shared" ref="E66" ca="1" si="16">INDIRECT("E$"&amp;C66)+INDIRECT("H$"&amp;C66)*($B66-INDIRECT("B$"&amp;D66))</f>
        <v>80174.69147540984</v>
      </c>
      <c r="F66">
        <f t="shared" ref="F66" ca="1" si="17">INDIRECT("F$"&amp;C66)+INDIRECT("I$"&amp;C66)*($B66-INDIRECT("B$"&amp;D66))</f>
        <v>46174.382459016393</v>
      </c>
      <c r="G66">
        <f t="shared" ref="G66:G69" ca="1" si="18">INDIRECT("G$"&amp;C66)+INDIRECT("J$"&amp;C66)*($B66-INDIRECT("B$"&amp;D66))</f>
        <v>10363.200000000001</v>
      </c>
      <c r="H66" s="9">
        <f t="shared" ref="H66:H69" ca="1" si="19">(E67-E66)/($B67-$B66)</f>
        <v>-229.09366290339386</v>
      </c>
      <c r="I66" s="9">
        <f t="shared" ref="I66:I69" ca="1" si="20">(F67-F66)/($B67-$B66)</f>
        <v>38.73536738323601</v>
      </c>
      <c r="J66" s="9">
        <f t="shared" ref="J66:J69" ca="1" si="21">(G67-G66)/($B67-$B66)</f>
        <v>0</v>
      </c>
      <c r="K66" s="9">
        <f t="shared" ref="K66:K69" ca="1" si="22">SQRT(H66*H66+I66*I66)</f>
        <v>232.34529276231987</v>
      </c>
      <c r="L66" s="9">
        <f t="shared" ref="L66:L69" ca="1" si="23">DEGREES(ATAN2(I66,H66))</f>
        <v>-80.40314271526951</v>
      </c>
      <c r="M66">
        <f t="shared" ref="M66" ca="1" si="24">INDIRECT("M$"&amp;C66)+INDIRECT("O$"&amp;C66)*($B66-INDIRECT("B$"&amp;D66))</f>
        <v>56.262686703096534</v>
      </c>
      <c r="N66">
        <f t="shared" ref="N66" ca="1" si="25">INDIRECT("N$"&amp;C66)+INDIRECT("P$"&amp;C66)*($B66-INDIRECT("B$"&amp;D66))</f>
        <v>34.216320582877962</v>
      </c>
      <c r="P66">
        <f ca="1">E66-'SBI86'!E79</f>
        <v>6300.6333348574699</v>
      </c>
      <c r="Q66">
        <f ca="1">F66-'SBI86'!F79</f>
        <v>-1058.2445385225728</v>
      </c>
      <c r="R66">
        <f t="shared" ca="1" si="14"/>
        <v>6388.8858123799664</v>
      </c>
      <c r="S66">
        <f ca="1">G66/Params!$F$2</f>
        <v>340</v>
      </c>
    </row>
    <row r="67" spans="1:19" x14ac:dyDescent="0.25">
      <c r="A67" s="8">
        <f t="shared" si="10"/>
        <v>0.42499999999999943</v>
      </c>
      <c r="B67" s="3">
        <f t="shared" si="11"/>
        <v>1553300720</v>
      </c>
      <c r="C67">
        <f t="shared" ref="C67:D67" si="26">C66</f>
        <v>2</v>
      </c>
      <c r="D67">
        <f t="shared" si="26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8"/>
        <v>10363.200000000001</v>
      </c>
      <c r="H67" s="16">
        <f t="shared" ca="1" si="19"/>
        <v>-233.34669362820568</v>
      </c>
      <c r="I67" s="16">
        <f t="shared" ca="1" si="20"/>
        <v>39.320593952984197</v>
      </c>
      <c r="J67" s="16">
        <f t="shared" ca="1" si="21"/>
        <v>0</v>
      </c>
      <c r="K67" s="16">
        <f t="shared" ca="1" si="22"/>
        <v>236.63640577060653</v>
      </c>
      <c r="L67" s="16">
        <f t="shared" ca="1" si="23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  <c r="P67">
        <f ca="1">E67-'SBI86'!E80</f>
        <v>6162.9054852024128</v>
      </c>
      <c r="Q67">
        <f ca="1">F67-'SBI86'!F80</f>
        <v>-1033.0219509911331</v>
      </c>
      <c r="R67">
        <f t="shared" ca="1" si="14"/>
        <v>6248.8829698408908</v>
      </c>
      <c r="S67">
        <f ca="1">G67/Params!$F$2</f>
        <v>340</v>
      </c>
    </row>
    <row r="68" spans="1:19" x14ac:dyDescent="0.25">
      <c r="A68" s="5">
        <f t="shared" si="10"/>
        <v>0.42505787037036979</v>
      </c>
      <c r="B68" s="3">
        <f t="shared" si="11"/>
        <v>1553300725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8"/>
        <v>10363.200000000001</v>
      </c>
      <c r="H68" s="16">
        <f t="shared" ca="1" si="19"/>
        <v>-237.59972435302626</v>
      </c>
      <c r="I68" s="16">
        <f t="shared" ca="1" si="20"/>
        <v>39.905820522733848</v>
      </c>
      <c r="J68" s="16">
        <f t="shared" ca="1" si="21"/>
        <v>-4.2778947368420628</v>
      </c>
      <c r="K68" s="16">
        <f t="shared" ca="1" si="22"/>
        <v>240.9275897945827</v>
      </c>
      <c r="L68" s="16">
        <f t="shared" ca="1" si="23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  <c r="P68">
        <f ca="1">E68-'SBI86'!E81</f>
        <v>6003.9124819232966</v>
      </c>
      <c r="Q68">
        <f ca="1">F68-'SBI86'!F81</f>
        <v>-1004.8732306109523</v>
      </c>
      <c r="R68">
        <f t="shared" ca="1" si="14"/>
        <v>6087.4243568353968</v>
      </c>
      <c r="S68">
        <f ca="1">G68/Params!$F$2</f>
        <v>340</v>
      </c>
    </row>
    <row r="69" spans="1:19" x14ac:dyDescent="0.25">
      <c r="A69" s="4">
        <f t="shared" si="10"/>
        <v>0.42511574074074016</v>
      </c>
      <c r="B69" s="3">
        <f t="shared" si="11"/>
        <v>1553300730</v>
      </c>
      <c r="C69">
        <f t="shared" ref="C69:D69" si="27">C68</f>
        <v>3</v>
      </c>
      <c r="D69">
        <f t="shared" si="27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8"/>
        <v>10341.81052631579</v>
      </c>
      <c r="H69" s="16">
        <f t="shared" ca="1" si="19"/>
        <v>-241.85275507784391</v>
      </c>
      <c r="I69" s="16">
        <f t="shared" ca="1" si="20"/>
        <v>40.491047092483498</v>
      </c>
      <c r="J69" s="16">
        <f t="shared" ca="1" si="21"/>
        <v>-4.2778947368420628</v>
      </c>
      <c r="K69" s="16">
        <f t="shared" ca="1" si="22"/>
        <v>245.21884110603995</v>
      </c>
      <c r="L69" s="16">
        <f t="shared" ca="1" si="23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  <c r="P69">
        <f ca="1">E69-'SBI86'!E82</f>
        <v>5823.654325020063</v>
      </c>
      <c r="Q69">
        <f ca="1">F69-'SBI86'!F82</f>
        <v>-973.79837738202332</v>
      </c>
      <c r="R69">
        <f t="shared" ca="1" si="14"/>
        <v>5904.5095458570268</v>
      </c>
      <c r="S69">
        <f ca="1">G69/Params!$F$2</f>
        <v>339.29824561403512</v>
      </c>
    </row>
    <row r="70" spans="1:19" x14ac:dyDescent="0.25">
      <c r="A70" s="4">
        <f t="shared" si="10"/>
        <v>0.42517361111111052</v>
      </c>
      <c r="B70" s="3">
        <f t="shared" si="11"/>
        <v>1553300735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10320.42105263158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-4.2778947368420628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  <c r="P70">
        <f ca="1">E70-'SBI86'!E83</f>
        <v>5622.1310144927556</v>
      </c>
      <c r="Q70">
        <f ca="1">F70-'SBI86'!F83</f>
        <v>-939.79739130435337</v>
      </c>
      <c r="R70">
        <f t="shared" ca="1" si="14"/>
        <v>5700.1382685706676</v>
      </c>
      <c r="S70">
        <f ca="1">G70/Params!$F$2</f>
        <v>338.59649122807019</v>
      </c>
    </row>
    <row r="71" spans="1:19" x14ac:dyDescent="0.25">
      <c r="A71" s="4">
        <f>A70+5/24/3600</f>
        <v>0.42523148148148088</v>
      </c>
      <c r="B71" s="3">
        <f t="shared" si="11"/>
        <v>1553300740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10299.03157894737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-4.2778947368420628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  <c r="P71">
        <f ca="1">E71-'SBI86'!E84</f>
        <v>5409.9751271534042</v>
      </c>
      <c r="Q71">
        <f ca="1">F71-'SBI86'!F84</f>
        <v>-904.33333880230202</v>
      </c>
      <c r="R71">
        <f t="shared" ca="1" si="14"/>
        <v>5485.0387112661119</v>
      </c>
      <c r="S71">
        <f ca="1">G71/Params!$F$2</f>
        <v>337.89473684210532</v>
      </c>
    </row>
    <row r="72" spans="1:19" x14ac:dyDescent="0.25">
      <c r="A72" s="4">
        <f t="shared" si="10"/>
        <v>0.42528935185185124</v>
      </c>
      <c r="B72" s="3">
        <f t="shared" si="11"/>
        <v>1553300745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8">INDIRECT("G$"&amp;C72)+INDIRECT("J$"&amp;C72)*($B72-INDIRECT("B$"&amp;D72))</f>
        <v>10277.642105263159</v>
      </c>
      <c r="H72" s="9">
        <f t="shared" ref="H72:J135" ca="1" si="29">(E73-E72)/($B73-$B72)</f>
        <v>-243.97927044025272</v>
      </c>
      <c r="I72" s="9">
        <f t="shared" ca="1" si="29"/>
        <v>40.783660377359773</v>
      </c>
      <c r="J72" s="9">
        <f t="shared" ca="1" si="29"/>
        <v>-4.2778947368424269</v>
      </c>
      <c r="K72" s="9">
        <f t="shared" ref="K72:K135" ca="1" si="30">SQRT(H72*H72+I72*I72)</f>
        <v>247.36449090023774</v>
      </c>
      <c r="L72" s="9">
        <f t="shared" ref="L72:L135" ca="1" si="31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  <c r="P72">
        <f ca="1">E72-'SBI86'!E85</f>
        <v>5197.8192398140673</v>
      </c>
      <c r="Q72">
        <f ca="1">F72-'SBI86'!F85</f>
        <v>-868.86928630025068</v>
      </c>
      <c r="R72">
        <f t="shared" ca="1" si="14"/>
        <v>5269.9391539615708</v>
      </c>
      <c r="S72">
        <f ca="1">G72/Params!$F$2</f>
        <v>337.19298245614038</v>
      </c>
    </row>
    <row r="73" spans="1:19" x14ac:dyDescent="0.25">
      <c r="A73" s="4">
        <f t="shared" si="10"/>
        <v>0.4253472222222216</v>
      </c>
      <c r="B73" s="3">
        <f t="shared" si="11"/>
        <v>1553300750</v>
      </c>
      <c r="C73">
        <f t="shared" ref="C73:D136" si="32">C72</f>
        <v>3</v>
      </c>
      <c r="D73">
        <f t="shared" si="32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8"/>
        <v>10256.252631578947</v>
      </c>
      <c r="H73" s="9">
        <f t="shared" ca="1" si="29"/>
        <v>-243.97927044025272</v>
      </c>
      <c r="I73" s="9">
        <f t="shared" ca="1" si="29"/>
        <v>40.783660377358316</v>
      </c>
      <c r="J73" s="9">
        <f t="shared" ca="1" si="29"/>
        <v>-4.2778947368420628</v>
      </c>
      <c r="K73" s="9">
        <f t="shared" ca="1" si="30"/>
        <v>247.36449090023748</v>
      </c>
      <c r="L73" s="9">
        <f t="shared" ca="1" si="31"/>
        <v>-80.510158480007121</v>
      </c>
      <c r="M73">
        <f t="shared" ref="M73:M136" ca="1" si="33">INDIRECT("M$"&amp;C73)+INDIRECT("O$"&amp;C73)*($B73-INDIRECT("B$"&amp;D73))</f>
        <v>56.275134521313767</v>
      </c>
      <c r="N73">
        <f t="shared" ref="N73:N136" ca="1" si="34">INDIRECT("N$"&amp;C73)+INDIRECT("P$"&amp;C73)*($B73-INDIRECT("B$"&amp;D73))</f>
        <v>34.082393431167013</v>
      </c>
      <c r="P73">
        <f ca="1">E73-'SBI86'!E86</f>
        <v>4985.6633524747012</v>
      </c>
      <c r="Q73">
        <f ca="1">F73-'SBI86'!F86</f>
        <v>-833.40523379819206</v>
      </c>
      <c r="R73">
        <f t="shared" ca="1" si="14"/>
        <v>5054.8395966569997</v>
      </c>
      <c r="S73">
        <f ca="1">G73/Params!$F$2</f>
        <v>336.49122807017545</v>
      </c>
    </row>
    <row r="74" spans="1:19" x14ac:dyDescent="0.25">
      <c r="A74" s="4">
        <f t="shared" ref="A74:A103" si="35">A73+5/24/3600</f>
        <v>0.42540509259259196</v>
      </c>
      <c r="B74" s="3">
        <f t="shared" ref="B74:B137" si="36">B73+SECOND(A74-A73)</f>
        <v>1553300755</v>
      </c>
      <c r="C74">
        <f t="shared" si="32"/>
        <v>3</v>
      </c>
      <c r="D74">
        <f t="shared" si="32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8"/>
        <v>10234.863157894737</v>
      </c>
      <c r="H74" s="9">
        <f t="shared" ca="1" si="29"/>
        <v>-243.97927044024982</v>
      </c>
      <c r="I74" s="9">
        <f t="shared" ca="1" si="29"/>
        <v>40.783660377358316</v>
      </c>
      <c r="J74" s="9">
        <f t="shared" ca="1" si="29"/>
        <v>-4.2778947368420628</v>
      </c>
      <c r="K74" s="9">
        <f t="shared" ca="1" si="30"/>
        <v>247.36449090023464</v>
      </c>
      <c r="L74" s="9">
        <f t="shared" ca="1" si="31"/>
        <v>-80.510158480007021</v>
      </c>
      <c r="M74">
        <f t="shared" ca="1" si="33"/>
        <v>56.276939203354296</v>
      </c>
      <c r="N74">
        <f t="shared" ca="1" si="34"/>
        <v>34.062872117400417</v>
      </c>
      <c r="P74">
        <f ca="1">E74-'SBI86'!E87</f>
        <v>4773.5074651353498</v>
      </c>
      <c r="Q74">
        <f ca="1">F74-'SBI86'!F87</f>
        <v>-797.94118129614071</v>
      </c>
      <c r="R74">
        <f t="shared" ca="1" si="14"/>
        <v>4839.740039352444</v>
      </c>
      <c r="S74">
        <f ca="1">G74/Params!$F$2</f>
        <v>335.78947368421052</v>
      </c>
    </row>
    <row r="75" spans="1:19" x14ac:dyDescent="0.25">
      <c r="A75" s="4">
        <f t="shared" si="35"/>
        <v>0.42546296296296232</v>
      </c>
      <c r="B75" s="3">
        <f t="shared" si="36"/>
        <v>1553300760</v>
      </c>
      <c r="C75">
        <f t="shared" si="32"/>
        <v>3</v>
      </c>
      <c r="D75">
        <f t="shared" si="32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8"/>
        <v>10213.473684210527</v>
      </c>
      <c r="H75" s="9">
        <f t="shared" ca="1" si="29"/>
        <v>-243.97927044025272</v>
      </c>
      <c r="I75" s="9">
        <f t="shared" ca="1" si="29"/>
        <v>40.783660377358316</v>
      </c>
      <c r="J75" s="9">
        <f t="shared" ca="1" si="29"/>
        <v>-4.2778947368420628</v>
      </c>
      <c r="K75" s="9">
        <f t="shared" ca="1" si="30"/>
        <v>247.36449090023748</v>
      </c>
      <c r="L75" s="9">
        <f t="shared" ca="1" si="31"/>
        <v>-80.510158480007121</v>
      </c>
      <c r="M75">
        <f t="shared" ca="1" si="33"/>
        <v>56.278743885394825</v>
      </c>
      <c r="N75">
        <f t="shared" ca="1" si="34"/>
        <v>34.043350803633821</v>
      </c>
      <c r="P75">
        <f ca="1">E75-'SBI86'!E88</f>
        <v>4561.3515777960129</v>
      </c>
      <c r="Q75">
        <f ca="1">F75-'SBI86'!F88</f>
        <v>-762.47712879408937</v>
      </c>
      <c r="R75">
        <f t="shared" ca="1" si="14"/>
        <v>4624.640482047902</v>
      </c>
      <c r="S75">
        <f ca="1">G75/Params!$F$2</f>
        <v>335.08771929824564</v>
      </c>
    </row>
    <row r="76" spans="1:19" x14ac:dyDescent="0.25">
      <c r="A76" s="4">
        <f t="shared" si="35"/>
        <v>0.42552083333333268</v>
      </c>
      <c r="B76" s="3">
        <f t="shared" si="36"/>
        <v>1553300765</v>
      </c>
      <c r="C76">
        <f t="shared" ref="C76:D76" si="37">C75</f>
        <v>3</v>
      </c>
      <c r="D76">
        <f t="shared" si="37"/>
        <v>68</v>
      </c>
      <c r="E76">
        <f t="shared" ref="E76:E78" ca="1" si="38">INDIRECT("E$"&amp;C76)+INDIRECT("H$"&amp;C76)*($B76-INDIRECT("B$"&amp;D76))</f>
        <v>68145.849182389939</v>
      </c>
      <c r="F76">
        <f t="shared" ref="F76:F78" ca="1" si="39">INDIRECT("F$"&amp;C76)+INDIRECT("I$"&amp;C76)*($B76-INDIRECT("B$"&amp;D76))</f>
        <v>48190.156415094338</v>
      </c>
      <c r="G76">
        <f t="shared" ref="G76:G78" ca="1" si="40">INDIRECT("G$"&amp;C76)+INDIRECT("J$"&amp;C76)*($B76-INDIRECT("B$"&amp;D76))</f>
        <v>10192.084210526316</v>
      </c>
      <c r="H76" s="9">
        <f t="shared" ref="H76:H78" ca="1" si="41">(E77-E76)/($B77-$B76)</f>
        <v>-243.97927044025272</v>
      </c>
      <c r="I76" s="9">
        <f t="shared" ref="I76:I78" ca="1" si="42">(F77-F76)/($B77-$B76)</f>
        <v>40.783660377358316</v>
      </c>
      <c r="J76" s="9">
        <f t="shared" ref="J76:J78" ca="1" si="43">(G77-G76)/($B77-$B76)</f>
        <v>-4.2778947368420628</v>
      </c>
      <c r="K76" s="9">
        <f t="shared" ref="K76:K78" ca="1" si="44">SQRT(H76*H76+I76*I76)</f>
        <v>247.36449090023748</v>
      </c>
      <c r="L76" s="9">
        <f t="shared" ref="L76:L78" ca="1" si="45">DEGREES(ATAN2(I76,H76))</f>
        <v>-80.510158480007121</v>
      </c>
      <c r="M76">
        <f t="shared" ref="M76:M78" ca="1" si="46">INDIRECT("M$"&amp;C76)+INDIRECT("O$"&amp;C76)*($B76-INDIRECT("B$"&amp;D76))</f>
        <v>56.28054856743536</v>
      </c>
      <c r="N76">
        <f t="shared" ref="N76:N78" ca="1" si="47">INDIRECT("N$"&amp;C76)+INDIRECT("P$"&amp;C76)*($B76-INDIRECT("B$"&amp;D76))</f>
        <v>34.023829489867225</v>
      </c>
      <c r="P76">
        <f ca="1">E76-'SBI86'!E89</f>
        <v>4349.1956904566614</v>
      </c>
      <c r="Q76">
        <f ca="1">F76-'SBI86'!F89</f>
        <v>-727.0130762920453</v>
      </c>
      <c r="R76">
        <f t="shared" ca="1" si="14"/>
        <v>4409.5409247433472</v>
      </c>
      <c r="S76">
        <f ca="1">G76/Params!$F$2</f>
        <v>334.38596491228071</v>
      </c>
    </row>
    <row r="77" spans="1:19" x14ac:dyDescent="0.25">
      <c r="A77" s="4">
        <f t="shared" si="35"/>
        <v>0.42557870370370304</v>
      </c>
      <c r="B77" s="3">
        <f t="shared" si="36"/>
        <v>1553300770</v>
      </c>
      <c r="C77">
        <f t="shared" ref="C77:D77" si="48">C76</f>
        <v>3</v>
      </c>
      <c r="D77">
        <f t="shared" si="48"/>
        <v>68</v>
      </c>
      <c r="E77">
        <f t="shared" ca="1" si="38"/>
        <v>66925.952830188675</v>
      </c>
      <c r="F77">
        <f t="shared" ca="1" si="39"/>
        <v>48394.074716981129</v>
      </c>
      <c r="G77">
        <f t="shared" ca="1" si="40"/>
        <v>10170.694736842106</v>
      </c>
      <c r="H77" s="9">
        <f t="shared" ca="1" si="41"/>
        <v>-243.97927044024982</v>
      </c>
      <c r="I77" s="9">
        <f t="shared" ca="1" si="42"/>
        <v>40.783660377358316</v>
      </c>
      <c r="J77" s="9">
        <f t="shared" ca="1" si="43"/>
        <v>-4.2778947368420628</v>
      </c>
      <c r="K77" s="9">
        <f t="shared" ca="1" si="44"/>
        <v>247.36449090023464</v>
      </c>
      <c r="L77" s="9">
        <f t="shared" ca="1" si="45"/>
        <v>-80.510158480007021</v>
      </c>
      <c r="M77">
        <f t="shared" ca="1" si="46"/>
        <v>56.282353249475889</v>
      </c>
      <c r="N77">
        <f t="shared" ca="1" si="47"/>
        <v>34.004308176100629</v>
      </c>
      <c r="P77">
        <f ca="1">E77-'SBI86'!E90</f>
        <v>4137.0398031173027</v>
      </c>
      <c r="Q77">
        <f ca="1">F77-'SBI86'!F90</f>
        <v>-691.54902378999395</v>
      </c>
      <c r="R77">
        <f t="shared" ca="1" si="14"/>
        <v>4194.4413674387852</v>
      </c>
      <c r="S77">
        <f ca="1">G77/Params!$F$2</f>
        <v>333.68421052631584</v>
      </c>
    </row>
    <row r="78" spans="1:19" x14ac:dyDescent="0.25">
      <c r="A78" s="4">
        <f t="shared" si="35"/>
        <v>0.4256365740740734</v>
      </c>
      <c r="B78" s="3">
        <f t="shared" si="36"/>
        <v>1553300775</v>
      </c>
      <c r="C78">
        <f t="shared" ref="C78:D78" si="49">C77</f>
        <v>3</v>
      </c>
      <c r="D78">
        <f t="shared" si="49"/>
        <v>68</v>
      </c>
      <c r="E78">
        <f t="shared" ca="1" si="38"/>
        <v>65706.056477987426</v>
      </c>
      <c r="F78">
        <f t="shared" ca="1" si="39"/>
        <v>48597.993018867921</v>
      </c>
      <c r="G78">
        <f t="shared" ca="1" si="40"/>
        <v>10149.305263157896</v>
      </c>
      <c r="H78" s="9">
        <f t="shared" ca="1" si="41"/>
        <v>-243.97927044025127</v>
      </c>
      <c r="I78" s="9">
        <f t="shared" ca="1" si="42"/>
        <v>40.783660377358316</v>
      </c>
      <c r="J78" s="9">
        <f t="shared" ca="1" si="43"/>
        <v>-4.2778947368420628</v>
      </c>
      <c r="K78" s="9">
        <f t="shared" ca="1" si="44"/>
        <v>247.36449090023606</v>
      </c>
      <c r="L78" s="9">
        <f t="shared" ca="1" si="45"/>
        <v>-80.510158480007064</v>
      </c>
      <c r="M78">
        <f t="shared" ca="1" si="46"/>
        <v>56.284157931516418</v>
      </c>
      <c r="N78">
        <f t="shared" ca="1" si="47"/>
        <v>33.984786862334033</v>
      </c>
      <c r="P78">
        <f ca="1">E78-'SBI86'!E91</f>
        <v>3924.8839157779585</v>
      </c>
      <c r="Q78">
        <f ca="1">F78-'SBI86'!F91</f>
        <v>-656.08497128794261</v>
      </c>
      <c r="R78">
        <f t="shared" ca="1" si="14"/>
        <v>3979.3418101342363</v>
      </c>
      <c r="S78">
        <f ca="1">G78/Params!$F$2</f>
        <v>332.98245614035091</v>
      </c>
    </row>
    <row r="79" spans="1:19" x14ac:dyDescent="0.25">
      <c r="A79" s="4">
        <f t="shared" si="35"/>
        <v>0.42569444444444376</v>
      </c>
      <c r="B79" s="3">
        <f t="shared" si="36"/>
        <v>1553300780</v>
      </c>
      <c r="C79">
        <f t="shared" si="32"/>
        <v>3</v>
      </c>
      <c r="D79">
        <f t="shared" si="32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8"/>
        <v>10127.915789473685</v>
      </c>
      <c r="H79" s="9">
        <f t="shared" ca="1" si="29"/>
        <v>-243.97927044025127</v>
      </c>
      <c r="I79" s="9">
        <f t="shared" ca="1" si="29"/>
        <v>40.783660377359773</v>
      </c>
      <c r="J79" s="9">
        <f t="shared" ca="1" si="29"/>
        <v>-4.2778947368420628</v>
      </c>
      <c r="K79" s="9">
        <f t="shared" ca="1" si="30"/>
        <v>247.36449090023632</v>
      </c>
      <c r="L79" s="9">
        <f t="shared" ca="1" si="31"/>
        <v>-80.510158480006737</v>
      </c>
      <c r="M79">
        <f t="shared" ca="1" si="33"/>
        <v>56.285962613556947</v>
      </c>
      <c r="N79">
        <f t="shared" ca="1" si="34"/>
        <v>33.965265548567437</v>
      </c>
      <c r="P79">
        <f ca="1">E79-'SBI86'!E92</f>
        <v>3712.7280284386143</v>
      </c>
      <c r="Q79">
        <f ca="1">F79-'SBI86'!F92</f>
        <v>-620.62091878589126</v>
      </c>
      <c r="R79">
        <f t="shared" ca="1" si="14"/>
        <v>3764.2422528296879</v>
      </c>
      <c r="S79">
        <f ca="1">G79/Params!$F$2</f>
        <v>332.28070175438597</v>
      </c>
    </row>
    <row r="80" spans="1:19" x14ac:dyDescent="0.25">
      <c r="A80" s="4">
        <f t="shared" si="35"/>
        <v>0.42575231481481413</v>
      </c>
      <c r="B80" s="3">
        <f t="shared" si="36"/>
        <v>1553300785</v>
      </c>
      <c r="C80">
        <f t="shared" si="32"/>
        <v>3</v>
      </c>
      <c r="D80">
        <f t="shared" si="32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8"/>
        <v>10106.526315789475</v>
      </c>
      <c r="H80" s="9">
        <f t="shared" ca="1" si="29"/>
        <v>-243.97927044025272</v>
      </c>
      <c r="I80" s="9">
        <f t="shared" ca="1" si="29"/>
        <v>40.783660377358316</v>
      </c>
      <c r="J80" s="9">
        <f t="shared" ca="1" si="29"/>
        <v>-4.2778947368424269</v>
      </c>
      <c r="K80" s="9">
        <f t="shared" ca="1" si="30"/>
        <v>247.36449090023748</v>
      </c>
      <c r="L80" s="9">
        <f t="shared" ca="1" si="31"/>
        <v>-80.510158480007121</v>
      </c>
      <c r="M80">
        <f t="shared" ca="1" si="33"/>
        <v>56.287767295597483</v>
      </c>
      <c r="N80">
        <f t="shared" ca="1" si="34"/>
        <v>33.945744234800841</v>
      </c>
      <c r="P80">
        <f ca="1">E80-'SBI86'!E93</f>
        <v>3500.5721410992701</v>
      </c>
      <c r="Q80">
        <f ca="1">F80-'SBI86'!F93</f>
        <v>-585.15686628383264</v>
      </c>
      <c r="R80">
        <f t="shared" ca="1" si="14"/>
        <v>3549.1426955251382</v>
      </c>
      <c r="S80">
        <f ca="1">G80/Params!$F$2</f>
        <v>331.5789473684211</v>
      </c>
    </row>
    <row r="81" spans="1:19" x14ac:dyDescent="0.25">
      <c r="A81" s="4">
        <f t="shared" si="35"/>
        <v>0.42581018518518449</v>
      </c>
      <c r="B81" s="3">
        <f t="shared" si="36"/>
        <v>1553300790</v>
      </c>
      <c r="C81">
        <f t="shared" si="32"/>
        <v>3</v>
      </c>
      <c r="D81">
        <f t="shared" si="32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8"/>
        <v>10085.136842105263</v>
      </c>
      <c r="H81" s="9">
        <f t="shared" ca="1" si="29"/>
        <v>-243.97927044025127</v>
      </c>
      <c r="I81" s="9">
        <f t="shared" ca="1" si="29"/>
        <v>40.783660377358316</v>
      </c>
      <c r="J81" s="9">
        <f t="shared" ca="1" si="29"/>
        <v>-4.2778947368420628</v>
      </c>
      <c r="K81" s="9">
        <f t="shared" ca="1" si="30"/>
        <v>247.36449090023606</v>
      </c>
      <c r="L81" s="9">
        <f t="shared" ca="1" si="31"/>
        <v>-80.510158480007064</v>
      </c>
      <c r="M81">
        <f t="shared" ca="1" si="33"/>
        <v>56.289571977638012</v>
      </c>
      <c r="N81">
        <f t="shared" ca="1" si="34"/>
        <v>33.926222921034238</v>
      </c>
      <c r="P81">
        <f ca="1">E81-'SBI86'!E94</f>
        <v>3288.4162537599113</v>
      </c>
      <c r="Q81">
        <f ca="1">F81-'SBI86'!F94</f>
        <v>-549.69281378178857</v>
      </c>
      <c r="R81">
        <f t="shared" ref="R81:R96" ca="1" si="50">SQRT(P81*P81+Q81*Q81)</f>
        <v>3334.0431382205761</v>
      </c>
      <c r="S81">
        <f ca="1">G81/Params!$F$2</f>
        <v>330.87719298245611</v>
      </c>
    </row>
    <row r="82" spans="1:19" x14ac:dyDescent="0.25">
      <c r="A82" s="47">
        <f t="shared" si="35"/>
        <v>0.42586805555555485</v>
      </c>
      <c r="B82" s="48">
        <f t="shared" si="36"/>
        <v>1553300795</v>
      </c>
      <c r="C82" s="49">
        <f t="shared" si="32"/>
        <v>3</v>
      </c>
      <c r="D82" s="49">
        <f t="shared" si="32"/>
        <v>68</v>
      </c>
      <c r="E82" s="49">
        <f t="shared" ca="1" si="12"/>
        <v>60826.471069182393</v>
      </c>
      <c r="F82" s="49">
        <f t="shared" ca="1" si="13"/>
        <v>49413.666226415095</v>
      </c>
      <c r="G82" s="49">
        <f t="shared" ca="1" si="28"/>
        <v>10063.747368421053</v>
      </c>
      <c r="H82" s="9">
        <f t="shared" ca="1" si="29"/>
        <v>-243.97927044025127</v>
      </c>
      <c r="I82" s="9">
        <f t="shared" ca="1" si="29"/>
        <v>40.783660377358316</v>
      </c>
      <c r="J82" s="9">
        <f t="shared" ca="1" si="29"/>
        <v>-4.2778947368420628</v>
      </c>
      <c r="K82" s="9">
        <f t="shared" ca="1" si="30"/>
        <v>247.36449090023606</v>
      </c>
      <c r="L82" s="9">
        <f t="shared" ca="1" si="31"/>
        <v>-80.510158480007064</v>
      </c>
      <c r="M82">
        <f t="shared" ca="1" si="33"/>
        <v>56.291376659678541</v>
      </c>
      <c r="N82">
        <f t="shared" ca="1" si="34"/>
        <v>33.906701607267642</v>
      </c>
      <c r="P82">
        <f ca="1">E82-'SBI86'!E95</f>
        <v>3076.2603664205672</v>
      </c>
      <c r="Q82">
        <f ca="1">F82-'SBI86'!F95</f>
        <v>-514.22876127973723</v>
      </c>
      <c r="R82">
        <f t="shared" ca="1" si="50"/>
        <v>3118.9435809160277</v>
      </c>
      <c r="S82">
        <f ca="1">G82/Params!$F$2</f>
        <v>330.17543859649123</v>
      </c>
    </row>
    <row r="83" spans="1:19" x14ac:dyDescent="0.25">
      <c r="A83" s="42">
        <f t="shared" si="35"/>
        <v>0.42592592592592521</v>
      </c>
      <c r="B83" s="48">
        <f t="shared" si="36"/>
        <v>1553300800</v>
      </c>
      <c r="C83" s="49">
        <f t="shared" si="32"/>
        <v>3</v>
      </c>
      <c r="D83" s="49">
        <f t="shared" si="32"/>
        <v>68</v>
      </c>
      <c r="E83" s="49">
        <f t="shared" ca="1" si="12"/>
        <v>59606.574716981137</v>
      </c>
      <c r="F83" s="49">
        <f t="shared" ca="1" si="13"/>
        <v>49617.584528301886</v>
      </c>
      <c r="G83" s="49">
        <f t="shared" ca="1" si="28"/>
        <v>10042.357894736842</v>
      </c>
      <c r="H83" s="9">
        <f t="shared" ca="1" si="29"/>
        <v>-243.97927044025272</v>
      </c>
      <c r="I83" s="9">
        <f t="shared" ca="1" si="29"/>
        <v>40.783660377358316</v>
      </c>
      <c r="J83" s="9">
        <f t="shared" ca="1" si="29"/>
        <v>-4.2778947368420628</v>
      </c>
      <c r="K83" s="9">
        <f t="shared" ca="1" si="30"/>
        <v>247.36449090023748</v>
      </c>
      <c r="L83" s="9">
        <f t="shared" ca="1" si="31"/>
        <v>-80.510158480007121</v>
      </c>
      <c r="M83">
        <f t="shared" ca="1" si="33"/>
        <v>56.293181341719077</v>
      </c>
      <c r="N83">
        <f t="shared" ca="1" si="34"/>
        <v>33.887180293501046</v>
      </c>
      <c r="P83">
        <f ca="1">E83-'SBI86'!E96</f>
        <v>2864.1044790812157</v>
      </c>
      <c r="Q83">
        <f ca="1">F83-'SBI86'!F96</f>
        <v>-478.76470877768588</v>
      </c>
      <c r="R83">
        <f t="shared" ca="1" si="50"/>
        <v>2903.8440236114725</v>
      </c>
      <c r="S83" s="41">
        <f ca="1">G83/Params!$F$2</f>
        <v>329.4736842105263</v>
      </c>
    </row>
    <row r="84" spans="1:19" x14ac:dyDescent="0.25">
      <c r="A84" s="47">
        <f t="shared" si="35"/>
        <v>0.42598379629629557</v>
      </c>
      <c r="B84" s="48">
        <f t="shared" si="36"/>
        <v>1553300805</v>
      </c>
      <c r="C84" s="49">
        <f t="shared" si="32"/>
        <v>3</v>
      </c>
      <c r="D84" s="49">
        <f t="shared" si="32"/>
        <v>68</v>
      </c>
      <c r="E84" s="49">
        <f t="shared" ca="1" si="12"/>
        <v>58386.678364779873</v>
      </c>
      <c r="F84" s="49">
        <f t="shared" ca="1" si="13"/>
        <v>49821.502830188678</v>
      </c>
      <c r="G84" s="49">
        <f t="shared" ca="1" si="28"/>
        <v>10020.968421052632</v>
      </c>
      <c r="H84" s="9">
        <f t="shared" ca="1" si="29"/>
        <v>-243.97927044024982</v>
      </c>
      <c r="I84" s="9">
        <f t="shared" ca="1" si="29"/>
        <v>40.783660377358316</v>
      </c>
      <c r="J84" s="9">
        <f t="shared" ca="1" si="29"/>
        <v>-4.2778947368420628</v>
      </c>
      <c r="K84" s="9">
        <f t="shared" ca="1" si="30"/>
        <v>247.36449090023464</v>
      </c>
      <c r="L84" s="9">
        <f t="shared" ca="1" si="31"/>
        <v>-80.510158480007021</v>
      </c>
      <c r="M84">
        <f t="shared" ca="1" si="33"/>
        <v>56.294986023759606</v>
      </c>
      <c r="N84">
        <f t="shared" ca="1" si="34"/>
        <v>33.86765897973445</v>
      </c>
      <c r="P84">
        <f ca="1">E84-'SBI86'!E97</f>
        <v>2651.9485917418642</v>
      </c>
      <c r="Q84">
        <f ca="1">F84-'SBI86'!F97</f>
        <v>-443.30065627563454</v>
      </c>
      <c r="R84">
        <f t="shared" ca="1" si="50"/>
        <v>2688.7444663069164</v>
      </c>
      <c r="S84">
        <f ca="1">G84/Params!$F$2</f>
        <v>328.77192982456143</v>
      </c>
    </row>
    <row r="85" spans="1:19" x14ac:dyDescent="0.25">
      <c r="A85" s="47">
        <f t="shared" si="35"/>
        <v>0.42604166666666593</v>
      </c>
      <c r="B85" s="48">
        <f t="shared" si="36"/>
        <v>1553300810</v>
      </c>
      <c r="C85" s="49">
        <f t="shared" si="32"/>
        <v>3</v>
      </c>
      <c r="D85" s="49">
        <f t="shared" si="32"/>
        <v>68</v>
      </c>
      <c r="E85" s="49">
        <f t="shared" ca="1" si="12"/>
        <v>57166.782012578624</v>
      </c>
      <c r="F85" s="49">
        <f t="shared" ca="1" si="13"/>
        <v>50025.421132075469</v>
      </c>
      <c r="G85" s="49">
        <f t="shared" ca="1" si="28"/>
        <v>9999.5789473684217</v>
      </c>
      <c r="H85" s="9">
        <f t="shared" ca="1" si="29"/>
        <v>-243.97927044025272</v>
      </c>
      <c r="I85" s="9">
        <f t="shared" ca="1" si="29"/>
        <v>40.783660377358316</v>
      </c>
      <c r="J85" s="9">
        <f t="shared" ca="1" si="29"/>
        <v>-4.2778947368420628</v>
      </c>
      <c r="K85" s="9">
        <f t="shared" ca="1" si="30"/>
        <v>247.36449090023748</v>
      </c>
      <c r="L85" s="9">
        <f t="shared" ca="1" si="31"/>
        <v>-80.510158480007121</v>
      </c>
      <c r="M85">
        <f t="shared" ca="1" si="33"/>
        <v>56.296790705800134</v>
      </c>
      <c r="N85">
        <f t="shared" ca="1" si="34"/>
        <v>33.848137665967855</v>
      </c>
      <c r="P85">
        <f ca="1">E85-'SBI86'!E98</f>
        <v>2439.7927044025273</v>
      </c>
      <c r="Q85">
        <f ca="1">F85-'SBI86'!F98</f>
        <v>-407.83660377358319</v>
      </c>
      <c r="R85">
        <f t="shared" ca="1" si="50"/>
        <v>2473.6449090023752</v>
      </c>
      <c r="S85">
        <f ca="1">G85/Params!$F$2</f>
        <v>328.07017543859649</v>
      </c>
    </row>
    <row r="86" spans="1:19" x14ac:dyDescent="0.25">
      <c r="A86" s="47">
        <f t="shared" si="35"/>
        <v>0.42609953703703629</v>
      </c>
      <c r="B86" s="48">
        <f t="shared" si="36"/>
        <v>1553300815</v>
      </c>
      <c r="C86" s="49">
        <f t="shared" si="32"/>
        <v>3</v>
      </c>
      <c r="D86" s="49">
        <f t="shared" si="32"/>
        <v>68</v>
      </c>
      <c r="E86" s="49">
        <f t="shared" ca="1" si="12"/>
        <v>55946.88566037736</v>
      </c>
      <c r="F86" s="49">
        <f t="shared" ca="1" si="13"/>
        <v>50229.339433962261</v>
      </c>
      <c r="G86" s="49">
        <f t="shared" ca="1" si="28"/>
        <v>9978.1894736842114</v>
      </c>
      <c r="H86" s="9">
        <f t="shared" ca="1" si="29"/>
        <v>-243.97927044025127</v>
      </c>
      <c r="I86" s="9">
        <f t="shared" ca="1" si="29"/>
        <v>40.783660377358316</v>
      </c>
      <c r="J86" s="9">
        <f t="shared" ca="1" si="29"/>
        <v>-4.2778947368420628</v>
      </c>
      <c r="K86" s="9">
        <f t="shared" ca="1" si="30"/>
        <v>247.36449090023606</v>
      </c>
      <c r="L86" s="9">
        <f t="shared" ca="1" si="31"/>
        <v>-80.510158480007064</v>
      </c>
      <c r="M86">
        <f t="shared" ca="1" si="33"/>
        <v>56.29859538784067</v>
      </c>
      <c r="N86">
        <f t="shared" ca="1" si="34"/>
        <v>33.828616352201259</v>
      </c>
      <c r="P86">
        <f ca="1">E86-'SBI86'!E99</f>
        <v>2227.6368170631686</v>
      </c>
      <c r="Q86">
        <f ca="1">F86-'SBI86'!F99</f>
        <v>-372.37255127153912</v>
      </c>
      <c r="R86">
        <f t="shared" ca="1" si="50"/>
        <v>2258.5453516978137</v>
      </c>
      <c r="S86">
        <f ca="1">G86/Params!$F$2</f>
        <v>327.36842105263162</v>
      </c>
    </row>
    <row r="87" spans="1:19" x14ac:dyDescent="0.25">
      <c r="A87" s="47">
        <f t="shared" si="35"/>
        <v>0.42615740740740665</v>
      </c>
      <c r="B87" s="48">
        <f t="shared" si="36"/>
        <v>1553300820</v>
      </c>
      <c r="C87" s="49">
        <f t="shared" si="32"/>
        <v>3</v>
      </c>
      <c r="D87" s="49">
        <f t="shared" si="32"/>
        <v>68</v>
      </c>
      <c r="E87" s="49">
        <f t="shared" ca="1" si="12"/>
        <v>54726.989308176104</v>
      </c>
      <c r="F87" s="49">
        <f t="shared" ca="1" si="13"/>
        <v>50433.257735849053</v>
      </c>
      <c r="G87" s="49">
        <f t="shared" ca="1" si="28"/>
        <v>9956.8000000000011</v>
      </c>
      <c r="H87" s="9">
        <f t="shared" ca="1" si="29"/>
        <v>-243.97927044025127</v>
      </c>
      <c r="I87" s="9">
        <f t="shared" ca="1" si="29"/>
        <v>40.783660377358316</v>
      </c>
      <c r="J87" s="9">
        <f t="shared" ca="1" si="29"/>
        <v>-4.2778947368420628</v>
      </c>
      <c r="K87" s="9">
        <f t="shared" ca="1" si="30"/>
        <v>247.36449090023606</v>
      </c>
      <c r="L87" s="9">
        <f t="shared" ca="1" si="31"/>
        <v>-80.510158480007064</v>
      </c>
      <c r="M87">
        <f t="shared" ca="1" si="33"/>
        <v>56.300400069881199</v>
      </c>
      <c r="N87">
        <f t="shared" ca="1" si="34"/>
        <v>33.809095038434663</v>
      </c>
      <c r="P87">
        <f ca="1">E87-'SBI86'!E100</f>
        <v>2015.4809297238171</v>
      </c>
      <c r="Q87">
        <f ca="1">F87-'SBI86'!F100</f>
        <v>-336.90849876948778</v>
      </c>
      <c r="R87">
        <f t="shared" ca="1" si="50"/>
        <v>2043.4457943932575</v>
      </c>
      <c r="S87">
        <f ca="1">G87/Params!$F$2</f>
        <v>326.66666666666669</v>
      </c>
    </row>
    <row r="88" spans="1:19" x14ac:dyDescent="0.25">
      <c r="A88" s="47">
        <f t="shared" si="35"/>
        <v>0.42621527777777701</v>
      </c>
      <c r="B88" s="48">
        <f t="shared" si="36"/>
        <v>1553300825</v>
      </c>
      <c r="C88" s="49">
        <f t="shared" si="32"/>
        <v>3</v>
      </c>
      <c r="D88" s="49">
        <f t="shared" si="32"/>
        <v>68</v>
      </c>
      <c r="E88" s="49">
        <f t="shared" ca="1" si="12"/>
        <v>53507.092955974847</v>
      </c>
      <c r="F88" s="49">
        <f t="shared" ca="1" si="13"/>
        <v>50637.176037735844</v>
      </c>
      <c r="G88" s="49">
        <f t="shared" ca="1" si="28"/>
        <v>9935.4105263157908</v>
      </c>
      <c r="H88" s="9">
        <f t="shared" ca="1" si="29"/>
        <v>-243.97927044025272</v>
      </c>
      <c r="I88" s="9">
        <f t="shared" ca="1" si="29"/>
        <v>40.783660377359773</v>
      </c>
      <c r="J88" s="9">
        <f t="shared" ca="1" si="29"/>
        <v>-4.2778947368424269</v>
      </c>
      <c r="K88" s="9">
        <f t="shared" ca="1" si="30"/>
        <v>247.36449090023774</v>
      </c>
      <c r="L88" s="9">
        <f t="shared" ca="1" si="31"/>
        <v>-80.51015848000678</v>
      </c>
      <c r="M88">
        <f t="shared" ca="1" si="33"/>
        <v>56.302204751921728</v>
      </c>
      <c r="N88">
        <f t="shared" ca="1" si="34"/>
        <v>33.789573724668067</v>
      </c>
      <c r="P88">
        <f ca="1">E88-'SBI86'!E101</f>
        <v>1803.3250423844729</v>
      </c>
      <c r="Q88">
        <f ca="1">F88-'SBI86'!F101</f>
        <v>-301.44444626743643</v>
      </c>
      <c r="R88">
        <f t="shared" ca="1" si="50"/>
        <v>1828.3462370887094</v>
      </c>
      <c r="S88">
        <f ca="1">G88/Params!$F$2</f>
        <v>325.96491228070181</v>
      </c>
    </row>
    <row r="89" spans="1:19" x14ac:dyDescent="0.25">
      <c r="A89" s="47">
        <f t="shared" si="35"/>
        <v>0.42627314814814737</v>
      </c>
      <c r="B89" s="48">
        <f t="shared" si="36"/>
        <v>1553300830</v>
      </c>
      <c r="C89" s="49">
        <f t="shared" si="32"/>
        <v>3</v>
      </c>
      <c r="D89" s="49">
        <f t="shared" si="32"/>
        <v>68</v>
      </c>
      <c r="E89" s="49">
        <f t="shared" ca="1" si="12"/>
        <v>52287.196603773584</v>
      </c>
      <c r="F89" s="49">
        <f t="shared" ca="1" si="13"/>
        <v>50841.094339622643</v>
      </c>
      <c r="G89" s="49">
        <f t="shared" ca="1" si="28"/>
        <v>9914.0210526315786</v>
      </c>
      <c r="H89" s="9">
        <f t="shared" ca="1" si="29"/>
        <v>-243.97927044024982</v>
      </c>
      <c r="I89" s="9">
        <f t="shared" ca="1" si="29"/>
        <v>40.783660377358316</v>
      </c>
      <c r="J89" s="9">
        <f t="shared" ca="1" si="29"/>
        <v>-4.2778947368420628</v>
      </c>
      <c r="K89" s="9">
        <f t="shared" ca="1" si="30"/>
        <v>247.36449090023464</v>
      </c>
      <c r="L89" s="9">
        <f t="shared" ca="1" si="31"/>
        <v>-80.510158480007021</v>
      </c>
      <c r="M89">
        <f t="shared" ca="1" si="33"/>
        <v>56.304009433962264</v>
      </c>
      <c r="N89">
        <f t="shared" ca="1" si="34"/>
        <v>33.770052410901464</v>
      </c>
      <c r="P89">
        <f ca="1">E89-'SBI86'!E102</f>
        <v>1591.1691550451214</v>
      </c>
      <c r="Q89">
        <f ca="1">F89-'SBI86'!F102</f>
        <v>-265.98039376537781</v>
      </c>
      <c r="R89">
        <f t="shared" ca="1" si="50"/>
        <v>1613.2466797841523</v>
      </c>
      <c r="S89">
        <f ca="1">G89/Params!$F$2</f>
        <v>325.26315789473682</v>
      </c>
    </row>
    <row r="90" spans="1:19" x14ac:dyDescent="0.25">
      <c r="A90" s="47">
        <f t="shared" si="35"/>
        <v>0.42633101851851773</v>
      </c>
      <c r="B90" s="48">
        <f t="shared" si="36"/>
        <v>1553300835</v>
      </c>
      <c r="C90" s="49">
        <f t="shared" si="32"/>
        <v>3</v>
      </c>
      <c r="D90" s="49">
        <f t="shared" si="32"/>
        <v>68</v>
      </c>
      <c r="E90" s="49">
        <f t="shared" ca="1" si="12"/>
        <v>51067.300251572335</v>
      </c>
      <c r="F90" s="49">
        <f t="shared" ca="1" si="13"/>
        <v>51045.012641509435</v>
      </c>
      <c r="G90" s="49">
        <f t="shared" ca="1" si="28"/>
        <v>9892.6315789473683</v>
      </c>
      <c r="H90" s="9">
        <f t="shared" ca="1" si="29"/>
        <v>-243.97927044025272</v>
      </c>
      <c r="I90" s="9">
        <f t="shared" ca="1" si="29"/>
        <v>40.783660377358316</v>
      </c>
      <c r="J90" s="9">
        <f t="shared" ca="1" si="29"/>
        <v>-4.2778947368420628</v>
      </c>
      <c r="K90" s="9">
        <f t="shared" ca="1" si="30"/>
        <v>247.36449090023748</v>
      </c>
      <c r="L90" s="9">
        <f t="shared" ca="1" si="31"/>
        <v>-80.510158480007121</v>
      </c>
      <c r="M90">
        <f t="shared" ca="1" si="33"/>
        <v>56.305814116002793</v>
      </c>
      <c r="N90">
        <f t="shared" ca="1" si="34"/>
        <v>33.750531097134868</v>
      </c>
      <c r="P90">
        <f ca="1">E90-'SBI86'!E103</f>
        <v>1379.0132677057773</v>
      </c>
      <c r="Q90">
        <f ca="1">F90-'SBI86'!F103</f>
        <v>-230.51634126332647</v>
      </c>
      <c r="R90">
        <f t="shared" ca="1" si="50"/>
        <v>1398.1471224796037</v>
      </c>
      <c r="S90">
        <f ca="1">G90/Params!$F$2</f>
        <v>324.56140350877195</v>
      </c>
    </row>
    <row r="91" spans="1:19" x14ac:dyDescent="0.25">
      <c r="A91" s="47">
        <f t="shared" si="35"/>
        <v>0.4263888888888881</v>
      </c>
      <c r="B91" s="48">
        <f t="shared" si="36"/>
        <v>1553300840</v>
      </c>
      <c r="C91" s="49">
        <f t="shared" si="32"/>
        <v>3</v>
      </c>
      <c r="D91" s="49">
        <f t="shared" si="32"/>
        <v>68</v>
      </c>
      <c r="E91" s="49">
        <f t="shared" ca="1" si="12"/>
        <v>49847.403899371071</v>
      </c>
      <c r="F91" s="49">
        <f t="shared" ca="1" si="13"/>
        <v>51248.930943396226</v>
      </c>
      <c r="G91" s="49">
        <f t="shared" ca="1" si="28"/>
        <v>9871.242105263158</v>
      </c>
      <c r="H91" s="9">
        <f t="shared" ca="1" si="29"/>
        <v>-243.97927044025127</v>
      </c>
      <c r="I91" s="9">
        <f t="shared" ca="1" si="29"/>
        <v>40.783660377358316</v>
      </c>
      <c r="J91" s="9">
        <f t="shared" ca="1" si="29"/>
        <v>-4.2778947368420628</v>
      </c>
      <c r="K91" s="9">
        <f t="shared" ca="1" si="30"/>
        <v>247.36449090023606</v>
      </c>
      <c r="L91" s="9">
        <f t="shared" ca="1" si="31"/>
        <v>-80.510158480007064</v>
      </c>
      <c r="M91">
        <f t="shared" ca="1" si="33"/>
        <v>56.307618798043322</v>
      </c>
      <c r="N91">
        <f t="shared" ca="1" si="34"/>
        <v>33.731009783368272</v>
      </c>
      <c r="P91">
        <f ca="1">E91-'SBI86'!E104</f>
        <v>1166.8573803664185</v>
      </c>
      <c r="Q91">
        <f ca="1">F91-'SBI86'!F104</f>
        <v>-195.0522887612824</v>
      </c>
      <c r="R91">
        <f t="shared" ca="1" si="50"/>
        <v>1183.0475651750421</v>
      </c>
      <c r="S91">
        <f ca="1">G91/Params!$F$2</f>
        <v>323.85964912280701</v>
      </c>
    </row>
    <row r="92" spans="1:19" x14ac:dyDescent="0.25">
      <c r="A92" s="47">
        <f t="shared" si="35"/>
        <v>0.42644675925925846</v>
      </c>
      <c r="B92" s="48">
        <f t="shared" si="36"/>
        <v>1553300845</v>
      </c>
      <c r="C92" s="49">
        <f t="shared" si="32"/>
        <v>3</v>
      </c>
      <c r="D92" s="49">
        <f t="shared" si="32"/>
        <v>68</v>
      </c>
      <c r="E92" s="49">
        <f t="shared" ca="1" si="12"/>
        <v>48627.507547169815</v>
      </c>
      <c r="F92" s="49">
        <f t="shared" ca="1" si="13"/>
        <v>51452.849245283018</v>
      </c>
      <c r="G92" s="49">
        <f t="shared" ca="1" si="28"/>
        <v>9849.8526315789477</v>
      </c>
      <c r="H92" s="9">
        <f t="shared" ca="1" si="29"/>
        <v>-243.97927044025127</v>
      </c>
      <c r="I92" s="9">
        <f t="shared" ca="1" si="29"/>
        <v>40.783660377358316</v>
      </c>
      <c r="J92" s="9">
        <f t="shared" ca="1" si="29"/>
        <v>-4.2778947368420628</v>
      </c>
      <c r="K92" s="9">
        <f t="shared" ca="1" si="30"/>
        <v>247.36449090023606</v>
      </c>
      <c r="L92" s="9">
        <f t="shared" ca="1" si="31"/>
        <v>-80.510158480007064</v>
      </c>
      <c r="M92">
        <f t="shared" ca="1" si="33"/>
        <v>56.309423480083858</v>
      </c>
      <c r="N92">
        <f t="shared" ca="1" si="34"/>
        <v>33.711488469601676</v>
      </c>
      <c r="P92">
        <f ca="1">E92-'SBI86'!E105</f>
        <v>954.70149302707432</v>
      </c>
      <c r="Q92">
        <f ca="1">F92-'SBI86'!F105</f>
        <v>-159.58823625923105</v>
      </c>
      <c r="R92">
        <f t="shared" ca="1" si="50"/>
        <v>967.94800787049348</v>
      </c>
      <c r="S92">
        <f ca="1">G92/Params!$F$2</f>
        <v>323.15789473684214</v>
      </c>
    </row>
    <row r="93" spans="1:19" x14ac:dyDescent="0.25">
      <c r="A93" s="47">
        <f t="shared" si="35"/>
        <v>0.42650462962962882</v>
      </c>
      <c r="B93" s="48">
        <f t="shared" si="36"/>
        <v>1553300850</v>
      </c>
      <c r="C93" s="49">
        <f t="shared" si="32"/>
        <v>3</v>
      </c>
      <c r="D93" s="49">
        <f t="shared" si="32"/>
        <v>68</v>
      </c>
      <c r="E93" s="49">
        <f t="shared" ca="1" si="12"/>
        <v>47407.611194968558</v>
      </c>
      <c r="F93" s="49">
        <f t="shared" ca="1" si="13"/>
        <v>51656.767547169809</v>
      </c>
      <c r="G93" s="49">
        <f t="shared" ca="1" si="28"/>
        <v>9828.4631578947374</v>
      </c>
      <c r="H93" s="9">
        <f t="shared" ca="1" si="29"/>
        <v>-243.97927044025272</v>
      </c>
      <c r="I93" s="9">
        <f t="shared" ca="1" si="29"/>
        <v>40.783660377358316</v>
      </c>
      <c r="J93" s="9">
        <f t="shared" ca="1" si="29"/>
        <v>-4.2778947368420628</v>
      </c>
      <c r="K93" s="9">
        <f t="shared" ca="1" si="30"/>
        <v>247.36449090023748</v>
      </c>
      <c r="L93" s="9">
        <f t="shared" ca="1" si="31"/>
        <v>-80.510158480007121</v>
      </c>
      <c r="M93">
        <f t="shared" ca="1" si="33"/>
        <v>56.311228162124387</v>
      </c>
      <c r="N93">
        <f t="shared" ca="1" si="34"/>
        <v>33.69196715583508</v>
      </c>
      <c r="P93">
        <f ca="1">E93-'SBI86'!E106</f>
        <v>742.54560568773013</v>
      </c>
      <c r="Q93">
        <f ca="1">F93-'SBI86'!F106</f>
        <v>-124.12418375717971</v>
      </c>
      <c r="R93">
        <f t="shared" ca="1" si="50"/>
        <v>752.84845056594497</v>
      </c>
      <c r="S93">
        <f ca="1">G93/Params!$F$2</f>
        <v>322.45614035087721</v>
      </c>
    </row>
    <row r="94" spans="1:19" x14ac:dyDescent="0.25">
      <c r="A94" s="47">
        <f t="shared" si="35"/>
        <v>0.42656249999999918</v>
      </c>
      <c r="B94" s="48">
        <f t="shared" si="36"/>
        <v>1553300855</v>
      </c>
      <c r="C94" s="49">
        <f t="shared" si="32"/>
        <v>3</v>
      </c>
      <c r="D94" s="49">
        <f t="shared" si="32"/>
        <v>68</v>
      </c>
      <c r="E94" s="49">
        <f t="shared" ca="1" si="12"/>
        <v>46187.714842767295</v>
      </c>
      <c r="F94" s="49">
        <f t="shared" ca="1" si="13"/>
        <v>51860.685849056601</v>
      </c>
      <c r="G94" s="49">
        <f t="shared" ca="1" si="28"/>
        <v>9807.0736842105271</v>
      </c>
      <c r="H94" s="9">
        <f t="shared" ca="1" si="29"/>
        <v>-243.97927044025127</v>
      </c>
      <c r="I94" s="9">
        <f t="shared" ca="1" si="29"/>
        <v>40.783660377358316</v>
      </c>
      <c r="J94" s="9">
        <f t="shared" ca="1" si="29"/>
        <v>-4.2778947368420628</v>
      </c>
      <c r="K94" s="9">
        <f t="shared" ca="1" si="30"/>
        <v>247.36449090023606</v>
      </c>
      <c r="L94" s="9">
        <f t="shared" ca="1" si="31"/>
        <v>-80.510158480007064</v>
      </c>
      <c r="M94">
        <f t="shared" ca="1" si="33"/>
        <v>56.313032844164916</v>
      </c>
      <c r="N94">
        <f t="shared" ca="1" si="34"/>
        <v>33.672445842068484</v>
      </c>
      <c r="P94">
        <f ca="1">E94-'SBI86'!E107</f>
        <v>530.38971834837139</v>
      </c>
      <c r="Q94">
        <f ca="1">F94-'SBI86'!F107</f>
        <v>-88.660131255128363</v>
      </c>
      <c r="R94">
        <f t="shared" ca="1" si="50"/>
        <v>537.74889326138202</v>
      </c>
      <c r="S94">
        <f ca="1">G94/Params!$F$2</f>
        <v>321.75438596491227</v>
      </c>
    </row>
    <row r="95" spans="1:19" x14ac:dyDescent="0.25">
      <c r="A95" s="47">
        <f t="shared" si="35"/>
        <v>0.42662037037036954</v>
      </c>
      <c r="B95" s="48">
        <f t="shared" si="36"/>
        <v>1553300860</v>
      </c>
      <c r="C95" s="49">
        <f t="shared" si="32"/>
        <v>3</v>
      </c>
      <c r="D95" s="49">
        <f t="shared" si="32"/>
        <v>68</v>
      </c>
      <c r="E95" s="49">
        <f t="shared" ca="1" si="12"/>
        <v>44967.818490566038</v>
      </c>
      <c r="F95" s="49">
        <f t="shared" ca="1" si="13"/>
        <v>52064.604150943393</v>
      </c>
      <c r="G95" s="49">
        <f t="shared" ca="1" si="28"/>
        <v>9785.6842105263167</v>
      </c>
      <c r="H95" s="9">
        <f t="shared" ca="1" si="29"/>
        <v>-243.97927044025127</v>
      </c>
      <c r="I95" s="9">
        <f t="shared" ca="1" si="29"/>
        <v>40.783660377359773</v>
      </c>
      <c r="J95" s="9">
        <f t="shared" ca="1" si="29"/>
        <v>-4.2778947368420628</v>
      </c>
      <c r="K95" s="9">
        <f t="shared" ca="1" si="30"/>
        <v>247.36449090023632</v>
      </c>
      <c r="L95" s="9">
        <f t="shared" ca="1" si="31"/>
        <v>-80.510158480006737</v>
      </c>
      <c r="M95">
        <f t="shared" ca="1" si="33"/>
        <v>56.314837526205444</v>
      </c>
      <c r="N95">
        <f t="shared" ca="1" si="34"/>
        <v>33.652924528301888</v>
      </c>
      <c r="P95">
        <f ca="1">E95-'SBI86'!E108</f>
        <v>318.2338310090272</v>
      </c>
      <c r="Q95">
        <f ca="1">F95-'SBI86'!F108</f>
        <v>-53.196078753077018</v>
      </c>
      <c r="R95">
        <f t="shared" ca="1" si="50"/>
        <v>322.64933595683357</v>
      </c>
      <c r="S95">
        <f ca="1">G95/Params!$F$2</f>
        <v>321.0526315789474</v>
      </c>
    </row>
    <row r="96" spans="1:19" x14ac:dyDescent="0.25">
      <c r="A96" s="42">
        <f>A95+5/24/3600</f>
        <v>0.4266782407407399</v>
      </c>
      <c r="B96" s="45">
        <f t="shared" si="36"/>
        <v>1553300865</v>
      </c>
      <c r="C96" s="41">
        <f t="shared" si="32"/>
        <v>3</v>
      </c>
      <c r="D96" s="41">
        <f t="shared" si="32"/>
        <v>68</v>
      </c>
      <c r="E96" s="41">
        <f t="shared" ca="1" si="12"/>
        <v>43747.922138364782</v>
      </c>
      <c r="F96" s="41">
        <f t="shared" ca="1" si="13"/>
        <v>52268.522452830191</v>
      </c>
      <c r="G96" s="41">
        <f t="shared" ca="1" si="28"/>
        <v>9764.2947368421064</v>
      </c>
      <c r="H96" s="46">
        <f t="shared" ca="1" si="29"/>
        <v>-243.97927044025127</v>
      </c>
      <c r="I96" s="46">
        <f t="shared" ca="1" si="29"/>
        <v>40.783660377358316</v>
      </c>
      <c r="J96" s="46">
        <f t="shared" ca="1" si="29"/>
        <v>-4.2778947368424269</v>
      </c>
      <c r="K96" s="46">
        <f t="shared" ca="1" si="30"/>
        <v>247.36449090023606</v>
      </c>
      <c r="L96" s="46">
        <f t="shared" ca="1" si="31"/>
        <v>-80.510158480007064</v>
      </c>
      <c r="M96" s="41">
        <f t="shared" ca="1" si="33"/>
        <v>56.31664220824598</v>
      </c>
      <c r="N96" s="41">
        <f t="shared" ca="1" si="34"/>
        <v>33.633403214535292</v>
      </c>
      <c r="O96" s="41"/>
      <c r="P96" s="41">
        <f ca="1">E96-'SBI86'!E109</f>
        <v>106.07794366967573</v>
      </c>
      <c r="Q96" s="41">
        <f ca="1">F96-'SBI86'!F109</f>
        <v>-17.732026251018397</v>
      </c>
      <c r="R96" s="41">
        <f t="shared" ca="1" si="50"/>
        <v>107.54977865227666</v>
      </c>
      <c r="S96" s="41">
        <f ca="1">G96/Params!$F$2</f>
        <v>320.35087719298247</v>
      </c>
    </row>
    <row r="97" spans="1:19" x14ac:dyDescent="0.25">
      <c r="A97" s="47">
        <f t="shared" si="35"/>
        <v>0.42673611111111026</v>
      </c>
      <c r="B97" s="48">
        <f t="shared" si="36"/>
        <v>1553300870</v>
      </c>
      <c r="C97" s="49">
        <f t="shared" si="32"/>
        <v>3</v>
      </c>
      <c r="D97" s="49">
        <f t="shared" si="32"/>
        <v>68</v>
      </c>
      <c r="E97" s="49">
        <f t="shared" ca="1" si="12"/>
        <v>42528.025786163525</v>
      </c>
      <c r="F97" s="49">
        <f t="shared" ca="1" si="13"/>
        <v>52472.440754716983</v>
      </c>
      <c r="G97" s="49">
        <f t="shared" ca="1" si="28"/>
        <v>9742.9052631578943</v>
      </c>
      <c r="H97" s="50">
        <f t="shared" ca="1" si="29"/>
        <v>-243.97927044025127</v>
      </c>
      <c r="I97" s="50">
        <f t="shared" ca="1" si="29"/>
        <v>40.783660377358316</v>
      </c>
      <c r="J97" s="50">
        <f t="shared" ca="1" si="29"/>
        <v>-4.2778947368420628</v>
      </c>
      <c r="K97" s="50">
        <f t="shared" ca="1" si="30"/>
        <v>247.36449090023606</v>
      </c>
      <c r="L97" s="50">
        <f t="shared" ca="1" si="31"/>
        <v>-80.510158480007064</v>
      </c>
      <c r="M97" s="49">
        <f t="shared" ca="1" si="33"/>
        <v>56.318446890286509</v>
      </c>
      <c r="N97" s="49">
        <f t="shared" ca="1" si="34"/>
        <v>33.613881900768696</v>
      </c>
      <c r="O97" s="49"/>
      <c r="P97" s="49">
        <f ca="1">E97-'SBI86'!E110</f>
        <v>-106.07794366966846</v>
      </c>
      <c r="Q97" s="49">
        <f ca="1">F97-'SBI86'!F110</f>
        <v>17.732026251025673</v>
      </c>
      <c r="R97" s="49">
        <f t="shared" ref="R97" ca="1" si="51">SQRT(P97*P97+Q97*Q97)</f>
        <v>107.54977865227067</v>
      </c>
      <c r="S97" s="49">
        <f ca="1">G97/Params!$F$2</f>
        <v>319.64912280701753</v>
      </c>
    </row>
    <row r="98" spans="1:19" x14ac:dyDescent="0.25">
      <c r="A98" s="4">
        <f t="shared" si="35"/>
        <v>0.42679398148148062</v>
      </c>
      <c r="B98" s="3">
        <f t="shared" si="36"/>
        <v>1553300875</v>
      </c>
      <c r="C98">
        <f t="shared" si="32"/>
        <v>3</v>
      </c>
      <c r="D98">
        <f t="shared" si="32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8"/>
        <v>9721.515789473684</v>
      </c>
      <c r="H98" s="9">
        <f t="shared" ca="1" si="29"/>
        <v>-243.97927044025272</v>
      </c>
      <c r="I98" s="9">
        <f t="shared" ca="1" si="29"/>
        <v>40.783660377358316</v>
      </c>
      <c r="J98" s="9">
        <f t="shared" ca="1" si="29"/>
        <v>-4.2778947368420628</v>
      </c>
      <c r="K98" s="9">
        <f t="shared" ca="1" si="30"/>
        <v>247.36449090023748</v>
      </c>
      <c r="L98" s="9">
        <f t="shared" ca="1" si="31"/>
        <v>-80.510158480007121</v>
      </c>
      <c r="M98">
        <f t="shared" ca="1" si="33"/>
        <v>56.320251572327038</v>
      </c>
      <c r="N98">
        <f t="shared" ca="1" si="34"/>
        <v>33.594360587002093</v>
      </c>
      <c r="P98">
        <f ca="1">E98-'SBI86'!E111</f>
        <v>-318.23383100901992</v>
      </c>
      <c r="Q98">
        <f ca="1">F98-'SBI86'!F111</f>
        <v>53.196078753077018</v>
      </c>
      <c r="R98">
        <f t="shared" ref="R98" ca="1" si="52">SQRT(P98*P98+Q98*Q98)</f>
        <v>322.64933595682641</v>
      </c>
      <c r="S98">
        <f ca="1">G98/Params!$F$2</f>
        <v>318.9473684210526</v>
      </c>
    </row>
    <row r="99" spans="1:19" x14ac:dyDescent="0.25">
      <c r="A99" s="4">
        <f t="shared" si="35"/>
        <v>0.42685185185185098</v>
      </c>
      <c r="B99" s="3">
        <f t="shared" si="36"/>
        <v>1553300880</v>
      </c>
      <c r="C99">
        <f t="shared" si="32"/>
        <v>3</v>
      </c>
      <c r="D99">
        <f t="shared" si="32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8"/>
        <v>9700.1263157894737</v>
      </c>
      <c r="H99" s="9">
        <f t="shared" ca="1" si="29"/>
        <v>-243.97927044025127</v>
      </c>
      <c r="I99" s="9">
        <f t="shared" ca="1" si="29"/>
        <v>40.783660377358316</v>
      </c>
      <c r="J99" s="9">
        <f t="shared" ca="1" si="29"/>
        <v>-4.2778947368420628</v>
      </c>
      <c r="K99" s="9">
        <f t="shared" ca="1" si="30"/>
        <v>247.36449090023606</v>
      </c>
      <c r="L99" s="9">
        <f t="shared" ca="1" si="31"/>
        <v>-80.510158480007064</v>
      </c>
      <c r="M99">
        <f t="shared" ca="1" si="33"/>
        <v>56.322056254367574</v>
      </c>
      <c r="N99">
        <f t="shared" ca="1" si="34"/>
        <v>33.574839273235497</v>
      </c>
    </row>
    <row r="100" spans="1:19" x14ac:dyDescent="0.25">
      <c r="A100" s="4">
        <f t="shared" si="35"/>
        <v>0.42690972222222134</v>
      </c>
      <c r="B100" s="3">
        <f t="shared" si="36"/>
        <v>1553300885</v>
      </c>
      <c r="C100">
        <f t="shared" si="32"/>
        <v>3</v>
      </c>
      <c r="D100">
        <f t="shared" si="32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8"/>
        <v>9678.7368421052633</v>
      </c>
      <c r="H100" s="9">
        <f t="shared" ca="1" si="29"/>
        <v>-243.97927044025127</v>
      </c>
      <c r="I100" s="9">
        <f t="shared" ca="1" si="29"/>
        <v>40.783660377358316</v>
      </c>
      <c r="J100" s="9">
        <f t="shared" ca="1" si="29"/>
        <v>-4.2778947368420628</v>
      </c>
      <c r="K100" s="9">
        <f t="shared" ca="1" si="30"/>
        <v>247.36449090023606</v>
      </c>
      <c r="L100" s="9">
        <f t="shared" ca="1" si="31"/>
        <v>-80.510158480007064</v>
      </c>
      <c r="M100">
        <f t="shared" ca="1" si="33"/>
        <v>56.323860936408103</v>
      </c>
      <c r="N100">
        <f t="shared" ca="1" si="34"/>
        <v>33.555317959468901</v>
      </c>
    </row>
    <row r="101" spans="1:19" x14ac:dyDescent="0.25">
      <c r="A101" s="4">
        <f t="shared" si="35"/>
        <v>0.4269675925925917</v>
      </c>
      <c r="B101" s="3">
        <f t="shared" si="36"/>
        <v>1553300890</v>
      </c>
      <c r="C101">
        <f t="shared" si="32"/>
        <v>3</v>
      </c>
      <c r="D101">
        <f t="shared" si="32"/>
        <v>68</v>
      </c>
      <c r="E101">
        <f t="shared" ref="E101:E164" ca="1" si="53">INDIRECT("E$"&amp;C101)+INDIRECT("H$"&amp;C101)*($B101-INDIRECT("B$"&amp;D101))</f>
        <v>37648.440377358493</v>
      </c>
      <c r="F101">
        <f t="shared" ref="F101:F164" ca="1" si="54">INDIRECT("F$"&amp;C101)+INDIRECT("I$"&amp;C101)*($B101-INDIRECT("B$"&amp;D101))</f>
        <v>53288.113962264149</v>
      </c>
      <c r="G101">
        <f t="shared" ca="1" si="28"/>
        <v>9657.347368421053</v>
      </c>
      <c r="H101" s="9">
        <f t="shared" ca="1" si="29"/>
        <v>-243.97927044025127</v>
      </c>
      <c r="I101" s="9">
        <f t="shared" ca="1" si="29"/>
        <v>40.783660377358316</v>
      </c>
      <c r="J101" s="9">
        <f t="shared" ca="1" si="29"/>
        <v>-4.2778947368420628</v>
      </c>
      <c r="K101" s="9">
        <f t="shared" ca="1" si="30"/>
        <v>247.36449090023606</v>
      </c>
      <c r="L101" s="9">
        <f t="shared" ca="1" si="31"/>
        <v>-80.510158480007064</v>
      </c>
      <c r="M101">
        <f t="shared" ca="1" si="33"/>
        <v>56.325665618448632</v>
      </c>
      <c r="N101">
        <f t="shared" ca="1" si="34"/>
        <v>33.535796645702305</v>
      </c>
    </row>
    <row r="102" spans="1:19" x14ac:dyDescent="0.25">
      <c r="A102" s="4">
        <f t="shared" si="35"/>
        <v>0.42702546296296207</v>
      </c>
      <c r="B102" s="3">
        <f t="shared" si="36"/>
        <v>1553300895</v>
      </c>
      <c r="C102">
        <f t="shared" ref="C102:D102" si="55">C101</f>
        <v>3</v>
      </c>
      <c r="D102">
        <f t="shared" si="55"/>
        <v>68</v>
      </c>
      <c r="E102">
        <f t="shared" ref="E102:E104" ca="1" si="56">INDIRECT("E$"&amp;C102)+INDIRECT("H$"&amp;C102)*($B102-INDIRECT("B$"&amp;D102))</f>
        <v>36428.544025157236</v>
      </c>
      <c r="F102">
        <f t="shared" ref="F102:F104" ca="1" si="57">INDIRECT("F$"&amp;C102)+INDIRECT("I$"&amp;C102)*($B102-INDIRECT("B$"&amp;D102))</f>
        <v>53492.032264150941</v>
      </c>
      <c r="G102">
        <f t="shared" ref="G102:G104" ca="1" si="58">INDIRECT("G$"&amp;C102)+INDIRECT("J$"&amp;C102)*($B102-INDIRECT("B$"&amp;D102))</f>
        <v>9635.9578947368427</v>
      </c>
      <c r="H102" s="9">
        <f t="shared" ref="H102:H104" ca="1" si="59">(E103-E102)/($B103-$B102)</f>
        <v>-243.97927044025127</v>
      </c>
      <c r="I102" s="9">
        <f t="shared" ref="I102:I104" ca="1" si="60">(F103-F102)/($B103-$B102)</f>
        <v>40.783660377358316</v>
      </c>
      <c r="J102" s="9">
        <f t="shared" ref="J102:J104" ca="1" si="61">(G103-G102)/($B103-$B102)</f>
        <v>-4.2778947368420628</v>
      </c>
      <c r="K102" s="9">
        <f t="shared" ref="K102:K104" ca="1" si="62">SQRT(H102*H102+I102*I102)</f>
        <v>247.36449090023606</v>
      </c>
      <c r="L102" s="9">
        <f t="shared" ref="L102:L104" ca="1" si="63">DEGREES(ATAN2(I102,H102))</f>
        <v>-80.510158480007064</v>
      </c>
      <c r="M102">
        <f t="shared" ref="M102:M104" ca="1" si="64">INDIRECT("M$"&amp;C102)+INDIRECT("O$"&amp;C102)*($B102-INDIRECT("B$"&amp;D102))</f>
        <v>56.327470300489168</v>
      </c>
      <c r="N102">
        <f t="shared" ref="N102:N104" ca="1" si="65">INDIRECT("N$"&amp;C102)+INDIRECT("P$"&amp;C102)*($B102-INDIRECT("B$"&amp;D102))</f>
        <v>33.516275331935709</v>
      </c>
    </row>
    <row r="103" spans="1:19" x14ac:dyDescent="0.25">
      <c r="A103" s="8">
        <f t="shared" si="35"/>
        <v>0.42708333333333243</v>
      </c>
      <c r="B103" s="3">
        <f t="shared" si="36"/>
        <v>1553300900</v>
      </c>
      <c r="C103">
        <f t="shared" ref="C103:D103" si="66">C102</f>
        <v>3</v>
      </c>
      <c r="D103">
        <f t="shared" si="66"/>
        <v>68</v>
      </c>
      <c r="E103">
        <f t="shared" ca="1" si="56"/>
        <v>35208.64767295598</v>
      </c>
      <c r="F103">
        <f t="shared" ca="1" si="57"/>
        <v>53695.950566037733</v>
      </c>
      <c r="G103">
        <f t="shared" ca="1" si="58"/>
        <v>9614.5684210526324</v>
      </c>
      <c r="H103" s="9">
        <f t="shared" ca="1" si="59"/>
        <v>-243.97927044025272</v>
      </c>
      <c r="I103" s="9">
        <f t="shared" ca="1" si="60"/>
        <v>40.783660377358316</v>
      </c>
      <c r="J103" s="9">
        <f t="shared" ca="1" si="61"/>
        <v>-4.2778947368420628</v>
      </c>
      <c r="K103" s="9">
        <f t="shared" ca="1" si="62"/>
        <v>247.36449090023748</v>
      </c>
      <c r="L103" s="9">
        <f t="shared" ca="1" si="63"/>
        <v>-80.510158480007121</v>
      </c>
      <c r="M103">
        <f t="shared" ca="1" si="64"/>
        <v>56.329274982529697</v>
      </c>
      <c r="N103">
        <f t="shared" ca="1" si="65"/>
        <v>33.496754018169113</v>
      </c>
    </row>
    <row r="104" spans="1:19" x14ac:dyDescent="0.25">
      <c r="A104" s="4">
        <f>A103+5/24/3600</f>
        <v>0.42714120370370279</v>
      </c>
      <c r="B104" s="3">
        <f t="shared" si="36"/>
        <v>1553300905</v>
      </c>
      <c r="C104">
        <f t="shared" ref="C104:D104" si="67">C103</f>
        <v>3</v>
      </c>
      <c r="D104">
        <f t="shared" si="67"/>
        <v>68</v>
      </c>
      <c r="E104">
        <f t="shared" ca="1" si="56"/>
        <v>33988.751320754716</v>
      </c>
      <c r="F104">
        <f t="shared" ca="1" si="57"/>
        <v>53899.868867924524</v>
      </c>
      <c r="G104">
        <f t="shared" ca="1" si="58"/>
        <v>9593.1789473684221</v>
      </c>
      <c r="H104" s="9">
        <f t="shared" ca="1" si="59"/>
        <v>-243.97927044025127</v>
      </c>
      <c r="I104" s="9">
        <f t="shared" ca="1" si="60"/>
        <v>40.783660377359773</v>
      </c>
      <c r="J104" s="9">
        <f t="shared" ca="1" si="61"/>
        <v>-4.2778947368424269</v>
      </c>
      <c r="K104" s="9">
        <f t="shared" ca="1" si="62"/>
        <v>247.36449090023632</v>
      </c>
      <c r="L104" s="9">
        <f t="shared" ca="1" si="63"/>
        <v>-80.510158480006737</v>
      </c>
      <c r="M104">
        <f t="shared" ca="1" si="64"/>
        <v>56.331079664570225</v>
      </c>
      <c r="N104">
        <f t="shared" ca="1" si="65"/>
        <v>33.477232704402518</v>
      </c>
    </row>
    <row r="105" spans="1:19" x14ac:dyDescent="0.25">
      <c r="A105" s="4">
        <f t="shared" ref="A105:A121" si="68">A104+5/24/3600</f>
        <v>0.42719907407407315</v>
      </c>
      <c r="B105" s="3">
        <f t="shared" si="36"/>
        <v>1553300910</v>
      </c>
      <c r="C105">
        <f t="shared" si="32"/>
        <v>3</v>
      </c>
      <c r="D105">
        <f t="shared" si="32"/>
        <v>68</v>
      </c>
      <c r="E105">
        <f t="shared" ca="1" si="53"/>
        <v>32768.85496855346</v>
      </c>
      <c r="F105">
        <f t="shared" ca="1" si="54"/>
        <v>54103.787169811323</v>
      </c>
      <c r="G105">
        <f t="shared" ca="1" si="28"/>
        <v>9571.78947368421</v>
      </c>
      <c r="H105" s="9">
        <f t="shared" ca="1" si="29"/>
        <v>-243.97927044025127</v>
      </c>
      <c r="I105" s="9">
        <f t="shared" ca="1" si="29"/>
        <v>40.783660377358316</v>
      </c>
      <c r="J105" s="9">
        <f t="shared" ca="1" si="29"/>
        <v>-4.2778947368420628</v>
      </c>
      <c r="K105" s="9">
        <f t="shared" ca="1" si="30"/>
        <v>247.36449090023606</v>
      </c>
      <c r="L105" s="9">
        <f t="shared" ca="1" si="31"/>
        <v>-80.510158480007064</v>
      </c>
      <c r="M105">
        <f t="shared" ca="1" si="33"/>
        <v>56.332884346610761</v>
      </c>
      <c r="N105">
        <f t="shared" ca="1" si="34"/>
        <v>33.457711390635922</v>
      </c>
    </row>
    <row r="106" spans="1:19" x14ac:dyDescent="0.25">
      <c r="A106" s="4">
        <f t="shared" si="68"/>
        <v>0.42725694444444351</v>
      </c>
      <c r="B106" s="3">
        <f t="shared" si="36"/>
        <v>1553300915</v>
      </c>
      <c r="C106">
        <f t="shared" si="32"/>
        <v>3</v>
      </c>
      <c r="D106">
        <f t="shared" si="32"/>
        <v>68</v>
      </c>
      <c r="E106">
        <f t="shared" ca="1" si="53"/>
        <v>31548.958616352204</v>
      </c>
      <c r="F106">
        <f t="shared" ca="1" si="54"/>
        <v>54307.705471698115</v>
      </c>
      <c r="G106">
        <f t="shared" ca="1" si="28"/>
        <v>9550.4</v>
      </c>
      <c r="H106" s="9">
        <f t="shared" ca="1" si="29"/>
        <v>-243.97927044025127</v>
      </c>
      <c r="I106" s="9">
        <f t="shared" ca="1" si="29"/>
        <v>40.783660377358316</v>
      </c>
      <c r="J106" s="9">
        <f t="shared" ca="1" si="29"/>
        <v>-4.2778947368420628</v>
      </c>
      <c r="K106" s="9">
        <f t="shared" ca="1" si="30"/>
        <v>247.36449090023606</v>
      </c>
      <c r="L106" s="9">
        <f t="shared" ca="1" si="31"/>
        <v>-80.510158480007064</v>
      </c>
      <c r="M106">
        <f t="shared" ca="1" si="33"/>
        <v>56.33468902865129</v>
      </c>
      <c r="N106">
        <f t="shared" ca="1" si="34"/>
        <v>33.438190076869319</v>
      </c>
    </row>
    <row r="107" spans="1:19" x14ac:dyDescent="0.25">
      <c r="A107" s="4">
        <f t="shared" si="68"/>
        <v>0.42731481481481387</v>
      </c>
      <c r="B107" s="3">
        <f t="shared" si="36"/>
        <v>1553300920</v>
      </c>
      <c r="C107">
        <f t="shared" si="32"/>
        <v>3</v>
      </c>
      <c r="D107">
        <f t="shared" si="32"/>
        <v>68</v>
      </c>
      <c r="E107">
        <f t="shared" ca="1" si="53"/>
        <v>30329.062264150947</v>
      </c>
      <c r="F107">
        <f t="shared" ca="1" si="54"/>
        <v>54511.623773584906</v>
      </c>
      <c r="G107">
        <f t="shared" ca="1" si="28"/>
        <v>9529.0105263157893</v>
      </c>
      <c r="H107" s="9">
        <f t="shared" ca="1" si="29"/>
        <v>-243.97927044025127</v>
      </c>
      <c r="I107" s="9">
        <f t="shared" ca="1" si="29"/>
        <v>40.783660377358316</v>
      </c>
      <c r="J107" s="9">
        <f t="shared" ca="1" si="29"/>
        <v>-4.2778947368420628</v>
      </c>
      <c r="K107" s="9">
        <f t="shared" ca="1" si="30"/>
        <v>247.36449090023606</v>
      </c>
      <c r="L107" s="9">
        <f t="shared" ca="1" si="31"/>
        <v>-80.510158480007064</v>
      </c>
      <c r="M107">
        <f t="shared" ca="1" si="33"/>
        <v>56.336493710691819</v>
      </c>
      <c r="N107">
        <f t="shared" ca="1" si="34"/>
        <v>33.418668763102723</v>
      </c>
    </row>
    <row r="108" spans="1:19" x14ac:dyDescent="0.25">
      <c r="A108" s="4">
        <f t="shared" si="68"/>
        <v>0.42737268518518423</v>
      </c>
      <c r="B108" s="3">
        <f t="shared" si="36"/>
        <v>1553300925</v>
      </c>
      <c r="C108">
        <f t="shared" si="32"/>
        <v>3</v>
      </c>
      <c r="D108">
        <f t="shared" si="32"/>
        <v>68</v>
      </c>
      <c r="E108">
        <f t="shared" ca="1" si="53"/>
        <v>29109.165911949691</v>
      </c>
      <c r="F108">
        <f t="shared" ca="1" si="54"/>
        <v>54715.542075471698</v>
      </c>
      <c r="G108">
        <f t="shared" ca="1" si="28"/>
        <v>9507.621052631579</v>
      </c>
      <c r="H108" s="9">
        <f t="shared" ca="1" si="29"/>
        <v>-243.97927044025272</v>
      </c>
      <c r="I108" s="9">
        <f t="shared" ca="1" si="29"/>
        <v>40.783660377358316</v>
      </c>
      <c r="J108" s="9">
        <f t="shared" ca="1" si="29"/>
        <v>-4.2778947368420628</v>
      </c>
      <c r="K108" s="9">
        <f t="shared" ca="1" si="30"/>
        <v>247.36449090023748</v>
      </c>
      <c r="L108" s="9">
        <f t="shared" ca="1" si="31"/>
        <v>-80.510158480007121</v>
      </c>
      <c r="M108">
        <f t="shared" ca="1" si="33"/>
        <v>56.338298392732355</v>
      </c>
      <c r="N108">
        <f t="shared" ca="1" si="34"/>
        <v>33.399147449336127</v>
      </c>
    </row>
    <row r="109" spans="1:19" x14ac:dyDescent="0.25">
      <c r="A109" s="4">
        <f t="shared" si="68"/>
        <v>0.42743055555555459</v>
      </c>
      <c r="B109" s="3">
        <f t="shared" si="36"/>
        <v>1553300930</v>
      </c>
      <c r="C109">
        <f t="shared" si="32"/>
        <v>3</v>
      </c>
      <c r="D109">
        <f t="shared" si="32"/>
        <v>68</v>
      </c>
      <c r="E109">
        <f t="shared" ca="1" si="53"/>
        <v>27889.269559748427</v>
      </c>
      <c r="F109">
        <f t="shared" ca="1" si="54"/>
        <v>54919.460377358489</v>
      </c>
      <c r="G109">
        <f t="shared" ca="1" si="28"/>
        <v>9486.2315789473687</v>
      </c>
      <c r="H109" s="9">
        <f t="shared" ca="1" si="29"/>
        <v>-243.97927044025127</v>
      </c>
      <c r="I109" s="9">
        <f t="shared" ca="1" si="29"/>
        <v>40.783660377358316</v>
      </c>
      <c r="J109" s="9">
        <f t="shared" ca="1" si="29"/>
        <v>-4.2778947368420628</v>
      </c>
      <c r="K109" s="9">
        <f t="shared" ca="1" si="30"/>
        <v>247.36449090023606</v>
      </c>
      <c r="L109" s="9">
        <f t="shared" ca="1" si="31"/>
        <v>-80.510158480007064</v>
      </c>
      <c r="M109">
        <f t="shared" ca="1" si="33"/>
        <v>56.340103074772884</v>
      </c>
      <c r="N109">
        <f t="shared" ca="1" si="34"/>
        <v>33.379626135569531</v>
      </c>
    </row>
    <row r="110" spans="1:19" x14ac:dyDescent="0.25">
      <c r="A110" s="4">
        <f t="shared" si="68"/>
        <v>0.42748842592592495</v>
      </c>
      <c r="B110" s="3">
        <f t="shared" si="36"/>
        <v>1553300935</v>
      </c>
      <c r="C110">
        <f t="shared" si="32"/>
        <v>3</v>
      </c>
      <c r="D110">
        <f t="shared" si="32"/>
        <v>68</v>
      </c>
      <c r="E110">
        <f t="shared" ca="1" si="53"/>
        <v>26669.373207547171</v>
      </c>
      <c r="F110">
        <f t="shared" ca="1" si="54"/>
        <v>55123.378679245281</v>
      </c>
      <c r="G110">
        <f t="shared" ca="1" si="28"/>
        <v>9464.8421052631584</v>
      </c>
      <c r="H110" s="9">
        <f t="shared" ca="1" si="29"/>
        <v>-243.97927044025127</v>
      </c>
      <c r="I110" s="9">
        <f t="shared" ca="1" si="29"/>
        <v>40.783660377359773</v>
      </c>
      <c r="J110" s="9">
        <f t="shared" ca="1" si="29"/>
        <v>-4.2778947368420628</v>
      </c>
      <c r="K110" s="9">
        <f t="shared" ca="1" si="30"/>
        <v>247.36449090023632</v>
      </c>
      <c r="L110" s="9">
        <f t="shared" ca="1" si="31"/>
        <v>-80.510158480006737</v>
      </c>
      <c r="M110">
        <f t="shared" ca="1" si="33"/>
        <v>56.341907756813413</v>
      </c>
      <c r="N110">
        <f t="shared" ca="1" si="34"/>
        <v>33.360104821802935</v>
      </c>
    </row>
    <row r="111" spans="1:19" x14ac:dyDescent="0.25">
      <c r="A111" s="4">
        <f t="shared" si="68"/>
        <v>0.42754629629629531</v>
      </c>
      <c r="B111" s="3">
        <f t="shared" si="36"/>
        <v>1553300940</v>
      </c>
      <c r="C111">
        <f t="shared" si="32"/>
        <v>3</v>
      </c>
      <c r="D111">
        <f t="shared" si="32"/>
        <v>68</v>
      </c>
      <c r="E111">
        <f t="shared" ca="1" si="53"/>
        <v>25449.476855345914</v>
      </c>
      <c r="F111">
        <f t="shared" ca="1" si="54"/>
        <v>55327.29698113208</v>
      </c>
      <c r="G111">
        <f t="shared" ca="1" si="28"/>
        <v>9443.4526315789481</v>
      </c>
      <c r="H111" s="9">
        <f t="shared" ca="1" si="29"/>
        <v>-243.97927044025127</v>
      </c>
      <c r="I111" s="9">
        <f t="shared" ca="1" si="29"/>
        <v>40.783660377358316</v>
      </c>
      <c r="J111" s="9">
        <f t="shared" ca="1" si="29"/>
        <v>-4.2778947368420628</v>
      </c>
      <c r="K111" s="9">
        <f t="shared" ca="1" si="30"/>
        <v>247.36449090023606</v>
      </c>
      <c r="L111" s="9">
        <f t="shared" ca="1" si="31"/>
        <v>-80.510158480007064</v>
      </c>
      <c r="M111">
        <f t="shared" ca="1" si="33"/>
        <v>56.343712438853949</v>
      </c>
      <c r="N111">
        <f t="shared" ca="1" si="34"/>
        <v>33.340583508036339</v>
      </c>
    </row>
    <row r="112" spans="1:19" x14ac:dyDescent="0.25">
      <c r="A112" s="4">
        <f t="shared" si="68"/>
        <v>0.42760416666666567</v>
      </c>
      <c r="B112" s="3">
        <f t="shared" si="36"/>
        <v>1553300945</v>
      </c>
      <c r="C112">
        <f t="shared" si="32"/>
        <v>3</v>
      </c>
      <c r="D112">
        <f t="shared" si="32"/>
        <v>68</v>
      </c>
      <c r="E112">
        <f t="shared" ca="1" si="53"/>
        <v>24229.580503144658</v>
      </c>
      <c r="F112">
        <f t="shared" ca="1" si="54"/>
        <v>55531.215283018872</v>
      </c>
      <c r="G112">
        <f t="shared" ca="1" si="28"/>
        <v>9422.0631578947377</v>
      </c>
      <c r="H112" s="9">
        <f t="shared" ca="1" si="29"/>
        <v>-243.97927044025127</v>
      </c>
      <c r="I112" s="9">
        <f t="shared" ca="1" si="29"/>
        <v>40.783660377358316</v>
      </c>
      <c r="J112" s="9">
        <f t="shared" ca="1" si="29"/>
        <v>-4.2778947368424269</v>
      </c>
      <c r="K112" s="9">
        <f t="shared" ca="1" si="30"/>
        <v>247.36449090023606</v>
      </c>
      <c r="L112" s="9">
        <f t="shared" ca="1" si="31"/>
        <v>-80.510158480007064</v>
      </c>
      <c r="M112">
        <f t="shared" ca="1" si="33"/>
        <v>56.345517120894478</v>
      </c>
      <c r="N112">
        <f t="shared" ca="1" si="34"/>
        <v>33.321062194269743</v>
      </c>
    </row>
    <row r="113" spans="1:15" x14ac:dyDescent="0.25">
      <c r="A113" s="4">
        <f t="shared" si="68"/>
        <v>0.42766203703703604</v>
      </c>
      <c r="B113" s="3">
        <f t="shared" si="36"/>
        <v>1553300950</v>
      </c>
      <c r="C113">
        <f t="shared" si="32"/>
        <v>3</v>
      </c>
      <c r="D113">
        <f t="shared" si="32"/>
        <v>68</v>
      </c>
      <c r="E113">
        <f t="shared" ca="1" si="53"/>
        <v>23009.684150943402</v>
      </c>
      <c r="F113">
        <f t="shared" ca="1" si="54"/>
        <v>55735.133584905663</v>
      </c>
      <c r="G113">
        <f t="shared" ca="1" si="28"/>
        <v>9400.6736842105256</v>
      </c>
      <c r="H113" s="9">
        <f t="shared" ca="1" si="29"/>
        <v>-243.97927044025272</v>
      </c>
      <c r="I113" s="9">
        <f t="shared" ca="1" si="29"/>
        <v>40.783660377358316</v>
      </c>
      <c r="J113" s="9">
        <f t="shared" ca="1" si="29"/>
        <v>-4.2778947368420628</v>
      </c>
      <c r="K113" s="9">
        <f t="shared" ca="1" si="30"/>
        <v>247.36449090023748</v>
      </c>
      <c r="L113" s="9">
        <f t="shared" ca="1" si="31"/>
        <v>-80.510158480007121</v>
      </c>
      <c r="M113">
        <f t="shared" ca="1" si="33"/>
        <v>56.347321802935006</v>
      </c>
      <c r="N113">
        <f t="shared" ca="1" si="34"/>
        <v>33.301540880503147</v>
      </c>
    </row>
    <row r="114" spans="1:15" x14ac:dyDescent="0.25">
      <c r="A114" s="4">
        <f t="shared" si="68"/>
        <v>0.4277199074074064</v>
      </c>
      <c r="B114" s="3">
        <f t="shared" si="36"/>
        <v>1553300955</v>
      </c>
      <c r="C114">
        <f t="shared" si="32"/>
        <v>3</v>
      </c>
      <c r="D114">
        <f t="shared" si="32"/>
        <v>68</v>
      </c>
      <c r="E114">
        <f t="shared" ca="1" si="53"/>
        <v>21789.787798742138</v>
      </c>
      <c r="F114">
        <f t="shared" ca="1" si="54"/>
        <v>55939.051886792455</v>
      </c>
      <c r="G114">
        <f t="shared" ca="1" si="28"/>
        <v>9379.2842105263153</v>
      </c>
      <c r="H114" s="9">
        <f t="shared" ca="1" si="29"/>
        <v>-243.97927044025127</v>
      </c>
      <c r="I114" s="9">
        <f t="shared" ca="1" si="29"/>
        <v>40.783660377358316</v>
      </c>
      <c r="J114" s="9">
        <f t="shared" ca="1" si="29"/>
        <v>-4.2778947368420628</v>
      </c>
      <c r="K114" s="9">
        <f t="shared" ca="1" si="30"/>
        <v>247.36449090023606</v>
      </c>
      <c r="L114" s="9">
        <f t="shared" ca="1" si="31"/>
        <v>-80.510158480007064</v>
      </c>
      <c r="M114">
        <f t="shared" ca="1" si="33"/>
        <v>56.349126484975535</v>
      </c>
      <c r="N114">
        <f t="shared" ca="1" si="34"/>
        <v>33.282019566736551</v>
      </c>
    </row>
    <row r="115" spans="1:15" x14ac:dyDescent="0.25">
      <c r="A115" s="4">
        <f t="shared" si="68"/>
        <v>0.42777777777777676</v>
      </c>
      <c r="B115" s="3">
        <f t="shared" si="36"/>
        <v>1553300960</v>
      </c>
      <c r="C115">
        <f t="shared" si="32"/>
        <v>3</v>
      </c>
      <c r="D115">
        <f t="shared" si="32"/>
        <v>68</v>
      </c>
      <c r="E115">
        <f t="shared" ca="1" si="53"/>
        <v>20569.891446540882</v>
      </c>
      <c r="F115">
        <f t="shared" ca="1" si="54"/>
        <v>56142.970188679246</v>
      </c>
      <c r="G115">
        <f t="shared" ca="1" si="28"/>
        <v>9357.894736842105</v>
      </c>
      <c r="H115" s="9">
        <f t="shared" ca="1" si="29"/>
        <v>-243.97927044025127</v>
      </c>
      <c r="I115" s="9">
        <f t="shared" ca="1" si="29"/>
        <v>40.783660377358316</v>
      </c>
      <c r="J115" s="9">
        <f t="shared" ca="1" si="29"/>
        <v>-4.2778947368420628</v>
      </c>
      <c r="K115" s="9">
        <f t="shared" ca="1" si="30"/>
        <v>247.36449090023606</v>
      </c>
      <c r="L115" s="9">
        <f t="shared" ca="1" si="31"/>
        <v>-80.510158480007064</v>
      </c>
      <c r="M115">
        <f t="shared" ca="1" si="33"/>
        <v>56.350931167016071</v>
      </c>
      <c r="N115">
        <f t="shared" ca="1" si="34"/>
        <v>33.262498252969948</v>
      </c>
    </row>
    <row r="116" spans="1:15" x14ac:dyDescent="0.25">
      <c r="A116" s="4">
        <f t="shared" si="68"/>
        <v>0.42783564814814712</v>
      </c>
      <c r="B116" s="3">
        <f t="shared" si="36"/>
        <v>1553300965</v>
      </c>
      <c r="C116">
        <f t="shared" si="32"/>
        <v>3</v>
      </c>
      <c r="D116">
        <f t="shared" si="32"/>
        <v>68</v>
      </c>
      <c r="E116">
        <f t="shared" ca="1" si="53"/>
        <v>19349.995094339625</v>
      </c>
      <c r="F116">
        <f t="shared" ca="1" si="54"/>
        <v>56346.888490566038</v>
      </c>
      <c r="G116">
        <f t="shared" ca="1" si="28"/>
        <v>9336.5052631578947</v>
      </c>
      <c r="H116" s="9">
        <f t="shared" ca="1" si="29"/>
        <v>-243.97927044025127</v>
      </c>
      <c r="I116" s="9">
        <f t="shared" ca="1" si="29"/>
        <v>40.783660377358316</v>
      </c>
      <c r="J116" s="9">
        <f t="shared" ca="1" si="29"/>
        <v>-4.2778947368420628</v>
      </c>
      <c r="K116" s="9">
        <f t="shared" ca="1" si="30"/>
        <v>247.36449090023606</v>
      </c>
      <c r="L116" s="9">
        <f t="shared" ca="1" si="31"/>
        <v>-80.510158480007064</v>
      </c>
      <c r="M116">
        <f t="shared" ca="1" si="33"/>
        <v>56.3527358490566</v>
      </c>
      <c r="N116">
        <f t="shared" ca="1" si="34"/>
        <v>33.242976939203352</v>
      </c>
    </row>
    <row r="117" spans="1:15" x14ac:dyDescent="0.25">
      <c r="A117" s="4">
        <f t="shared" si="68"/>
        <v>0.42789351851851748</v>
      </c>
      <c r="B117" s="3">
        <f t="shared" si="36"/>
        <v>1553300970</v>
      </c>
      <c r="C117">
        <f t="shared" si="32"/>
        <v>3</v>
      </c>
      <c r="D117">
        <f t="shared" si="32"/>
        <v>68</v>
      </c>
      <c r="E117">
        <f t="shared" ca="1" si="53"/>
        <v>18130.098742138369</v>
      </c>
      <c r="F117">
        <f t="shared" ca="1" si="54"/>
        <v>56550.80679245283</v>
      </c>
      <c r="G117">
        <f t="shared" ca="1" si="28"/>
        <v>9315.1157894736843</v>
      </c>
      <c r="H117" s="9">
        <f t="shared" ca="1" si="29"/>
        <v>-243.97927044025272</v>
      </c>
      <c r="I117" s="9">
        <f t="shared" ca="1" si="29"/>
        <v>40.783660377358316</v>
      </c>
      <c r="J117" s="9">
        <f t="shared" ca="1" si="29"/>
        <v>-4.2778947368420628</v>
      </c>
      <c r="K117" s="9">
        <f t="shared" ca="1" si="30"/>
        <v>247.36449090023748</v>
      </c>
      <c r="L117" s="9">
        <f t="shared" ca="1" si="31"/>
        <v>-80.510158480007121</v>
      </c>
      <c r="M117">
        <f t="shared" ca="1" si="33"/>
        <v>56.354540531097129</v>
      </c>
      <c r="N117">
        <f t="shared" ca="1" si="34"/>
        <v>33.223455625436756</v>
      </c>
    </row>
    <row r="118" spans="1:15" x14ac:dyDescent="0.25">
      <c r="A118" s="4">
        <f t="shared" si="68"/>
        <v>0.42795138888888784</v>
      </c>
      <c r="B118" s="3">
        <f t="shared" si="36"/>
        <v>1553300975</v>
      </c>
      <c r="C118">
        <f t="shared" si="32"/>
        <v>3</v>
      </c>
      <c r="D118">
        <f t="shared" si="32"/>
        <v>68</v>
      </c>
      <c r="E118">
        <f t="shared" ca="1" si="53"/>
        <v>16910.202389937105</v>
      </c>
      <c r="F118">
        <f t="shared" ca="1" si="54"/>
        <v>56754.725094339621</v>
      </c>
      <c r="G118">
        <f t="shared" ca="1" si="28"/>
        <v>9293.726315789474</v>
      </c>
      <c r="H118" s="9">
        <f t="shared" ca="1" si="29"/>
        <v>-243.97927044025127</v>
      </c>
      <c r="I118" s="9">
        <f t="shared" ca="1" si="29"/>
        <v>40.783660377358316</v>
      </c>
      <c r="J118" s="9">
        <f t="shared" ca="1" si="29"/>
        <v>-4.2778947368420628</v>
      </c>
      <c r="K118" s="9">
        <f t="shared" ca="1" si="30"/>
        <v>247.36449090023606</v>
      </c>
      <c r="L118" s="9">
        <f t="shared" ca="1" si="31"/>
        <v>-80.510158480007064</v>
      </c>
      <c r="M118">
        <f t="shared" ca="1" si="33"/>
        <v>56.356345213137665</v>
      </c>
      <c r="N118">
        <f t="shared" ca="1" si="34"/>
        <v>33.20393431167016</v>
      </c>
    </row>
    <row r="119" spans="1:15" x14ac:dyDescent="0.25">
      <c r="A119" s="4">
        <f t="shared" si="68"/>
        <v>0.4280092592592582</v>
      </c>
      <c r="B119" s="3">
        <f t="shared" si="36"/>
        <v>1553300980</v>
      </c>
      <c r="C119">
        <f t="shared" si="32"/>
        <v>3</v>
      </c>
      <c r="D119">
        <f t="shared" si="32"/>
        <v>68</v>
      </c>
      <c r="E119">
        <f t="shared" ca="1" si="53"/>
        <v>15690.306037735849</v>
      </c>
      <c r="F119">
        <f t="shared" ca="1" si="54"/>
        <v>56958.643396226413</v>
      </c>
      <c r="G119">
        <f t="shared" ca="1" si="28"/>
        <v>9272.3368421052637</v>
      </c>
      <c r="H119" s="9">
        <f t="shared" ca="1" si="29"/>
        <v>-243.97927044025127</v>
      </c>
      <c r="I119" s="9">
        <f t="shared" ca="1" si="29"/>
        <v>40.783660377358316</v>
      </c>
      <c r="J119" s="9">
        <f t="shared" ca="1" si="29"/>
        <v>-4.2778947368420628</v>
      </c>
      <c r="K119" s="9">
        <f t="shared" ca="1" si="30"/>
        <v>247.36449090023606</v>
      </c>
      <c r="L119" s="9">
        <f t="shared" ca="1" si="31"/>
        <v>-80.510158480007064</v>
      </c>
      <c r="M119">
        <f t="shared" ca="1" si="33"/>
        <v>56.358149895178194</v>
      </c>
      <c r="N119">
        <f t="shared" ca="1" si="34"/>
        <v>33.184412997903564</v>
      </c>
    </row>
    <row r="120" spans="1:15" x14ac:dyDescent="0.25">
      <c r="A120" s="4">
        <f t="shared" si="68"/>
        <v>0.42806712962962856</v>
      </c>
      <c r="B120" s="3">
        <f t="shared" si="36"/>
        <v>1553300985</v>
      </c>
      <c r="C120">
        <f t="shared" si="32"/>
        <v>3</v>
      </c>
      <c r="D120">
        <f t="shared" si="32"/>
        <v>68</v>
      </c>
      <c r="E120">
        <f t="shared" ca="1" si="53"/>
        <v>14470.409685534592</v>
      </c>
      <c r="F120">
        <f t="shared" ca="1" si="54"/>
        <v>57162.561698113204</v>
      </c>
      <c r="G120">
        <f t="shared" ca="1" si="28"/>
        <v>9250.9473684210534</v>
      </c>
      <c r="H120" s="9">
        <f t="shared" ca="1" si="29"/>
        <v>-243.97927044025127</v>
      </c>
      <c r="I120" s="9">
        <f t="shared" ca="1" si="29"/>
        <v>40.783660377358316</v>
      </c>
      <c r="J120" s="9">
        <f t="shared" ca="1" si="29"/>
        <v>-4.2778947368424269</v>
      </c>
      <c r="K120" s="9">
        <f t="shared" ca="1" si="30"/>
        <v>247.36449090023606</v>
      </c>
      <c r="L120" s="9">
        <f t="shared" ca="1" si="31"/>
        <v>-80.510158480007064</v>
      </c>
      <c r="M120">
        <f t="shared" ca="1" si="33"/>
        <v>56.359954577218723</v>
      </c>
      <c r="N120">
        <f t="shared" ca="1" si="34"/>
        <v>33.164891684136968</v>
      </c>
    </row>
    <row r="121" spans="1:15" x14ac:dyDescent="0.25">
      <c r="A121" s="4">
        <f t="shared" si="68"/>
        <v>0.42812499999999892</v>
      </c>
      <c r="B121" s="3">
        <f t="shared" si="36"/>
        <v>1553300990</v>
      </c>
      <c r="C121">
        <f t="shared" si="32"/>
        <v>3</v>
      </c>
      <c r="D121">
        <f t="shared" si="32"/>
        <v>68</v>
      </c>
      <c r="E121">
        <f t="shared" ca="1" si="53"/>
        <v>13250.513333333336</v>
      </c>
      <c r="F121">
        <f t="shared" ca="1" si="54"/>
        <v>57366.479999999996</v>
      </c>
      <c r="G121">
        <f t="shared" ca="1" si="28"/>
        <v>9229.5578947368413</v>
      </c>
      <c r="H121" s="9">
        <f t="shared" ca="1" si="29"/>
        <v>-243.97927044025272</v>
      </c>
      <c r="I121" s="9">
        <f t="shared" ca="1" si="29"/>
        <v>40.783660377359773</v>
      </c>
      <c r="J121" s="9">
        <f t="shared" ca="1" si="29"/>
        <v>-4.2778947368420628</v>
      </c>
      <c r="K121" s="9">
        <f t="shared" ca="1" si="30"/>
        <v>247.36449090023774</v>
      </c>
      <c r="L121" s="9">
        <f t="shared" ca="1" si="31"/>
        <v>-80.51015848000678</v>
      </c>
      <c r="M121">
        <f t="shared" ca="1" si="33"/>
        <v>56.361759259259259</v>
      </c>
      <c r="N121">
        <f t="shared" ca="1" si="34"/>
        <v>33.145370370370372</v>
      </c>
    </row>
    <row r="122" spans="1:15" x14ac:dyDescent="0.25">
      <c r="A122" s="4">
        <f>A121+5/24/3600</f>
        <v>0.42818287037036928</v>
      </c>
      <c r="B122" s="3">
        <f t="shared" si="36"/>
        <v>1553300995</v>
      </c>
      <c r="C122">
        <f t="shared" si="32"/>
        <v>3</v>
      </c>
      <c r="D122">
        <f t="shared" si="32"/>
        <v>68</v>
      </c>
      <c r="E122">
        <f t="shared" ca="1" si="53"/>
        <v>12030.616981132072</v>
      </c>
      <c r="F122">
        <f t="shared" ca="1" si="54"/>
        <v>57570.398301886795</v>
      </c>
      <c r="G122">
        <f t="shared" ca="1" si="28"/>
        <v>9208.1684210526309</v>
      </c>
      <c r="H122" s="9">
        <f t="shared" ca="1" si="29"/>
        <v>-243.97927044024982</v>
      </c>
      <c r="I122" s="9">
        <f t="shared" ca="1" si="29"/>
        <v>40.783660377358316</v>
      </c>
      <c r="J122" s="9">
        <f t="shared" ca="1" si="29"/>
        <v>-4.2778947368420628</v>
      </c>
      <c r="K122" s="9">
        <f t="shared" ca="1" si="30"/>
        <v>247.36449090023464</v>
      </c>
      <c r="L122" s="9">
        <f t="shared" ca="1" si="31"/>
        <v>-80.510158480007021</v>
      </c>
      <c r="M122">
        <f t="shared" ca="1" si="33"/>
        <v>56.363563941299788</v>
      </c>
      <c r="N122">
        <f t="shared" ca="1" si="34"/>
        <v>33.125849056603776</v>
      </c>
    </row>
    <row r="123" spans="1:15" x14ac:dyDescent="0.25">
      <c r="A123" s="4">
        <f t="shared" ref="A123:A186" si="69">A122+5/24/3600</f>
        <v>0.42824074074073964</v>
      </c>
      <c r="B123" s="3">
        <f t="shared" si="36"/>
        <v>1553301000</v>
      </c>
      <c r="C123">
        <f t="shared" si="32"/>
        <v>3</v>
      </c>
      <c r="D123">
        <f t="shared" si="32"/>
        <v>68</v>
      </c>
      <c r="E123">
        <f t="shared" ca="1" si="53"/>
        <v>10810.720628930823</v>
      </c>
      <c r="F123">
        <f t="shared" ca="1" si="54"/>
        <v>57774.316603773586</v>
      </c>
      <c r="G123">
        <f t="shared" ca="1" si="28"/>
        <v>9186.7789473684206</v>
      </c>
      <c r="H123" s="9">
        <f t="shared" ca="1" si="29"/>
        <v>-243.97927044025272</v>
      </c>
      <c r="I123" s="9">
        <f t="shared" ca="1" si="29"/>
        <v>40.783660377358316</v>
      </c>
      <c r="J123" s="9">
        <f t="shared" ca="1" si="29"/>
        <v>-4.2778947368420628</v>
      </c>
      <c r="K123" s="9">
        <f t="shared" ca="1" si="30"/>
        <v>247.36449090023748</v>
      </c>
      <c r="L123" s="9">
        <f t="shared" ca="1" si="31"/>
        <v>-80.510158480007121</v>
      </c>
      <c r="M123">
        <f t="shared" ca="1" si="33"/>
        <v>56.365368623340316</v>
      </c>
      <c r="N123">
        <f t="shared" ca="1" si="34"/>
        <v>33.106327742837173</v>
      </c>
    </row>
    <row r="124" spans="1:15" x14ac:dyDescent="0.25">
      <c r="A124" s="4">
        <f t="shared" si="69"/>
        <v>0.42829861111111001</v>
      </c>
      <c r="B124" s="3">
        <f t="shared" si="36"/>
        <v>1553301005</v>
      </c>
      <c r="C124">
        <f t="shared" ref="C124:D124" si="70">C123</f>
        <v>3</v>
      </c>
      <c r="D124">
        <f t="shared" si="70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71">INDIRECT("G$"&amp;C124)+INDIRECT("J$"&amp;C124)*($B124-INDIRECT("B$"&amp;D124))</f>
        <v>9165.3894736842103</v>
      </c>
      <c r="H124" s="16">
        <f t="shared" ref="H124:H126" ca="1" si="72">(E125-E124)/($B125-$B124)</f>
        <v>-243.97927044025201</v>
      </c>
      <c r="I124" s="16">
        <f t="shared" ref="I124:I126" ca="1" si="73">(F125-F124)/($B125-$B124)</f>
        <v>40.783660377358316</v>
      </c>
      <c r="J124" s="16">
        <f t="shared" ref="J124:J126" ca="1" si="74">(G125-G124)/($B125-$B124)</f>
        <v>-4.2778947368420628</v>
      </c>
      <c r="K124" s="16">
        <f t="shared" ref="K124:K126" ca="1" si="75">SQRT(H124*H124+I124*I124)</f>
        <v>247.3644909002368</v>
      </c>
      <c r="L124" s="16">
        <f t="shared" ref="L124:L126" ca="1" si="76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9"/>
        <v>0.42835648148148037</v>
      </c>
      <c r="B125" s="3">
        <f t="shared" si="36"/>
        <v>1553301010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71"/>
        <v>9144</v>
      </c>
      <c r="H125" s="16">
        <f t="shared" ca="1" si="72"/>
        <v>-243.97927044025201</v>
      </c>
      <c r="I125" s="16">
        <f t="shared" ca="1" si="73"/>
        <v>40.783660377356867</v>
      </c>
      <c r="J125" s="16">
        <f t="shared" ca="1" si="74"/>
        <v>0</v>
      </c>
      <c r="K125" s="16">
        <f t="shared" ca="1" si="75"/>
        <v>247.36449090023655</v>
      </c>
      <c r="L125" s="16">
        <f t="shared" ca="1" si="76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9"/>
        <v>0.42841435185185073</v>
      </c>
      <c r="B126" s="3">
        <f t="shared" si="36"/>
        <v>1553301015</v>
      </c>
      <c r="C126">
        <f t="shared" ref="C126:D126" si="77">C125</f>
        <v>4</v>
      </c>
      <c r="D126">
        <f t="shared" si="77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71"/>
        <v>9144</v>
      </c>
      <c r="H126" s="16">
        <f t="shared" ca="1" si="72"/>
        <v>-243.97927044025181</v>
      </c>
      <c r="I126" s="16">
        <f t="shared" ca="1" si="73"/>
        <v>40.783660377359773</v>
      </c>
      <c r="J126" s="16">
        <f t="shared" ca="1" si="74"/>
        <v>0</v>
      </c>
      <c r="K126" s="16">
        <f t="shared" ca="1" si="75"/>
        <v>247.36449090023686</v>
      </c>
      <c r="L126" s="16">
        <f t="shared" ca="1" si="76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9"/>
        <v>0.42847222222222109</v>
      </c>
      <c r="B127" s="3">
        <f t="shared" si="36"/>
        <v>1553301020</v>
      </c>
      <c r="C127">
        <f t="shared" si="32"/>
        <v>4</v>
      </c>
      <c r="D127">
        <f t="shared" si="32"/>
        <v>125</v>
      </c>
      <c r="E127">
        <f t="shared" ref="E127:E131" ca="1" si="78">INDIRECT("E$"&amp;C127)+INDIRECT("H$"&amp;C127)*($B127-INDIRECT("B$"&amp;D127))</f>
        <v>5931.1352201257805</v>
      </c>
      <c r="F127">
        <f t="shared" ref="F127:F131" ca="1" si="79">INDIRECT("F$"&amp;C127)+INDIRECT("I$"&amp;C127)*($B127-INDIRECT("B$"&amp;D127))</f>
        <v>58589.989811320753</v>
      </c>
      <c r="G127">
        <f t="shared" ref="G127:G131" ca="1" si="80">INDIRECT("G$"&amp;C127)+INDIRECT("J$"&amp;C127)*($B127-INDIRECT("B$"&amp;D127))</f>
        <v>9144</v>
      </c>
      <c r="H127" s="9">
        <f t="shared" ref="H127:H131" ca="1" si="81">(E128-E127)/($B128-$B127)</f>
        <v>-243.97927044025147</v>
      </c>
      <c r="I127" s="9">
        <f t="shared" ref="I127:I131" ca="1" si="82">(F128-F127)/($B128-$B127)</f>
        <v>40.783660377358316</v>
      </c>
      <c r="J127" s="9">
        <f t="shared" ref="J127:J131" ca="1" si="83">(G128-G127)/($B128-$B127)</f>
        <v>0</v>
      </c>
      <c r="K127" s="9">
        <f t="shared" ref="K127:K131" ca="1" si="84">SQRT(H127*H127+I127*I127)</f>
        <v>247.36449090023626</v>
      </c>
      <c r="L127" s="9">
        <f t="shared" ref="L127:L131" ca="1" si="85">DEGREES(ATAN2(I127,H127))</f>
        <v>-80.510158480007078</v>
      </c>
      <c r="M127">
        <f t="shared" ref="M127:M131" ca="1" si="86">INDIRECT("M$"&amp;C127)+INDIRECT("O$"&amp;C127)*($B127-INDIRECT("B$"&amp;D127))</f>
        <v>56.372587351502446</v>
      </c>
      <c r="N127">
        <f t="shared" ref="N127:N131" ca="1" si="87">INDIRECT("N$"&amp;C127)+INDIRECT("P$"&amp;C127)*($B127-INDIRECT("B$"&amp;D127))</f>
        <v>33.02824248777079</v>
      </c>
      <c r="O127" s="12"/>
    </row>
    <row r="128" spans="1:15" x14ac:dyDescent="0.25">
      <c r="A128" s="4">
        <f t="shared" si="69"/>
        <v>0.42853009259259145</v>
      </c>
      <c r="B128" s="3">
        <f t="shared" si="36"/>
        <v>1553301025</v>
      </c>
      <c r="C128">
        <f t="shared" si="32"/>
        <v>4</v>
      </c>
      <c r="D128">
        <f t="shared" si="32"/>
        <v>125</v>
      </c>
      <c r="E128">
        <f t="shared" ca="1" si="78"/>
        <v>4711.2388679245232</v>
      </c>
      <c r="F128">
        <f t="shared" ca="1" si="79"/>
        <v>58793.908113207544</v>
      </c>
      <c r="G128">
        <f t="shared" ca="1" si="80"/>
        <v>9144</v>
      </c>
      <c r="H128" s="9">
        <f t="shared" ca="1" si="81"/>
        <v>-243.97927044025164</v>
      </c>
      <c r="I128" s="9">
        <f t="shared" ca="1" si="82"/>
        <v>40.783660377359773</v>
      </c>
      <c r="J128" s="9">
        <f t="shared" ca="1" si="83"/>
        <v>0</v>
      </c>
      <c r="K128" s="9">
        <f t="shared" ca="1" si="84"/>
        <v>247.36449090023666</v>
      </c>
      <c r="L128" s="9">
        <f t="shared" ca="1" si="85"/>
        <v>-80.510158480006751</v>
      </c>
      <c r="M128">
        <f t="shared" ca="1" si="86"/>
        <v>56.374392033542975</v>
      </c>
      <c r="N128">
        <f t="shared" ca="1" si="87"/>
        <v>33.008721174004194</v>
      </c>
      <c r="O128" s="12"/>
    </row>
    <row r="129" spans="1:19" x14ac:dyDescent="0.25">
      <c r="A129" s="4">
        <f t="shared" si="69"/>
        <v>0.42858796296296181</v>
      </c>
      <c r="B129" s="3">
        <f t="shared" si="36"/>
        <v>1553301030</v>
      </c>
      <c r="C129">
        <f t="shared" si="32"/>
        <v>4</v>
      </c>
      <c r="D129">
        <f t="shared" si="32"/>
        <v>125</v>
      </c>
      <c r="E129">
        <f t="shared" ca="1" si="78"/>
        <v>3491.342515723265</v>
      </c>
      <c r="F129">
        <f t="shared" ca="1" si="79"/>
        <v>58997.826415094343</v>
      </c>
      <c r="G129">
        <f t="shared" ca="1" si="80"/>
        <v>9144</v>
      </c>
      <c r="H129" s="9">
        <f t="shared" ca="1" si="81"/>
        <v>-243.97927044025164</v>
      </c>
      <c r="I129" s="9">
        <f t="shared" ca="1" si="82"/>
        <v>40.783660377358316</v>
      </c>
      <c r="J129" s="9">
        <f t="shared" ca="1" si="83"/>
        <v>0</v>
      </c>
      <c r="K129" s="9">
        <f t="shared" ca="1" si="84"/>
        <v>247.36449090023643</v>
      </c>
      <c r="L129" s="9">
        <f t="shared" ca="1" si="85"/>
        <v>-80.510158480007078</v>
      </c>
      <c r="M129">
        <f t="shared" ca="1" si="86"/>
        <v>56.376196715583504</v>
      </c>
      <c r="N129">
        <f t="shared" ca="1" si="87"/>
        <v>32.989199860237598</v>
      </c>
    </row>
    <row r="130" spans="1:19" x14ac:dyDescent="0.25">
      <c r="A130" s="4">
        <f t="shared" si="69"/>
        <v>0.42864583333333217</v>
      </c>
      <c r="B130" s="3">
        <f t="shared" si="36"/>
        <v>1553301035</v>
      </c>
      <c r="C130">
        <f t="shared" si="32"/>
        <v>4</v>
      </c>
      <c r="D130">
        <f t="shared" si="32"/>
        <v>125</v>
      </c>
      <c r="E130">
        <f t="shared" ca="1" si="78"/>
        <v>2271.4461635220068</v>
      </c>
      <c r="F130">
        <f t="shared" ca="1" si="79"/>
        <v>59201.744716981135</v>
      </c>
      <c r="G130">
        <f t="shared" ca="1" si="80"/>
        <v>9144</v>
      </c>
      <c r="H130" s="9">
        <f t="shared" ca="1" si="81"/>
        <v>-243.97927044025147</v>
      </c>
      <c r="I130" s="9">
        <f t="shared" ca="1" si="82"/>
        <v>40.783660377358316</v>
      </c>
      <c r="J130" s="9">
        <f t="shared" ca="1" si="83"/>
        <v>0</v>
      </c>
      <c r="K130" s="9">
        <f t="shared" ca="1" si="84"/>
        <v>247.36449090023626</v>
      </c>
      <c r="L130" s="9">
        <f t="shared" ca="1" si="85"/>
        <v>-80.510158480007078</v>
      </c>
      <c r="M130">
        <f t="shared" ca="1" si="86"/>
        <v>56.37800139762404</v>
      </c>
      <c r="N130">
        <f t="shared" ca="1" si="87"/>
        <v>32.969678546470995</v>
      </c>
    </row>
    <row r="131" spans="1:19" x14ac:dyDescent="0.25">
      <c r="A131" s="4">
        <f t="shared" si="69"/>
        <v>0.42870370370370253</v>
      </c>
      <c r="B131" s="3">
        <f t="shared" si="36"/>
        <v>1553301040</v>
      </c>
      <c r="C131">
        <f t="shared" si="32"/>
        <v>4</v>
      </c>
      <c r="D131">
        <f t="shared" si="32"/>
        <v>125</v>
      </c>
      <c r="E131">
        <f t="shared" ca="1" si="78"/>
        <v>1051.5498113207495</v>
      </c>
      <c r="F131">
        <f t="shared" ca="1" si="79"/>
        <v>59405.663018867926</v>
      </c>
      <c r="G131">
        <f t="shared" ca="1" si="80"/>
        <v>9144</v>
      </c>
      <c r="H131" s="9">
        <f t="shared" ca="1" si="81"/>
        <v>-243.97927044025147</v>
      </c>
      <c r="I131" s="9">
        <f t="shared" ca="1" si="82"/>
        <v>40.783660377358316</v>
      </c>
      <c r="J131" s="9">
        <f t="shared" ca="1" si="83"/>
        <v>0</v>
      </c>
      <c r="K131" s="9">
        <f t="shared" ca="1" si="84"/>
        <v>247.36449090023626</v>
      </c>
      <c r="L131" s="9">
        <f t="shared" ca="1" si="85"/>
        <v>-80.510158480007078</v>
      </c>
      <c r="M131">
        <f t="shared" ca="1" si="86"/>
        <v>56.379806079664569</v>
      </c>
      <c r="N131">
        <f t="shared" ca="1" si="87"/>
        <v>32.950157232704399</v>
      </c>
    </row>
    <row r="132" spans="1:19" x14ac:dyDescent="0.25">
      <c r="A132" s="4">
        <f t="shared" si="69"/>
        <v>0.42876157407407289</v>
      </c>
      <c r="B132" s="3">
        <f t="shared" si="36"/>
        <v>1553301045</v>
      </c>
      <c r="C132">
        <f t="shared" si="32"/>
        <v>4</v>
      </c>
      <c r="D132">
        <f t="shared" si="32"/>
        <v>125</v>
      </c>
      <c r="E132">
        <f t="shared" ca="1" si="53"/>
        <v>-168.34654088050775</v>
      </c>
      <c r="F132">
        <f t="shared" ca="1" si="54"/>
        <v>59609.581320754718</v>
      </c>
      <c r="G132">
        <f t="shared" ca="1" si="28"/>
        <v>9144</v>
      </c>
      <c r="H132" s="9">
        <f t="shared" ca="1" si="29"/>
        <v>-243.97927044025164</v>
      </c>
      <c r="I132" s="9">
        <f t="shared" ca="1" si="29"/>
        <v>40.783660377358316</v>
      </c>
      <c r="J132" s="9">
        <f t="shared" ca="1" si="29"/>
        <v>0</v>
      </c>
      <c r="K132" s="9">
        <f t="shared" ca="1" si="30"/>
        <v>247.36449090023643</v>
      </c>
      <c r="L132" s="9">
        <f t="shared" ca="1" si="31"/>
        <v>-80.510158480007078</v>
      </c>
      <c r="M132">
        <f t="shared" ca="1" si="33"/>
        <v>56.381610761705097</v>
      </c>
      <c r="N132">
        <f t="shared" ca="1" si="34"/>
        <v>32.930635918937803</v>
      </c>
    </row>
    <row r="133" spans="1:19" x14ac:dyDescent="0.25">
      <c r="A133" s="4">
        <f t="shared" si="69"/>
        <v>0.42881944444444325</v>
      </c>
      <c r="B133" s="3">
        <f t="shared" si="36"/>
        <v>1553301050</v>
      </c>
      <c r="C133">
        <f t="shared" si="32"/>
        <v>4</v>
      </c>
      <c r="D133">
        <f t="shared" si="32"/>
        <v>125</v>
      </c>
      <c r="E133">
        <f t="shared" ca="1" si="53"/>
        <v>-1388.2428930817659</v>
      </c>
      <c r="F133">
        <f t="shared" ca="1" si="54"/>
        <v>59813.49962264151</v>
      </c>
      <c r="G133">
        <f t="shared" ca="1" si="28"/>
        <v>9144</v>
      </c>
      <c r="H133" s="9">
        <f t="shared" ca="1" si="29"/>
        <v>-243.97927044025164</v>
      </c>
      <c r="I133" s="9">
        <f t="shared" ca="1" si="29"/>
        <v>40.783660377358316</v>
      </c>
      <c r="J133" s="9">
        <f t="shared" ca="1" si="29"/>
        <v>0</v>
      </c>
      <c r="K133" s="9">
        <f t="shared" ca="1" si="30"/>
        <v>247.36449090023643</v>
      </c>
      <c r="L133" s="9">
        <f t="shared" ca="1" si="31"/>
        <v>-80.510158480007078</v>
      </c>
      <c r="M133">
        <f t="shared" ca="1" si="33"/>
        <v>56.383415443745633</v>
      </c>
      <c r="N133">
        <f t="shared" ca="1" si="34"/>
        <v>32.911114605171207</v>
      </c>
    </row>
    <row r="134" spans="1:19" x14ac:dyDescent="0.25">
      <c r="A134" s="4">
        <f t="shared" si="69"/>
        <v>0.42887731481481361</v>
      </c>
      <c r="B134" s="3">
        <f t="shared" si="36"/>
        <v>1553301055</v>
      </c>
      <c r="C134">
        <f t="shared" si="32"/>
        <v>4</v>
      </c>
      <c r="D134">
        <f t="shared" si="32"/>
        <v>125</v>
      </c>
      <c r="E134">
        <f t="shared" ca="1" si="53"/>
        <v>-2608.1392452830241</v>
      </c>
      <c r="F134">
        <f t="shared" ca="1" si="54"/>
        <v>60017.417924528301</v>
      </c>
      <c r="G134">
        <f t="shared" ca="1" si="28"/>
        <v>9144</v>
      </c>
      <c r="H134" s="9">
        <f t="shared" ca="1" si="29"/>
        <v>-243.97927044025164</v>
      </c>
      <c r="I134" s="9">
        <f t="shared" ca="1" si="29"/>
        <v>40.783660377358316</v>
      </c>
      <c r="J134" s="9">
        <f t="shared" ca="1" si="29"/>
        <v>0</v>
      </c>
      <c r="K134" s="9">
        <f t="shared" ca="1" si="30"/>
        <v>247.36449090023643</v>
      </c>
      <c r="L134" s="9">
        <f t="shared" ca="1" si="31"/>
        <v>-80.510158480007078</v>
      </c>
      <c r="M134">
        <f t="shared" ca="1" si="33"/>
        <v>56.385220125786162</v>
      </c>
      <c r="N134">
        <f t="shared" ca="1" si="34"/>
        <v>32.891593291404611</v>
      </c>
    </row>
    <row r="135" spans="1:19" x14ac:dyDescent="0.25">
      <c r="A135" s="4">
        <f t="shared" si="69"/>
        <v>0.42893518518518398</v>
      </c>
      <c r="B135" s="3">
        <f t="shared" si="36"/>
        <v>1553301060</v>
      </c>
      <c r="C135">
        <f t="shared" si="32"/>
        <v>4</v>
      </c>
      <c r="D135">
        <f t="shared" si="32"/>
        <v>125</v>
      </c>
      <c r="E135">
        <f t="shared" ca="1" si="53"/>
        <v>-3828.0355974842823</v>
      </c>
      <c r="F135">
        <f t="shared" ca="1" si="54"/>
        <v>60221.336226415093</v>
      </c>
      <c r="G135">
        <f t="shared" ca="1" si="28"/>
        <v>9144</v>
      </c>
      <c r="H135" s="9">
        <f t="shared" ca="1" si="29"/>
        <v>-243.97927044025127</v>
      </c>
      <c r="I135" s="9">
        <f t="shared" ca="1" si="29"/>
        <v>40.783660377358316</v>
      </c>
      <c r="J135" s="9">
        <f t="shared" ca="1" si="29"/>
        <v>0</v>
      </c>
      <c r="K135" s="9">
        <f t="shared" ca="1" si="30"/>
        <v>247.36449090023606</v>
      </c>
      <c r="L135" s="9">
        <f t="shared" ca="1" si="31"/>
        <v>-80.510158480007064</v>
      </c>
      <c r="M135">
        <f t="shared" ca="1" si="33"/>
        <v>56.387024807826691</v>
      </c>
      <c r="N135">
        <f t="shared" ca="1" si="34"/>
        <v>32.872071977638015</v>
      </c>
    </row>
    <row r="136" spans="1:19" x14ac:dyDescent="0.25">
      <c r="A136" s="4">
        <f t="shared" si="69"/>
        <v>0.42899305555555434</v>
      </c>
      <c r="B136" s="3">
        <f t="shared" si="36"/>
        <v>1553301065</v>
      </c>
      <c r="C136">
        <f t="shared" si="32"/>
        <v>4</v>
      </c>
      <c r="D136">
        <f t="shared" si="32"/>
        <v>125</v>
      </c>
      <c r="E136">
        <f t="shared" ca="1" si="53"/>
        <v>-5047.9319496855387</v>
      </c>
      <c r="F136">
        <f t="shared" ca="1" si="54"/>
        <v>60425.254528301884</v>
      </c>
      <c r="G136">
        <f t="shared" ref="G136:G199" ca="1" si="88">INDIRECT("G$"&amp;C136)+INDIRECT("J$"&amp;C136)*($B136-INDIRECT("B$"&amp;D136))</f>
        <v>9144</v>
      </c>
      <c r="H136" s="9">
        <f t="shared" ref="H136:J151" ca="1" si="89">(E137-E136)/($B137-$B136)</f>
        <v>-243.97927044025164</v>
      </c>
      <c r="I136" s="9">
        <f t="shared" ca="1" si="89"/>
        <v>40.783660377359773</v>
      </c>
      <c r="J136" s="9">
        <f t="shared" ca="1" si="89"/>
        <v>0</v>
      </c>
      <c r="K136" s="9">
        <f t="shared" ref="K136:K199" ca="1" si="90">SQRT(H136*H136+I136*I136)</f>
        <v>247.36449090023666</v>
      </c>
      <c r="L136" s="9">
        <f t="shared" ref="L136:L199" ca="1" si="91">DEGREES(ATAN2(I136,H136))</f>
        <v>-80.510158480006751</v>
      </c>
      <c r="M136">
        <f t="shared" ca="1" si="33"/>
        <v>56.38882948986722</v>
      </c>
      <c r="N136">
        <f t="shared" ca="1" si="34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9"/>
        <v>0.4290509259259247</v>
      </c>
      <c r="B137" s="3">
        <f t="shared" si="36"/>
        <v>1553301070</v>
      </c>
      <c r="C137">
        <f t="shared" ref="C137:D200" si="92">C136</f>
        <v>4</v>
      </c>
      <c r="D137">
        <f t="shared" si="92"/>
        <v>125</v>
      </c>
      <c r="E137">
        <f t="shared" ca="1" si="53"/>
        <v>-6267.8283018867969</v>
      </c>
      <c r="F137">
        <f t="shared" ca="1" si="54"/>
        <v>60629.172830188683</v>
      </c>
      <c r="G137">
        <f t="shared" ca="1" si="88"/>
        <v>9144</v>
      </c>
      <c r="H137" s="9">
        <f t="shared" ca="1" si="89"/>
        <v>-243.97927044025164</v>
      </c>
      <c r="I137" s="9">
        <f t="shared" ca="1" si="89"/>
        <v>40.783660377358316</v>
      </c>
      <c r="J137" s="9">
        <f t="shared" ca="1" si="89"/>
        <v>0</v>
      </c>
      <c r="K137" s="9">
        <f t="shared" ca="1" si="90"/>
        <v>247.36449090023643</v>
      </c>
      <c r="L137" s="9">
        <f t="shared" ca="1" si="91"/>
        <v>-80.510158480007078</v>
      </c>
      <c r="M137">
        <f t="shared" ref="M137:M200" ca="1" si="93">INDIRECT("M$"&amp;C137)+INDIRECT("O$"&amp;C137)*($B137-INDIRECT("B$"&amp;D137))</f>
        <v>56.390634171907756</v>
      </c>
      <c r="N137">
        <f t="shared" ref="N137:N200" ca="1" si="94">INDIRECT("N$"&amp;C137)+INDIRECT("P$"&amp;C137)*($B137-INDIRECT("B$"&amp;D137))</f>
        <v>32.833029350104823</v>
      </c>
      <c r="O137" s="12"/>
    </row>
    <row r="138" spans="1:19" x14ac:dyDescent="0.25">
      <c r="A138" s="4">
        <f t="shared" si="69"/>
        <v>0.42910879629629506</v>
      </c>
      <c r="B138" s="3">
        <f t="shared" ref="B138:B201" si="95">B137+SECOND(A138-A137)</f>
        <v>1553301075</v>
      </c>
      <c r="C138">
        <f t="shared" si="92"/>
        <v>4</v>
      </c>
      <c r="D138">
        <f t="shared" si="92"/>
        <v>125</v>
      </c>
      <c r="E138">
        <f t="shared" ca="1" si="53"/>
        <v>-7487.7246540880551</v>
      </c>
      <c r="F138">
        <f t="shared" ca="1" si="54"/>
        <v>60833.091132075475</v>
      </c>
      <c r="G138">
        <f t="shared" ca="1" si="88"/>
        <v>9144</v>
      </c>
      <c r="H138" s="9">
        <f t="shared" ca="1" si="89"/>
        <v>-243.97927044025127</v>
      </c>
      <c r="I138" s="9">
        <f t="shared" ca="1" si="89"/>
        <v>40.783660377358316</v>
      </c>
      <c r="J138" s="9">
        <f t="shared" ca="1" si="89"/>
        <v>0</v>
      </c>
      <c r="K138" s="9">
        <f t="shared" ca="1" si="90"/>
        <v>247.36449090023606</v>
      </c>
      <c r="L138" s="9">
        <f t="shared" ca="1" si="91"/>
        <v>-80.510158480007064</v>
      </c>
      <c r="M138">
        <f t="shared" ca="1" si="93"/>
        <v>56.392438853948285</v>
      </c>
      <c r="N138">
        <f t="shared" ca="1" si="94"/>
        <v>32.81350803633822</v>
      </c>
      <c r="O138" s="12"/>
    </row>
    <row r="139" spans="1:19" x14ac:dyDescent="0.25">
      <c r="A139" s="8">
        <f t="shared" si="69"/>
        <v>0.42916666666666542</v>
      </c>
      <c r="B139" s="3">
        <f t="shared" si="95"/>
        <v>1553301080</v>
      </c>
      <c r="C139">
        <f t="shared" si="92"/>
        <v>4</v>
      </c>
      <c r="D139">
        <f t="shared" si="92"/>
        <v>125</v>
      </c>
      <c r="E139">
        <f t="shared" ca="1" si="53"/>
        <v>-8707.6210062893115</v>
      </c>
      <c r="F139">
        <f t="shared" ca="1" si="54"/>
        <v>61037.009433962266</v>
      </c>
      <c r="G139">
        <f t="shared" ca="1" si="88"/>
        <v>9144</v>
      </c>
      <c r="H139" s="9">
        <f t="shared" ca="1" si="89"/>
        <v>-243.97927044025201</v>
      </c>
      <c r="I139" s="9">
        <f t="shared" ca="1" si="89"/>
        <v>40.783660377358316</v>
      </c>
      <c r="J139" s="9">
        <f t="shared" ca="1" si="89"/>
        <v>0</v>
      </c>
      <c r="K139" s="9">
        <f t="shared" ca="1" si="90"/>
        <v>247.3644909002368</v>
      </c>
      <c r="L139" s="9">
        <f t="shared" ca="1" si="91"/>
        <v>-80.510158480007092</v>
      </c>
      <c r="M139">
        <f t="shared" ca="1" si="93"/>
        <v>56.394243535988814</v>
      </c>
      <c r="N139">
        <f t="shared" ca="1" si="94"/>
        <v>32.793986722571624</v>
      </c>
      <c r="O139" s="12"/>
    </row>
    <row r="140" spans="1:19" x14ac:dyDescent="0.25">
      <c r="A140" s="4">
        <f t="shared" si="69"/>
        <v>0.42922453703703578</v>
      </c>
      <c r="B140" s="3">
        <f t="shared" si="95"/>
        <v>1553301085</v>
      </c>
      <c r="C140">
        <f t="shared" si="92"/>
        <v>4</v>
      </c>
      <c r="D140">
        <f t="shared" si="92"/>
        <v>125</v>
      </c>
      <c r="E140">
        <f t="shared" ca="1" si="53"/>
        <v>-9927.5173584905715</v>
      </c>
      <c r="F140">
        <f t="shared" ca="1" si="54"/>
        <v>61240.927735849058</v>
      </c>
      <c r="G140">
        <f t="shared" ca="1" si="88"/>
        <v>9144</v>
      </c>
      <c r="H140" s="9">
        <f t="shared" ca="1" si="89"/>
        <v>-243.97927044025127</v>
      </c>
      <c r="I140" s="9">
        <f t="shared" ca="1" si="89"/>
        <v>40.783660377358316</v>
      </c>
      <c r="J140" s="9">
        <f t="shared" ca="1" si="89"/>
        <v>0</v>
      </c>
      <c r="K140" s="9">
        <f t="shared" ca="1" si="90"/>
        <v>247.36449090023606</v>
      </c>
      <c r="L140" s="9">
        <f t="shared" ca="1" si="91"/>
        <v>-80.510158480007064</v>
      </c>
      <c r="M140">
        <f t="shared" ca="1" si="93"/>
        <v>56.39604821802935</v>
      </c>
      <c r="N140">
        <f t="shared" ca="1" si="94"/>
        <v>32.774465408805028</v>
      </c>
      <c r="O140" s="12"/>
    </row>
    <row r="141" spans="1:19" x14ac:dyDescent="0.25">
      <c r="A141" s="4">
        <f t="shared" si="69"/>
        <v>0.42928240740740614</v>
      </c>
      <c r="B141" s="3">
        <f t="shared" si="95"/>
        <v>1553301090</v>
      </c>
      <c r="C141">
        <f t="shared" si="92"/>
        <v>4</v>
      </c>
      <c r="D141">
        <f t="shared" si="92"/>
        <v>125</v>
      </c>
      <c r="E141">
        <f t="shared" ca="1" si="53"/>
        <v>-11147.413710691828</v>
      </c>
      <c r="F141">
        <f t="shared" ca="1" si="54"/>
        <v>61444.84603773585</v>
      </c>
      <c r="G141">
        <f t="shared" ca="1" si="88"/>
        <v>9144</v>
      </c>
      <c r="H141" s="9">
        <f t="shared" ca="1" si="89"/>
        <v>-243.97927044025201</v>
      </c>
      <c r="I141" s="9">
        <f t="shared" ca="1" si="89"/>
        <v>40.783660377358316</v>
      </c>
      <c r="J141" s="9">
        <f t="shared" ca="1" si="89"/>
        <v>0</v>
      </c>
      <c r="K141" s="9">
        <f t="shared" ca="1" si="90"/>
        <v>247.3644909002368</v>
      </c>
      <c r="L141" s="9">
        <f t="shared" ca="1" si="91"/>
        <v>-80.510158480007092</v>
      </c>
      <c r="M141">
        <f t="shared" ca="1" si="93"/>
        <v>56.397852900069879</v>
      </c>
      <c r="N141">
        <f t="shared" ca="1" si="94"/>
        <v>32.754944095038432</v>
      </c>
      <c r="O141" s="12"/>
    </row>
    <row r="142" spans="1:19" x14ac:dyDescent="0.25">
      <c r="A142" s="42">
        <f t="shared" si="69"/>
        <v>0.4293402777777765</v>
      </c>
      <c r="B142" s="45">
        <f t="shared" si="95"/>
        <v>1553301095</v>
      </c>
      <c r="C142" s="41">
        <f t="shared" si="92"/>
        <v>4</v>
      </c>
      <c r="D142" s="41">
        <f t="shared" si="92"/>
        <v>125</v>
      </c>
      <c r="E142" s="41">
        <f t="shared" ca="1" si="53"/>
        <v>-12367.310062893088</v>
      </c>
      <c r="F142" s="41">
        <f t="shared" ca="1" si="54"/>
        <v>61648.764339622641</v>
      </c>
      <c r="G142" s="41">
        <f t="shared" ca="1" si="88"/>
        <v>9144</v>
      </c>
      <c r="H142" s="46">
        <f t="shared" ca="1" si="89"/>
        <v>-243.97927044025127</v>
      </c>
      <c r="I142" s="46">
        <f t="shared" ca="1" si="89"/>
        <v>40.783660377358316</v>
      </c>
      <c r="J142" s="46">
        <f t="shared" ca="1" si="89"/>
        <v>0</v>
      </c>
      <c r="K142" s="46">
        <f t="shared" ca="1" si="90"/>
        <v>247.36449090023606</v>
      </c>
      <c r="L142" s="46">
        <f t="shared" ca="1" si="91"/>
        <v>-80.510158480007064</v>
      </c>
      <c r="M142" s="41">
        <f t="shared" ca="1" si="93"/>
        <v>56.399657582110407</v>
      </c>
      <c r="N142" s="41">
        <f t="shared" ca="1" si="94"/>
        <v>32.735422781271836</v>
      </c>
    </row>
    <row r="143" spans="1:19" x14ac:dyDescent="0.25">
      <c r="A143" s="4">
        <f t="shared" si="69"/>
        <v>0.42939814814814686</v>
      </c>
      <c r="B143" s="3">
        <f t="shared" si="95"/>
        <v>1553301100</v>
      </c>
      <c r="C143">
        <f t="shared" si="92"/>
        <v>4</v>
      </c>
      <c r="D143">
        <f t="shared" si="92"/>
        <v>125</v>
      </c>
      <c r="E143">
        <f t="shared" ca="1" si="53"/>
        <v>-13587.206415094344</v>
      </c>
      <c r="F143">
        <f t="shared" ca="1" si="54"/>
        <v>61852.682641509433</v>
      </c>
      <c r="G143">
        <f t="shared" ca="1" si="88"/>
        <v>9144</v>
      </c>
      <c r="H143" s="9">
        <f t="shared" ca="1" si="89"/>
        <v>-243.97927044025127</v>
      </c>
      <c r="I143" s="9">
        <f t="shared" ca="1" si="89"/>
        <v>40.783660377358316</v>
      </c>
      <c r="J143" s="9">
        <f t="shared" ca="1" si="89"/>
        <v>0</v>
      </c>
      <c r="K143" s="9">
        <f t="shared" ca="1" si="90"/>
        <v>247.36449090023606</v>
      </c>
      <c r="L143" s="9">
        <f t="shared" ca="1" si="91"/>
        <v>-80.510158480007064</v>
      </c>
      <c r="M143">
        <f t="shared" ca="1" si="93"/>
        <v>56.401462264150943</v>
      </c>
      <c r="N143">
        <f t="shared" ca="1" si="94"/>
        <v>32.71590146750524</v>
      </c>
    </row>
    <row r="144" spans="1:19" x14ac:dyDescent="0.25">
      <c r="A144" s="4">
        <f t="shared" si="69"/>
        <v>0.42945601851851722</v>
      </c>
      <c r="B144" s="3">
        <f t="shared" si="95"/>
        <v>1553301105</v>
      </c>
      <c r="C144">
        <f t="shared" si="92"/>
        <v>4</v>
      </c>
      <c r="D144">
        <f t="shared" si="92"/>
        <v>125</v>
      </c>
      <c r="E144">
        <f t="shared" ca="1" si="53"/>
        <v>-14807.102767295601</v>
      </c>
      <c r="F144">
        <f t="shared" ca="1" si="54"/>
        <v>62056.600943396224</v>
      </c>
      <c r="G144">
        <f t="shared" ca="1" si="88"/>
        <v>9144</v>
      </c>
      <c r="H144" s="9">
        <f t="shared" ca="1" si="89"/>
        <v>-243.97927044025201</v>
      </c>
      <c r="I144" s="9">
        <f t="shared" ca="1" si="89"/>
        <v>40.783660377359773</v>
      </c>
      <c r="J144" s="9">
        <f t="shared" ca="1" si="89"/>
        <v>0</v>
      </c>
      <c r="K144" s="9">
        <f t="shared" ca="1" si="90"/>
        <v>247.36449090023703</v>
      </c>
      <c r="L144" s="9">
        <f t="shared" ca="1" si="91"/>
        <v>-80.510158480006766</v>
      </c>
      <c r="M144">
        <f t="shared" ca="1" si="93"/>
        <v>56.403266946191472</v>
      </c>
      <c r="N144">
        <f t="shared" ca="1" si="94"/>
        <v>32.696380153738644</v>
      </c>
    </row>
    <row r="145" spans="1:14" x14ac:dyDescent="0.25">
      <c r="A145" s="47">
        <f t="shared" si="69"/>
        <v>0.42951388888888758</v>
      </c>
      <c r="B145" s="48">
        <f t="shared" si="95"/>
        <v>1553301110</v>
      </c>
      <c r="C145" s="49">
        <f t="shared" si="92"/>
        <v>4</v>
      </c>
      <c r="D145" s="49">
        <f t="shared" si="92"/>
        <v>125</v>
      </c>
      <c r="E145" s="49">
        <f t="shared" ca="1" si="53"/>
        <v>-16026.999119496861</v>
      </c>
      <c r="F145" s="49">
        <f t="shared" ca="1" si="54"/>
        <v>62260.519245283023</v>
      </c>
      <c r="G145" s="49">
        <f t="shared" ca="1" si="88"/>
        <v>9144</v>
      </c>
      <c r="H145" s="50">
        <f t="shared" ca="1" si="89"/>
        <v>-243.97927044025127</v>
      </c>
      <c r="I145" s="50">
        <f t="shared" ca="1" si="89"/>
        <v>40.783660377358316</v>
      </c>
      <c r="J145" s="50">
        <f t="shared" ca="1" si="89"/>
        <v>0</v>
      </c>
      <c r="K145" s="50">
        <f t="shared" ca="1" si="90"/>
        <v>247.36449090023606</v>
      </c>
      <c r="L145" s="50">
        <f t="shared" ca="1" si="91"/>
        <v>-80.510158480007064</v>
      </c>
      <c r="M145" s="49">
        <f t="shared" ca="1" si="93"/>
        <v>56.405071628232001</v>
      </c>
      <c r="N145" s="49">
        <f t="shared" ca="1" si="94"/>
        <v>32.676858839972049</v>
      </c>
    </row>
    <row r="146" spans="1:14" x14ac:dyDescent="0.25">
      <c r="A146" s="4">
        <f t="shared" si="69"/>
        <v>0.42957175925925795</v>
      </c>
      <c r="B146" s="3">
        <f t="shared" si="95"/>
        <v>1553301115</v>
      </c>
      <c r="C146">
        <f t="shared" si="92"/>
        <v>4</v>
      </c>
      <c r="D146">
        <f t="shared" si="92"/>
        <v>125</v>
      </c>
      <c r="E146">
        <f t="shared" ca="1" si="53"/>
        <v>-17246.895471698117</v>
      </c>
      <c r="F146">
        <f t="shared" ca="1" si="54"/>
        <v>62464.437547169815</v>
      </c>
      <c r="G146">
        <f t="shared" ca="1" si="88"/>
        <v>9144</v>
      </c>
      <c r="H146" s="9">
        <f t="shared" ca="1" si="89"/>
        <v>-243.97927044025127</v>
      </c>
      <c r="I146" s="9">
        <f t="shared" ca="1" si="89"/>
        <v>40.783660377358316</v>
      </c>
      <c r="J146" s="9">
        <f t="shared" ca="1" si="89"/>
        <v>0</v>
      </c>
      <c r="K146" s="9">
        <f t="shared" ca="1" si="90"/>
        <v>247.36449090023606</v>
      </c>
      <c r="L146" s="9">
        <f t="shared" ca="1" si="91"/>
        <v>-80.510158480007064</v>
      </c>
      <c r="M146">
        <f t="shared" ca="1" si="93"/>
        <v>56.406876310272537</v>
      </c>
      <c r="N146">
        <f t="shared" ca="1" si="94"/>
        <v>32.657337526205453</v>
      </c>
    </row>
    <row r="147" spans="1:14" x14ac:dyDescent="0.25">
      <c r="A147" s="47">
        <f t="shared" si="69"/>
        <v>0.42962962962962831</v>
      </c>
      <c r="B147" s="48">
        <f t="shared" si="95"/>
        <v>1553301120</v>
      </c>
      <c r="C147" s="49">
        <f t="shared" si="92"/>
        <v>4</v>
      </c>
      <c r="D147" s="49">
        <f t="shared" si="92"/>
        <v>125</v>
      </c>
      <c r="E147" s="49">
        <f t="shared" ca="1" si="53"/>
        <v>-18466.791823899373</v>
      </c>
      <c r="F147" s="49">
        <f t="shared" ca="1" si="54"/>
        <v>62668.355849056607</v>
      </c>
      <c r="G147" s="49">
        <f t="shared" ca="1" si="88"/>
        <v>9144</v>
      </c>
      <c r="H147" s="50">
        <f t="shared" ca="1" si="89"/>
        <v>-243.97927044025201</v>
      </c>
      <c r="I147" s="50">
        <f t="shared" ca="1" si="89"/>
        <v>40.783660377358316</v>
      </c>
      <c r="J147" s="50">
        <f t="shared" ca="1" si="89"/>
        <v>0</v>
      </c>
      <c r="K147" s="50">
        <f t="shared" ca="1" si="90"/>
        <v>247.3644909002368</v>
      </c>
      <c r="L147" s="50">
        <f t="shared" ca="1" si="91"/>
        <v>-80.510158480007092</v>
      </c>
      <c r="M147" s="49">
        <f t="shared" ca="1" si="93"/>
        <v>56.408680992313066</v>
      </c>
      <c r="N147" s="49">
        <f t="shared" ca="1" si="94"/>
        <v>32.63781621243885</v>
      </c>
    </row>
    <row r="148" spans="1:14" x14ac:dyDescent="0.25">
      <c r="A148" s="47">
        <f t="shared" si="69"/>
        <v>0.42968749999999867</v>
      </c>
      <c r="B148" s="3">
        <f t="shared" si="95"/>
        <v>1553301125</v>
      </c>
      <c r="C148">
        <f t="shared" si="92"/>
        <v>4</v>
      </c>
      <c r="D148">
        <f t="shared" si="92"/>
        <v>125</v>
      </c>
      <c r="E148">
        <f t="shared" ca="1" si="53"/>
        <v>-19686.688176100633</v>
      </c>
      <c r="F148">
        <f t="shared" ca="1" si="54"/>
        <v>62872.274150943398</v>
      </c>
      <c r="G148">
        <f t="shared" ca="1" si="88"/>
        <v>9144</v>
      </c>
      <c r="H148" s="9">
        <f t="shared" ca="1" si="89"/>
        <v>-243.97927044025127</v>
      </c>
      <c r="I148" s="9">
        <f t="shared" ca="1" si="89"/>
        <v>40.783660377358316</v>
      </c>
      <c r="J148" s="9">
        <f t="shared" ca="1" si="89"/>
        <v>0</v>
      </c>
      <c r="K148" s="9">
        <f t="shared" ca="1" si="90"/>
        <v>247.36449090023606</v>
      </c>
      <c r="L148" s="9">
        <f t="shared" ca="1" si="91"/>
        <v>-80.510158480007064</v>
      </c>
      <c r="M148">
        <f t="shared" ca="1" si="93"/>
        <v>56.410485674353595</v>
      </c>
      <c r="N148">
        <f t="shared" ca="1" si="94"/>
        <v>32.618294898672254</v>
      </c>
    </row>
    <row r="149" spans="1:14" x14ac:dyDescent="0.25">
      <c r="A149" s="4">
        <f t="shared" si="69"/>
        <v>0.42974537037036903</v>
      </c>
      <c r="B149" s="3">
        <f t="shared" si="95"/>
        <v>1553301130</v>
      </c>
      <c r="C149">
        <f t="shared" si="92"/>
        <v>4</v>
      </c>
      <c r="D149">
        <f t="shared" si="92"/>
        <v>125</v>
      </c>
      <c r="E149">
        <f t="shared" ca="1" si="53"/>
        <v>-20906.58452830189</v>
      </c>
      <c r="F149">
        <f t="shared" ca="1" si="54"/>
        <v>63076.19245283019</v>
      </c>
      <c r="G149">
        <f t="shared" ca="1" si="88"/>
        <v>9144</v>
      </c>
      <c r="H149" s="9">
        <f t="shared" ca="1" si="89"/>
        <v>-243.97927044025201</v>
      </c>
      <c r="I149" s="9">
        <f t="shared" ca="1" si="89"/>
        <v>40.783660377358316</v>
      </c>
      <c r="J149" s="9">
        <f t="shared" ca="1" si="89"/>
        <v>0</v>
      </c>
      <c r="K149" s="9">
        <f t="shared" ca="1" si="90"/>
        <v>247.3644909002368</v>
      </c>
      <c r="L149" s="9">
        <f t="shared" ca="1" si="91"/>
        <v>-80.510158480007092</v>
      </c>
      <c r="M149">
        <f t="shared" ca="1" si="93"/>
        <v>56.412290356394131</v>
      </c>
      <c r="N149">
        <f t="shared" ca="1" si="94"/>
        <v>32.598773584905658</v>
      </c>
    </row>
    <row r="150" spans="1:14" x14ac:dyDescent="0.25">
      <c r="A150" s="4">
        <f t="shared" si="69"/>
        <v>0.42980324074073939</v>
      </c>
      <c r="B150" s="3">
        <f t="shared" si="95"/>
        <v>1553301135</v>
      </c>
      <c r="C150">
        <f t="shared" si="92"/>
        <v>4</v>
      </c>
      <c r="D150">
        <f t="shared" si="92"/>
        <v>125</v>
      </c>
      <c r="E150">
        <f t="shared" ca="1" si="53"/>
        <v>-22126.48088050315</v>
      </c>
      <c r="F150">
        <f t="shared" ca="1" si="54"/>
        <v>63280.110754716981</v>
      </c>
      <c r="G150">
        <f t="shared" ca="1" si="88"/>
        <v>9144</v>
      </c>
      <c r="H150" s="9">
        <f t="shared" ca="1" si="89"/>
        <v>-243.97927044025127</v>
      </c>
      <c r="I150" s="9">
        <f t="shared" ca="1" si="89"/>
        <v>40.783660377358316</v>
      </c>
      <c r="J150" s="9">
        <f t="shared" ca="1" si="89"/>
        <v>0</v>
      </c>
      <c r="K150" s="9">
        <f t="shared" ca="1" si="90"/>
        <v>247.36449090023606</v>
      </c>
      <c r="L150" s="9">
        <f t="shared" ca="1" si="91"/>
        <v>-80.510158480007064</v>
      </c>
      <c r="M150">
        <f t="shared" ca="1" si="93"/>
        <v>56.41409503843466</v>
      </c>
      <c r="N150">
        <f t="shared" ca="1" si="94"/>
        <v>32.579252271139062</v>
      </c>
    </row>
    <row r="151" spans="1:14" x14ac:dyDescent="0.25">
      <c r="A151" s="4">
        <f t="shared" si="69"/>
        <v>0.42986111111110975</v>
      </c>
      <c r="B151" s="3">
        <f t="shared" si="95"/>
        <v>1553301140</v>
      </c>
      <c r="C151">
        <f t="shared" si="92"/>
        <v>4</v>
      </c>
      <c r="D151">
        <f t="shared" si="92"/>
        <v>125</v>
      </c>
      <c r="E151">
        <f t="shared" ca="1" si="53"/>
        <v>-23346.377232704406</v>
      </c>
      <c r="F151">
        <f t="shared" ca="1" si="54"/>
        <v>63484.029056603773</v>
      </c>
      <c r="G151">
        <f t="shared" ca="1" si="88"/>
        <v>9144</v>
      </c>
      <c r="H151" s="9">
        <f t="shared" ca="1" si="89"/>
        <v>-243.97927044025127</v>
      </c>
      <c r="I151" s="9">
        <f t="shared" ca="1" si="89"/>
        <v>40.783660377358316</v>
      </c>
      <c r="J151" s="9">
        <f t="shared" ca="1" si="89"/>
        <v>0</v>
      </c>
      <c r="K151" s="9">
        <f t="shared" ca="1" si="90"/>
        <v>247.36449090023606</v>
      </c>
      <c r="L151" s="9">
        <f t="shared" ca="1" si="91"/>
        <v>-80.510158480007064</v>
      </c>
      <c r="M151">
        <f t="shared" ca="1" si="93"/>
        <v>56.415899720475188</v>
      </c>
      <c r="N151">
        <f t="shared" ca="1" si="94"/>
        <v>32.559730957372466</v>
      </c>
    </row>
    <row r="152" spans="1:14" x14ac:dyDescent="0.25">
      <c r="A152" s="4">
        <f t="shared" si="69"/>
        <v>0.42991898148148011</v>
      </c>
      <c r="B152" s="3">
        <f t="shared" si="95"/>
        <v>1553301145</v>
      </c>
      <c r="C152">
        <f t="shared" si="92"/>
        <v>4</v>
      </c>
      <c r="D152">
        <f t="shared" si="92"/>
        <v>125</v>
      </c>
      <c r="E152">
        <f t="shared" ca="1" si="53"/>
        <v>-24566.273584905663</v>
      </c>
      <c r="F152">
        <f t="shared" ca="1" si="54"/>
        <v>63687.947358490565</v>
      </c>
      <c r="G152">
        <f t="shared" ca="1" si="88"/>
        <v>9144</v>
      </c>
      <c r="H152" s="9">
        <f t="shared" ref="H152:J183" ca="1" si="96">(E153-E152)/($B153-$B152)</f>
        <v>-243.97927044025127</v>
      </c>
      <c r="I152" s="9">
        <f t="shared" ca="1" si="96"/>
        <v>40.783660377359773</v>
      </c>
      <c r="J152" s="9">
        <f t="shared" ca="1" si="96"/>
        <v>0</v>
      </c>
      <c r="K152" s="9">
        <f t="shared" ca="1" si="90"/>
        <v>247.36449090023632</v>
      </c>
      <c r="L152" s="9">
        <f t="shared" ca="1" si="91"/>
        <v>-80.510158480006737</v>
      </c>
      <c r="M152">
        <f t="shared" ca="1" si="93"/>
        <v>56.417704402515717</v>
      </c>
      <c r="N152">
        <f t="shared" ca="1" si="94"/>
        <v>32.54020964360587</v>
      </c>
    </row>
    <row r="153" spans="1:14" x14ac:dyDescent="0.25">
      <c r="A153" s="4">
        <f t="shared" si="69"/>
        <v>0.42997685185185047</v>
      </c>
      <c r="B153" s="3">
        <f t="shared" si="95"/>
        <v>1553301150</v>
      </c>
      <c r="C153">
        <f t="shared" si="92"/>
        <v>4</v>
      </c>
      <c r="D153">
        <f t="shared" si="92"/>
        <v>125</v>
      </c>
      <c r="E153">
        <f t="shared" ca="1" si="53"/>
        <v>-25786.169937106919</v>
      </c>
      <c r="F153">
        <f t="shared" ca="1" si="54"/>
        <v>63891.865660377363</v>
      </c>
      <c r="G153">
        <f t="shared" ca="1" si="88"/>
        <v>9144</v>
      </c>
      <c r="H153" s="9">
        <f t="shared" ca="1" si="96"/>
        <v>-243.97927044025272</v>
      </c>
      <c r="I153" s="9">
        <f t="shared" ca="1" si="96"/>
        <v>40.783660377358316</v>
      </c>
      <c r="J153" s="9">
        <f t="shared" ca="1" si="96"/>
        <v>0</v>
      </c>
      <c r="K153" s="9">
        <f t="shared" ca="1" si="90"/>
        <v>247.36449090023748</v>
      </c>
      <c r="L153" s="9">
        <f t="shared" ca="1" si="91"/>
        <v>-80.510158480007121</v>
      </c>
      <c r="M153">
        <f t="shared" ca="1" si="93"/>
        <v>56.419509084556253</v>
      </c>
      <c r="N153">
        <f t="shared" ca="1" si="94"/>
        <v>32.520688329839274</v>
      </c>
    </row>
    <row r="154" spans="1:14" x14ac:dyDescent="0.25">
      <c r="A154" s="4">
        <f t="shared" si="69"/>
        <v>0.43003472222222083</v>
      </c>
      <c r="B154" s="3">
        <f t="shared" si="95"/>
        <v>1553301155</v>
      </c>
      <c r="C154">
        <f t="shared" si="92"/>
        <v>4</v>
      </c>
      <c r="D154">
        <f t="shared" si="92"/>
        <v>125</v>
      </c>
      <c r="E154">
        <f t="shared" ca="1" si="53"/>
        <v>-27006.066289308183</v>
      </c>
      <c r="F154">
        <f t="shared" ca="1" si="54"/>
        <v>64095.783962264155</v>
      </c>
      <c r="G154">
        <f t="shared" ca="1" si="88"/>
        <v>9144</v>
      </c>
      <c r="H154" s="9">
        <f t="shared" ca="1" si="96"/>
        <v>-243.97927044025127</v>
      </c>
      <c r="I154" s="9">
        <f t="shared" ca="1" si="96"/>
        <v>40.783660377358316</v>
      </c>
      <c r="J154" s="9">
        <f t="shared" ca="1" si="96"/>
        <v>0</v>
      </c>
      <c r="K154" s="9">
        <f t="shared" ca="1" si="90"/>
        <v>247.36449090023606</v>
      </c>
      <c r="L154" s="9">
        <f t="shared" ca="1" si="91"/>
        <v>-80.510158480007064</v>
      </c>
      <c r="M154">
        <f t="shared" ca="1" si="93"/>
        <v>56.421313766596782</v>
      </c>
      <c r="N154">
        <f t="shared" ca="1" si="94"/>
        <v>32.501167016072678</v>
      </c>
    </row>
    <row r="155" spans="1:14" x14ac:dyDescent="0.25">
      <c r="A155" s="4">
        <f t="shared" si="69"/>
        <v>0.43009259259259119</v>
      </c>
      <c r="B155" s="3">
        <f t="shared" si="95"/>
        <v>1553301160</v>
      </c>
      <c r="C155">
        <f t="shared" si="92"/>
        <v>4</v>
      </c>
      <c r="D155">
        <f t="shared" si="92"/>
        <v>125</v>
      </c>
      <c r="E155">
        <f t="shared" ca="1" si="53"/>
        <v>-28225.962641509439</v>
      </c>
      <c r="F155">
        <f t="shared" ca="1" si="54"/>
        <v>64299.702264150947</v>
      </c>
      <c r="G155">
        <f t="shared" ca="1" si="88"/>
        <v>9144</v>
      </c>
      <c r="H155" s="9">
        <f t="shared" ca="1" si="96"/>
        <v>-243.97927044025127</v>
      </c>
      <c r="I155" s="9">
        <f t="shared" ca="1" si="96"/>
        <v>40.783660377358316</v>
      </c>
      <c r="J155" s="9">
        <f t="shared" ca="1" si="96"/>
        <v>0</v>
      </c>
      <c r="K155" s="9">
        <f t="shared" ca="1" si="90"/>
        <v>247.36449090023606</v>
      </c>
      <c r="L155" s="9">
        <f t="shared" ca="1" si="91"/>
        <v>-80.510158480007064</v>
      </c>
      <c r="M155">
        <f t="shared" ca="1" si="93"/>
        <v>56.423118448637311</v>
      </c>
      <c r="N155">
        <f t="shared" ca="1" si="94"/>
        <v>32.481645702306075</v>
      </c>
    </row>
    <row r="156" spans="1:14" x14ac:dyDescent="0.25">
      <c r="A156" s="4">
        <f t="shared" si="69"/>
        <v>0.43015046296296156</v>
      </c>
      <c r="B156" s="3">
        <f t="shared" si="95"/>
        <v>1553301165</v>
      </c>
      <c r="C156">
        <f t="shared" si="92"/>
        <v>4</v>
      </c>
      <c r="D156">
        <f t="shared" si="92"/>
        <v>125</v>
      </c>
      <c r="E156">
        <f t="shared" ca="1" si="53"/>
        <v>-29445.858993710695</v>
      </c>
      <c r="F156">
        <f t="shared" ca="1" si="54"/>
        <v>64503.620566037738</v>
      </c>
      <c r="G156">
        <f t="shared" ca="1" si="88"/>
        <v>9144</v>
      </c>
      <c r="H156" s="9">
        <f t="shared" ca="1" si="96"/>
        <v>-243.97927044025127</v>
      </c>
      <c r="I156" s="9">
        <f t="shared" ca="1" si="96"/>
        <v>40.783660377358316</v>
      </c>
      <c r="J156" s="9">
        <f t="shared" ca="1" si="96"/>
        <v>0</v>
      </c>
      <c r="K156" s="9">
        <f t="shared" ca="1" si="90"/>
        <v>247.36449090023606</v>
      </c>
      <c r="L156" s="9">
        <f t="shared" ca="1" si="91"/>
        <v>-80.510158480007064</v>
      </c>
      <c r="M156">
        <f t="shared" ca="1" si="93"/>
        <v>56.424923130677847</v>
      </c>
      <c r="N156">
        <f t="shared" ca="1" si="94"/>
        <v>32.462124388539479</v>
      </c>
    </row>
    <row r="157" spans="1:14" x14ac:dyDescent="0.25">
      <c r="A157" s="4">
        <f t="shared" si="69"/>
        <v>0.43020833333333192</v>
      </c>
      <c r="B157" s="3">
        <f t="shared" si="95"/>
        <v>1553301170</v>
      </c>
      <c r="C157">
        <f t="shared" si="92"/>
        <v>4</v>
      </c>
      <c r="D157">
        <f t="shared" si="92"/>
        <v>125</v>
      </c>
      <c r="E157">
        <f t="shared" ca="1" si="53"/>
        <v>-30665.755345911952</v>
      </c>
      <c r="F157">
        <f t="shared" ca="1" si="54"/>
        <v>64707.53886792453</v>
      </c>
      <c r="G157">
        <f t="shared" ca="1" si="88"/>
        <v>9144</v>
      </c>
      <c r="H157" s="9">
        <f t="shared" ca="1" si="96"/>
        <v>-243.97927044025127</v>
      </c>
      <c r="I157" s="9">
        <f t="shared" ca="1" si="96"/>
        <v>40.783660377358316</v>
      </c>
      <c r="J157" s="9">
        <f t="shared" ca="1" si="96"/>
        <v>0</v>
      </c>
      <c r="K157" s="9">
        <f t="shared" ca="1" si="90"/>
        <v>247.36449090023606</v>
      </c>
      <c r="L157" s="9">
        <f t="shared" ca="1" si="91"/>
        <v>-80.510158480007064</v>
      </c>
      <c r="M157">
        <f t="shared" ca="1" si="93"/>
        <v>56.426727812718376</v>
      </c>
      <c r="N157">
        <f t="shared" ca="1" si="94"/>
        <v>32.442603074772883</v>
      </c>
    </row>
    <row r="158" spans="1:14" x14ac:dyDescent="0.25">
      <c r="A158" s="4">
        <f t="shared" si="69"/>
        <v>0.43026620370370228</v>
      </c>
      <c r="B158" s="3">
        <f t="shared" si="95"/>
        <v>1553301175</v>
      </c>
      <c r="C158">
        <f t="shared" si="92"/>
        <v>4</v>
      </c>
      <c r="D158">
        <f t="shared" si="92"/>
        <v>125</v>
      </c>
      <c r="E158">
        <f t="shared" ca="1" si="53"/>
        <v>-31885.651698113208</v>
      </c>
      <c r="F158">
        <f t="shared" ca="1" si="54"/>
        <v>64911.457169811321</v>
      </c>
      <c r="G158">
        <f t="shared" ca="1" si="88"/>
        <v>9144</v>
      </c>
      <c r="H158" s="9">
        <f t="shared" ca="1" si="96"/>
        <v>-243.97927044025272</v>
      </c>
      <c r="I158" s="9">
        <f t="shared" ca="1" si="96"/>
        <v>40.783660377358316</v>
      </c>
      <c r="J158" s="9">
        <f t="shared" ca="1" si="96"/>
        <v>0</v>
      </c>
      <c r="K158" s="9">
        <f t="shared" ca="1" si="90"/>
        <v>247.36449090023748</v>
      </c>
      <c r="L158" s="9">
        <f t="shared" ca="1" si="91"/>
        <v>-80.510158480007121</v>
      </c>
      <c r="M158">
        <f t="shared" ca="1" si="93"/>
        <v>56.428532494758905</v>
      </c>
      <c r="N158">
        <f t="shared" ca="1" si="94"/>
        <v>32.423081761006287</v>
      </c>
    </row>
    <row r="159" spans="1:14" x14ac:dyDescent="0.25">
      <c r="A159" s="4">
        <f t="shared" si="69"/>
        <v>0.43032407407407264</v>
      </c>
      <c r="B159" s="3">
        <f t="shared" si="95"/>
        <v>1553301180</v>
      </c>
      <c r="C159">
        <f t="shared" si="92"/>
        <v>4</v>
      </c>
      <c r="D159">
        <f t="shared" si="92"/>
        <v>125</v>
      </c>
      <c r="E159">
        <f t="shared" ca="1" si="53"/>
        <v>-33105.548050314472</v>
      </c>
      <c r="F159">
        <f t="shared" ca="1" si="54"/>
        <v>65115.375471698113</v>
      </c>
      <c r="G159">
        <f t="shared" ca="1" si="88"/>
        <v>9144</v>
      </c>
      <c r="H159" s="9">
        <f t="shared" ca="1" si="96"/>
        <v>-243.97927044025127</v>
      </c>
      <c r="I159" s="9">
        <f t="shared" ca="1" si="96"/>
        <v>40.783660377359773</v>
      </c>
      <c r="J159" s="9">
        <f t="shared" ca="1" si="96"/>
        <v>0</v>
      </c>
      <c r="K159" s="9">
        <f t="shared" ca="1" si="90"/>
        <v>247.36449090023632</v>
      </c>
      <c r="L159" s="9">
        <f t="shared" ca="1" si="91"/>
        <v>-80.510158480006737</v>
      </c>
      <c r="M159">
        <f t="shared" ca="1" si="93"/>
        <v>56.430337176799441</v>
      </c>
      <c r="N159">
        <f t="shared" ca="1" si="94"/>
        <v>32.403560447239691</v>
      </c>
    </row>
    <row r="160" spans="1:14" x14ac:dyDescent="0.25">
      <c r="A160" s="4">
        <f t="shared" si="69"/>
        <v>0.430381944444443</v>
      </c>
      <c r="B160" s="3">
        <f t="shared" si="95"/>
        <v>1553301185</v>
      </c>
      <c r="C160">
        <f t="shared" si="92"/>
        <v>4</v>
      </c>
      <c r="D160">
        <f t="shared" si="92"/>
        <v>125</v>
      </c>
      <c r="E160">
        <f t="shared" ca="1" si="53"/>
        <v>-34325.444402515728</v>
      </c>
      <c r="F160">
        <f t="shared" ca="1" si="54"/>
        <v>65319.293773584912</v>
      </c>
      <c r="G160">
        <f t="shared" ca="1" si="88"/>
        <v>9144</v>
      </c>
      <c r="H160" s="9">
        <f t="shared" ca="1" si="96"/>
        <v>-243.97927044025127</v>
      </c>
      <c r="I160" s="9">
        <f t="shared" ca="1" si="96"/>
        <v>40.783660377358316</v>
      </c>
      <c r="J160" s="9">
        <f t="shared" ca="1" si="96"/>
        <v>0</v>
      </c>
      <c r="K160" s="9">
        <f t="shared" ca="1" si="90"/>
        <v>247.36449090023606</v>
      </c>
      <c r="L160" s="9">
        <f t="shared" ca="1" si="91"/>
        <v>-80.510158480007064</v>
      </c>
      <c r="M160">
        <f t="shared" ca="1" si="93"/>
        <v>56.432141858839969</v>
      </c>
      <c r="N160">
        <f t="shared" ca="1" si="94"/>
        <v>32.384039133473095</v>
      </c>
    </row>
    <row r="161" spans="1:14" x14ac:dyDescent="0.25">
      <c r="A161" s="4">
        <f t="shared" si="69"/>
        <v>0.43043981481481336</v>
      </c>
      <c r="B161" s="3">
        <f t="shared" si="95"/>
        <v>1553301190</v>
      </c>
      <c r="C161">
        <f t="shared" si="92"/>
        <v>4</v>
      </c>
      <c r="D161">
        <f t="shared" si="92"/>
        <v>125</v>
      </c>
      <c r="E161">
        <f t="shared" ca="1" si="53"/>
        <v>-35545.340754716985</v>
      </c>
      <c r="F161">
        <f t="shared" ca="1" si="54"/>
        <v>65523.212075471703</v>
      </c>
      <c r="G161">
        <f t="shared" ca="1" si="88"/>
        <v>9144</v>
      </c>
      <c r="H161" s="9">
        <f t="shared" ca="1" si="96"/>
        <v>-243.97927044025127</v>
      </c>
      <c r="I161" s="9">
        <f t="shared" ca="1" si="96"/>
        <v>40.783660377358316</v>
      </c>
      <c r="J161" s="9">
        <f t="shared" ca="1" si="96"/>
        <v>0</v>
      </c>
      <c r="K161" s="9">
        <f t="shared" ca="1" si="90"/>
        <v>247.36449090023606</v>
      </c>
      <c r="L161" s="9">
        <f t="shared" ca="1" si="91"/>
        <v>-80.510158480007064</v>
      </c>
      <c r="M161">
        <f t="shared" ca="1" si="93"/>
        <v>56.433946540880498</v>
      </c>
      <c r="N161">
        <f t="shared" ca="1" si="94"/>
        <v>32.364517819706499</v>
      </c>
    </row>
    <row r="162" spans="1:14" x14ac:dyDescent="0.25">
      <c r="A162" s="4">
        <f t="shared" si="69"/>
        <v>0.43049768518518372</v>
      </c>
      <c r="B162" s="3">
        <f t="shared" si="95"/>
        <v>1553301195</v>
      </c>
      <c r="C162">
        <f t="shared" si="92"/>
        <v>4</v>
      </c>
      <c r="D162">
        <f t="shared" si="92"/>
        <v>125</v>
      </c>
      <c r="E162">
        <f t="shared" ca="1" si="53"/>
        <v>-36765.237106918241</v>
      </c>
      <c r="F162">
        <f t="shared" ca="1" si="54"/>
        <v>65727.130377358495</v>
      </c>
      <c r="G162">
        <f t="shared" ca="1" si="88"/>
        <v>9144</v>
      </c>
      <c r="H162" s="9">
        <f t="shared" ca="1" si="96"/>
        <v>-243.97927044025127</v>
      </c>
      <c r="I162" s="9">
        <f t="shared" ca="1" si="96"/>
        <v>40.783660377358316</v>
      </c>
      <c r="J162" s="9">
        <f t="shared" ca="1" si="96"/>
        <v>0</v>
      </c>
      <c r="K162" s="9">
        <f t="shared" ca="1" si="90"/>
        <v>247.36449090023606</v>
      </c>
      <c r="L162" s="9">
        <f t="shared" ca="1" si="91"/>
        <v>-80.510158480007064</v>
      </c>
      <c r="M162">
        <f t="shared" ca="1" si="93"/>
        <v>56.435751222921034</v>
      </c>
      <c r="N162">
        <f t="shared" ca="1" si="94"/>
        <v>32.344996505939903</v>
      </c>
    </row>
    <row r="163" spans="1:14" x14ac:dyDescent="0.25">
      <c r="A163" s="4">
        <f t="shared" si="69"/>
        <v>0.43055555555555408</v>
      </c>
      <c r="B163" s="3">
        <f t="shared" si="95"/>
        <v>1553301200</v>
      </c>
      <c r="C163">
        <f t="shared" si="92"/>
        <v>4</v>
      </c>
      <c r="D163">
        <f t="shared" si="92"/>
        <v>125</v>
      </c>
      <c r="E163">
        <f t="shared" ca="1" si="53"/>
        <v>-37985.133459119497</v>
      </c>
      <c r="F163">
        <f t="shared" ca="1" si="54"/>
        <v>65931.048679245287</v>
      </c>
      <c r="G163">
        <f t="shared" ca="1" si="88"/>
        <v>9144</v>
      </c>
      <c r="H163" s="9">
        <f t="shared" ca="1" si="96"/>
        <v>-243.97927044025127</v>
      </c>
      <c r="I163" s="9">
        <f t="shared" ca="1" si="96"/>
        <v>40.783660377358316</v>
      </c>
      <c r="J163" s="9">
        <f t="shared" ca="1" si="96"/>
        <v>0</v>
      </c>
      <c r="K163" s="9">
        <f t="shared" ca="1" si="90"/>
        <v>247.36449090023606</v>
      </c>
      <c r="L163" s="9">
        <f t="shared" ca="1" si="91"/>
        <v>-80.510158480007064</v>
      </c>
      <c r="M163">
        <f t="shared" ca="1" si="93"/>
        <v>56.437555904961563</v>
      </c>
      <c r="N163">
        <f t="shared" ca="1" si="94"/>
        <v>32.325475192173307</v>
      </c>
    </row>
    <row r="164" spans="1:14" x14ac:dyDescent="0.25">
      <c r="A164" s="4">
        <f t="shared" si="69"/>
        <v>0.43061342592592444</v>
      </c>
      <c r="B164" s="3">
        <f t="shared" si="95"/>
        <v>1553301205</v>
      </c>
      <c r="C164">
        <f t="shared" si="92"/>
        <v>4</v>
      </c>
      <c r="D164">
        <f t="shared" si="92"/>
        <v>125</v>
      </c>
      <c r="E164">
        <f t="shared" ca="1" si="53"/>
        <v>-39205.029811320754</v>
      </c>
      <c r="F164">
        <f t="shared" ca="1" si="54"/>
        <v>66134.966981132078</v>
      </c>
      <c r="G164">
        <f t="shared" ca="1" si="88"/>
        <v>9144</v>
      </c>
      <c r="H164" s="9">
        <f t="shared" ca="1" si="96"/>
        <v>-243.97927044025272</v>
      </c>
      <c r="I164" s="9">
        <f t="shared" ca="1" si="96"/>
        <v>40.783660377358316</v>
      </c>
      <c r="J164" s="9">
        <f t="shared" ca="1" si="96"/>
        <v>0</v>
      </c>
      <c r="K164" s="9">
        <f t="shared" ca="1" si="90"/>
        <v>247.36449090023748</v>
      </c>
      <c r="L164" s="9">
        <f t="shared" ca="1" si="91"/>
        <v>-80.510158480007121</v>
      </c>
      <c r="M164">
        <f t="shared" ca="1" si="93"/>
        <v>56.439360587002092</v>
      </c>
      <c r="N164">
        <f t="shared" ca="1" si="94"/>
        <v>32.305953878406704</v>
      </c>
    </row>
    <row r="165" spans="1:14" x14ac:dyDescent="0.25">
      <c r="A165" s="4">
        <f t="shared" si="69"/>
        <v>0.4306712962962948</v>
      </c>
      <c r="B165" s="3">
        <f t="shared" si="95"/>
        <v>1553301210</v>
      </c>
      <c r="C165">
        <f t="shared" si="92"/>
        <v>4</v>
      </c>
      <c r="D165">
        <f t="shared" si="92"/>
        <v>125</v>
      </c>
      <c r="E165">
        <f t="shared" ref="E165:E227" ca="1" si="97">INDIRECT("E$"&amp;C165)+INDIRECT("H$"&amp;C165)*($B165-INDIRECT("B$"&amp;D165))</f>
        <v>-40424.926163522017</v>
      </c>
      <c r="F165">
        <f t="shared" ref="F165:F227" ca="1" si="98">INDIRECT("F$"&amp;C165)+INDIRECT("I$"&amp;C165)*($B165-INDIRECT("B$"&amp;D165))</f>
        <v>66338.88528301887</v>
      </c>
      <c r="G165">
        <f t="shared" ca="1" si="88"/>
        <v>9144</v>
      </c>
      <c r="H165" s="9">
        <f t="shared" ca="1" si="96"/>
        <v>-243.97927044025127</v>
      </c>
      <c r="I165" s="9">
        <f t="shared" ca="1" si="96"/>
        <v>40.783660377358316</v>
      </c>
      <c r="J165" s="9">
        <f t="shared" ca="1" si="96"/>
        <v>0</v>
      </c>
      <c r="K165" s="9">
        <f t="shared" ca="1" si="90"/>
        <v>247.36449090023606</v>
      </c>
      <c r="L165" s="9">
        <f t="shared" ca="1" si="91"/>
        <v>-80.510158480007064</v>
      </c>
      <c r="M165">
        <f t="shared" ca="1" si="93"/>
        <v>56.441165269042628</v>
      </c>
      <c r="N165">
        <f t="shared" ca="1" si="94"/>
        <v>32.286432564640108</v>
      </c>
    </row>
    <row r="166" spans="1:14" x14ac:dyDescent="0.25">
      <c r="A166" s="4">
        <f t="shared" si="69"/>
        <v>0.43072916666666516</v>
      </c>
      <c r="B166" s="3">
        <f t="shared" si="95"/>
        <v>1553301215</v>
      </c>
      <c r="C166">
        <f t="shared" si="92"/>
        <v>4</v>
      </c>
      <c r="D166">
        <f t="shared" si="92"/>
        <v>125</v>
      </c>
      <c r="E166">
        <f t="shared" ca="1" si="97"/>
        <v>-41644.822515723274</v>
      </c>
      <c r="F166">
        <f t="shared" ca="1" si="98"/>
        <v>66542.803584905661</v>
      </c>
      <c r="G166">
        <f t="shared" ca="1" si="88"/>
        <v>9144</v>
      </c>
      <c r="H166" s="9">
        <f t="shared" ca="1" si="96"/>
        <v>-243.97927044025127</v>
      </c>
      <c r="I166" s="9">
        <f t="shared" ca="1" si="96"/>
        <v>40.783660377358316</v>
      </c>
      <c r="J166" s="9">
        <f t="shared" ca="1" si="96"/>
        <v>0</v>
      </c>
      <c r="K166" s="9">
        <f t="shared" ca="1" si="90"/>
        <v>247.36449090023606</v>
      </c>
      <c r="L166" s="9">
        <f t="shared" ca="1" si="91"/>
        <v>-80.510158480007064</v>
      </c>
      <c r="M166">
        <f t="shared" ca="1" si="93"/>
        <v>56.442969951083157</v>
      </c>
      <c r="N166">
        <f t="shared" ca="1" si="94"/>
        <v>32.266911250873513</v>
      </c>
    </row>
    <row r="167" spans="1:14" x14ac:dyDescent="0.25">
      <c r="A167" s="4">
        <f t="shared" si="69"/>
        <v>0.43078703703703553</v>
      </c>
      <c r="B167" s="3">
        <f t="shared" si="95"/>
        <v>1553301220</v>
      </c>
      <c r="C167">
        <f t="shared" si="92"/>
        <v>4</v>
      </c>
      <c r="D167">
        <f t="shared" si="92"/>
        <v>125</v>
      </c>
      <c r="E167">
        <f t="shared" ca="1" si="97"/>
        <v>-42864.71886792453</v>
      </c>
      <c r="F167">
        <f t="shared" ca="1" si="98"/>
        <v>66746.721886792453</v>
      </c>
      <c r="G167">
        <f t="shared" ca="1" si="88"/>
        <v>9144</v>
      </c>
      <c r="H167" s="9">
        <f t="shared" ca="1" si="96"/>
        <v>-243.97927044025127</v>
      </c>
      <c r="I167" s="9">
        <f t="shared" ca="1" si="96"/>
        <v>40.783660377358316</v>
      </c>
      <c r="J167" s="9">
        <f t="shared" ca="1" si="96"/>
        <v>0</v>
      </c>
      <c r="K167" s="9">
        <f t="shared" ca="1" si="90"/>
        <v>247.36449090023606</v>
      </c>
      <c r="L167" s="9">
        <f t="shared" ca="1" si="91"/>
        <v>-80.510158480007064</v>
      </c>
      <c r="M167">
        <f t="shared" ca="1" si="93"/>
        <v>56.444774633123686</v>
      </c>
      <c r="N167">
        <f t="shared" ca="1" si="94"/>
        <v>32.247389937106917</v>
      </c>
    </row>
    <row r="168" spans="1:14" x14ac:dyDescent="0.25">
      <c r="A168" s="4">
        <f t="shared" si="69"/>
        <v>0.43084490740740589</v>
      </c>
      <c r="B168" s="3">
        <f t="shared" si="95"/>
        <v>1553301225</v>
      </c>
      <c r="C168">
        <f t="shared" si="92"/>
        <v>4</v>
      </c>
      <c r="D168">
        <f t="shared" si="92"/>
        <v>125</v>
      </c>
      <c r="E168">
        <f t="shared" ca="1" si="97"/>
        <v>-44084.615220125786</v>
      </c>
      <c r="F168">
        <f t="shared" ca="1" si="98"/>
        <v>66950.640188679245</v>
      </c>
      <c r="G168">
        <f t="shared" ca="1" si="88"/>
        <v>9144</v>
      </c>
      <c r="H168" s="9">
        <f t="shared" ca="1" si="96"/>
        <v>-243.97927044025127</v>
      </c>
      <c r="I168" s="9">
        <f t="shared" ca="1" si="96"/>
        <v>40.783660377358316</v>
      </c>
      <c r="J168" s="9">
        <f t="shared" ca="1" si="96"/>
        <v>0</v>
      </c>
      <c r="K168" s="9">
        <f t="shared" ca="1" si="90"/>
        <v>247.36449090023606</v>
      </c>
      <c r="L168" s="9">
        <f t="shared" ca="1" si="91"/>
        <v>-80.510158480007064</v>
      </c>
      <c r="M168">
        <f t="shared" ca="1" si="93"/>
        <v>56.446579315164215</v>
      </c>
      <c r="N168">
        <f t="shared" ca="1" si="94"/>
        <v>32.227868623340321</v>
      </c>
    </row>
    <row r="169" spans="1:14" x14ac:dyDescent="0.25">
      <c r="A169" s="4">
        <f t="shared" si="69"/>
        <v>0.43090277777777625</v>
      </c>
      <c r="B169" s="3">
        <f t="shared" si="95"/>
        <v>1553301230</v>
      </c>
      <c r="C169">
        <f t="shared" si="92"/>
        <v>4</v>
      </c>
      <c r="D169">
        <f t="shared" si="92"/>
        <v>125</v>
      </c>
      <c r="E169">
        <f t="shared" ca="1" si="97"/>
        <v>-45304.511572327043</v>
      </c>
      <c r="F169">
        <f t="shared" ca="1" si="98"/>
        <v>67154.558490566036</v>
      </c>
      <c r="G169">
        <f t="shared" ca="1" si="88"/>
        <v>9144</v>
      </c>
      <c r="H169" s="9">
        <f t="shared" ca="1" si="96"/>
        <v>-243.97927044025272</v>
      </c>
      <c r="I169" s="9">
        <f t="shared" ca="1" si="96"/>
        <v>40.783660377358316</v>
      </c>
      <c r="J169" s="9">
        <f t="shared" ca="1" si="96"/>
        <v>0</v>
      </c>
      <c r="K169" s="9">
        <f t="shared" ca="1" si="90"/>
        <v>247.36449090023748</v>
      </c>
      <c r="L169" s="9">
        <f t="shared" ca="1" si="91"/>
        <v>-80.510158480007121</v>
      </c>
      <c r="M169">
        <f t="shared" ca="1" si="93"/>
        <v>56.448383997204751</v>
      </c>
      <c r="N169">
        <f t="shared" ca="1" si="94"/>
        <v>32.208347309573725</v>
      </c>
    </row>
    <row r="170" spans="1:14" x14ac:dyDescent="0.25">
      <c r="A170" s="4">
        <f t="shared" si="69"/>
        <v>0.43096064814814661</v>
      </c>
      <c r="B170" s="3">
        <f t="shared" si="95"/>
        <v>1553301235</v>
      </c>
      <c r="C170">
        <f t="shared" si="92"/>
        <v>4</v>
      </c>
      <c r="D170">
        <f t="shared" si="92"/>
        <v>125</v>
      </c>
      <c r="E170">
        <f t="shared" ca="1" si="97"/>
        <v>-46524.407924528306</v>
      </c>
      <c r="F170">
        <f t="shared" ca="1" si="98"/>
        <v>67358.476792452828</v>
      </c>
      <c r="G170">
        <f t="shared" ca="1" si="88"/>
        <v>9144</v>
      </c>
      <c r="H170" s="9">
        <f t="shared" ca="1" si="96"/>
        <v>-243.97927044025127</v>
      </c>
      <c r="I170" s="9">
        <f t="shared" ca="1" si="96"/>
        <v>40.783660377358316</v>
      </c>
      <c r="J170" s="9">
        <f t="shared" ca="1" si="96"/>
        <v>0</v>
      </c>
      <c r="K170" s="9">
        <f t="shared" ca="1" si="90"/>
        <v>247.36449090023606</v>
      </c>
      <c r="L170" s="9">
        <f t="shared" ca="1" si="91"/>
        <v>-80.510158480007064</v>
      </c>
      <c r="M170">
        <f t="shared" ca="1" si="93"/>
        <v>56.450188679245279</v>
      </c>
      <c r="N170">
        <f t="shared" ca="1" si="94"/>
        <v>32.188825995807129</v>
      </c>
    </row>
    <row r="171" spans="1:14" x14ac:dyDescent="0.25">
      <c r="A171" s="4">
        <f t="shared" si="69"/>
        <v>0.43101851851851697</v>
      </c>
      <c r="B171" s="3">
        <f t="shared" si="95"/>
        <v>1553301240</v>
      </c>
      <c r="C171">
        <f t="shared" si="92"/>
        <v>4</v>
      </c>
      <c r="D171">
        <f t="shared" si="92"/>
        <v>125</v>
      </c>
      <c r="E171">
        <f t="shared" ca="1" si="97"/>
        <v>-47744.304276729563</v>
      </c>
      <c r="F171">
        <f t="shared" ca="1" si="98"/>
        <v>67562.395094339619</v>
      </c>
      <c r="G171">
        <f t="shared" ca="1" si="88"/>
        <v>9144</v>
      </c>
      <c r="H171" s="9">
        <f t="shared" ca="1" si="96"/>
        <v>-243.97927044025127</v>
      </c>
      <c r="I171" s="9">
        <f t="shared" ca="1" si="96"/>
        <v>40.783660377358316</v>
      </c>
      <c r="J171" s="9">
        <f t="shared" ca="1" si="96"/>
        <v>0</v>
      </c>
      <c r="K171" s="9">
        <f t="shared" ca="1" si="90"/>
        <v>247.36449090023606</v>
      </c>
      <c r="L171" s="9">
        <f t="shared" ca="1" si="91"/>
        <v>-80.510158480007064</v>
      </c>
      <c r="M171">
        <f t="shared" ca="1" si="93"/>
        <v>56.451993361285808</v>
      </c>
      <c r="N171">
        <f t="shared" ca="1" si="94"/>
        <v>32.169304682040533</v>
      </c>
    </row>
    <row r="172" spans="1:14" x14ac:dyDescent="0.25">
      <c r="A172" s="4">
        <f t="shared" si="69"/>
        <v>0.43107638888888733</v>
      </c>
      <c r="B172" s="3">
        <f t="shared" si="95"/>
        <v>1553301245</v>
      </c>
      <c r="C172">
        <f t="shared" si="92"/>
        <v>4</v>
      </c>
      <c r="D172">
        <f t="shared" si="92"/>
        <v>125</v>
      </c>
      <c r="E172">
        <f t="shared" ca="1" si="97"/>
        <v>-48964.200628930819</v>
      </c>
      <c r="F172">
        <f t="shared" ca="1" si="98"/>
        <v>67766.313396226411</v>
      </c>
      <c r="G172">
        <f t="shared" ca="1" si="88"/>
        <v>9144</v>
      </c>
      <c r="H172" s="9">
        <f t="shared" ca="1" si="96"/>
        <v>-243.97927044025127</v>
      </c>
      <c r="I172" s="9">
        <f t="shared" ca="1" si="96"/>
        <v>40.78366037736123</v>
      </c>
      <c r="J172" s="9">
        <f t="shared" ca="1" si="96"/>
        <v>0</v>
      </c>
      <c r="K172" s="9">
        <f t="shared" ca="1" si="90"/>
        <v>247.36449090023655</v>
      </c>
      <c r="L172" s="9">
        <f t="shared" ca="1" si="91"/>
        <v>-80.51015848000641</v>
      </c>
      <c r="M172">
        <f t="shared" ca="1" si="93"/>
        <v>56.453798043326344</v>
      </c>
      <c r="N172">
        <f t="shared" ca="1" si="94"/>
        <v>32.14978336827393</v>
      </c>
    </row>
    <row r="173" spans="1:14" x14ac:dyDescent="0.25">
      <c r="A173" s="4">
        <f t="shared" si="69"/>
        <v>0.43113425925925769</v>
      </c>
      <c r="B173" s="3">
        <f t="shared" si="95"/>
        <v>1553301250</v>
      </c>
      <c r="C173">
        <f t="shared" si="92"/>
        <v>4</v>
      </c>
      <c r="D173">
        <f t="shared" si="92"/>
        <v>125</v>
      </c>
      <c r="E173">
        <f t="shared" ca="1" si="97"/>
        <v>-50184.096981132076</v>
      </c>
      <c r="F173">
        <f t="shared" ca="1" si="98"/>
        <v>67970.231698113217</v>
      </c>
      <c r="G173">
        <f t="shared" ca="1" si="88"/>
        <v>9144</v>
      </c>
      <c r="H173" s="9">
        <f t="shared" ca="1" si="96"/>
        <v>-243.97927044025127</v>
      </c>
      <c r="I173" s="9">
        <f t="shared" ca="1" si="96"/>
        <v>40.783660377358316</v>
      </c>
      <c r="J173" s="9">
        <f t="shared" ca="1" si="96"/>
        <v>0</v>
      </c>
      <c r="K173" s="9">
        <f t="shared" ca="1" si="90"/>
        <v>247.36449090023606</v>
      </c>
      <c r="L173" s="9">
        <f t="shared" ca="1" si="91"/>
        <v>-80.510158480007064</v>
      </c>
      <c r="M173">
        <f t="shared" ca="1" si="93"/>
        <v>56.455602725366873</v>
      </c>
      <c r="N173">
        <f t="shared" ca="1" si="94"/>
        <v>32.130262054507334</v>
      </c>
    </row>
    <row r="174" spans="1:14" x14ac:dyDescent="0.25">
      <c r="A174" s="4">
        <f t="shared" si="69"/>
        <v>0.43119212962962805</v>
      </c>
      <c r="B174" s="3">
        <f t="shared" si="95"/>
        <v>1553301255</v>
      </c>
      <c r="C174">
        <f t="shared" si="92"/>
        <v>4</v>
      </c>
      <c r="D174">
        <f t="shared" si="92"/>
        <v>125</v>
      </c>
      <c r="E174">
        <f t="shared" ca="1" si="97"/>
        <v>-51403.993333333332</v>
      </c>
      <c r="F174">
        <f t="shared" ca="1" si="98"/>
        <v>68174.150000000009</v>
      </c>
      <c r="G174">
        <f t="shared" ca="1" si="88"/>
        <v>9144</v>
      </c>
      <c r="H174" s="9">
        <f t="shared" ca="1" si="96"/>
        <v>-243.97927044025272</v>
      </c>
      <c r="I174" s="9">
        <f t="shared" ca="1" si="96"/>
        <v>40.783660377358316</v>
      </c>
      <c r="J174" s="9">
        <f t="shared" ca="1" si="96"/>
        <v>0</v>
      </c>
      <c r="K174" s="9">
        <f t="shared" ca="1" si="90"/>
        <v>247.36449090023748</v>
      </c>
      <c r="L174" s="9">
        <f t="shared" ca="1" si="91"/>
        <v>-80.510158480007121</v>
      </c>
      <c r="M174">
        <f t="shared" ca="1" si="93"/>
        <v>56.457407407407402</v>
      </c>
      <c r="N174">
        <f t="shared" ca="1" si="94"/>
        <v>32.110740740740738</v>
      </c>
    </row>
    <row r="175" spans="1:14" x14ac:dyDescent="0.25">
      <c r="A175" s="4">
        <f t="shared" si="69"/>
        <v>0.43124999999999841</v>
      </c>
      <c r="B175" s="3">
        <f t="shared" si="95"/>
        <v>1553301260</v>
      </c>
      <c r="C175">
        <f t="shared" si="92"/>
        <v>4</v>
      </c>
      <c r="D175">
        <f t="shared" si="92"/>
        <v>125</v>
      </c>
      <c r="E175">
        <f t="shared" ca="1" si="97"/>
        <v>-52623.889685534596</v>
      </c>
      <c r="F175">
        <f t="shared" ca="1" si="98"/>
        <v>68378.0683018868</v>
      </c>
      <c r="G175">
        <f t="shared" ca="1" si="88"/>
        <v>9144</v>
      </c>
      <c r="H175" s="9">
        <f t="shared" ca="1" si="96"/>
        <v>-243.97927044025127</v>
      </c>
      <c r="I175" s="9">
        <f t="shared" ca="1" si="96"/>
        <v>40.783660377358316</v>
      </c>
      <c r="J175" s="9">
        <f t="shared" ca="1" si="96"/>
        <v>0</v>
      </c>
      <c r="K175" s="9">
        <f t="shared" ca="1" si="90"/>
        <v>247.36449090023606</v>
      </c>
      <c r="L175" s="9">
        <f t="shared" ca="1" si="91"/>
        <v>-80.510158480007064</v>
      </c>
      <c r="M175">
        <f t="shared" ca="1" si="93"/>
        <v>56.459212089447938</v>
      </c>
      <c r="N175">
        <f t="shared" ca="1" si="94"/>
        <v>32.091219426974142</v>
      </c>
    </row>
    <row r="176" spans="1:14" x14ac:dyDescent="0.25">
      <c r="A176" s="4">
        <f t="shared" si="69"/>
        <v>0.43130787037036877</v>
      </c>
      <c r="B176" s="3">
        <f t="shared" si="95"/>
        <v>1553301265</v>
      </c>
      <c r="C176">
        <f t="shared" si="92"/>
        <v>4</v>
      </c>
      <c r="D176">
        <f t="shared" si="92"/>
        <v>125</v>
      </c>
      <c r="E176">
        <f t="shared" ca="1" si="97"/>
        <v>-53843.786037735852</v>
      </c>
      <c r="F176">
        <f t="shared" ca="1" si="98"/>
        <v>68581.986603773592</v>
      </c>
      <c r="G176">
        <f t="shared" ca="1" si="88"/>
        <v>9144</v>
      </c>
      <c r="H176" s="9">
        <f t="shared" ca="1" si="96"/>
        <v>-243.97927044025127</v>
      </c>
      <c r="I176" s="9">
        <f t="shared" ca="1" si="96"/>
        <v>40.783660377358316</v>
      </c>
      <c r="J176" s="9">
        <f t="shared" ca="1" si="96"/>
        <v>0</v>
      </c>
      <c r="K176" s="9">
        <f t="shared" ca="1" si="90"/>
        <v>247.36449090023606</v>
      </c>
      <c r="L176" s="9">
        <f t="shared" ca="1" si="91"/>
        <v>-80.510158480007064</v>
      </c>
      <c r="M176">
        <f t="shared" ca="1" si="93"/>
        <v>56.461016771488467</v>
      </c>
      <c r="N176">
        <f t="shared" ca="1" si="94"/>
        <v>32.071698113207546</v>
      </c>
    </row>
    <row r="177" spans="1:14" x14ac:dyDescent="0.25">
      <c r="A177" s="4">
        <f t="shared" si="69"/>
        <v>0.43136574074073913</v>
      </c>
      <c r="B177" s="3">
        <f t="shared" si="95"/>
        <v>1553301270</v>
      </c>
      <c r="C177">
        <f t="shared" si="92"/>
        <v>4</v>
      </c>
      <c r="D177">
        <f t="shared" si="92"/>
        <v>125</v>
      </c>
      <c r="E177">
        <f t="shared" ca="1" si="97"/>
        <v>-55063.682389937108</v>
      </c>
      <c r="F177">
        <f t="shared" ca="1" si="98"/>
        <v>68785.904905660384</v>
      </c>
      <c r="G177">
        <f t="shared" ca="1" si="88"/>
        <v>9144</v>
      </c>
      <c r="H177" s="9">
        <f t="shared" ca="1" si="96"/>
        <v>-243.97927044025127</v>
      </c>
      <c r="I177" s="9">
        <f t="shared" ca="1" si="96"/>
        <v>40.783660377358316</v>
      </c>
      <c r="J177" s="9">
        <f t="shared" ca="1" si="96"/>
        <v>0</v>
      </c>
      <c r="K177" s="9">
        <f t="shared" ca="1" si="90"/>
        <v>247.36449090023606</v>
      </c>
      <c r="L177" s="9">
        <f t="shared" ca="1" si="91"/>
        <v>-80.510158480007064</v>
      </c>
      <c r="M177">
        <f t="shared" ca="1" si="93"/>
        <v>56.462821453528996</v>
      </c>
      <c r="N177">
        <f t="shared" ca="1" si="94"/>
        <v>32.05217679944095</v>
      </c>
    </row>
    <row r="178" spans="1:14" x14ac:dyDescent="0.25">
      <c r="A178" s="4">
        <f t="shared" si="69"/>
        <v>0.4314236111111095</v>
      </c>
      <c r="B178" s="3">
        <f t="shared" si="95"/>
        <v>1553301275</v>
      </c>
      <c r="C178">
        <f t="shared" si="92"/>
        <v>4</v>
      </c>
      <c r="D178">
        <f t="shared" si="92"/>
        <v>125</v>
      </c>
      <c r="E178">
        <f t="shared" ca="1" si="97"/>
        <v>-56283.578742138365</v>
      </c>
      <c r="F178">
        <f t="shared" ca="1" si="98"/>
        <v>68989.823207547175</v>
      </c>
      <c r="G178">
        <f t="shared" ca="1" si="88"/>
        <v>9144</v>
      </c>
      <c r="H178" s="9">
        <f t="shared" ca="1" si="96"/>
        <v>-243.97927044025127</v>
      </c>
      <c r="I178" s="9">
        <f t="shared" ca="1" si="96"/>
        <v>40.783660377358316</v>
      </c>
      <c r="J178" s="9">
        <f t="shared" ca="1" si="96"/>
        <v>0</v>
      </c>
      <c r="K178" s="9">
        <f t="shared" ca="1" si="90"/>
        <v>247.36449090023606</v>
      </c>
      <c r="L178" s="9">
        <f t="shared" ca="1" si="91"/>
        <v>-80.510158480007064</v>
      </c>
      <c r="M178">
        <f t="shared" ca="1" si="93"/>
        <v>56.464626135569532</v>
      </c>
      <c r="N178">
        <f t="shared" ca="1" si="94"/>
        <v>32.032655485674354</v>
      </c>
    </row>
    <row r="179" spans="1:14" x14ac:dyDescent="0.25">
      <c r="A179" s="4">
        <f t="shared" si="69"/>
        <v>0.43148148148147986</v>
      </c>
      <c r="B179" s="3">
        <f t="shared" si="95"/>
        <v>1553301280</v>
      </c>
      <c r="C179">
        <f t="shared" si="92"/>
        <v>4</v>
      </c>
      <c r="D179">
        <f t="shared" si="92"/>
        <v>125</v>
      </c>
      <c r="E179">
        <f t="shared" ca="1" si="97"/>
        <v>-57503.475094339621</v>
      </c>
      <c r="F179">
        <f t="shared" ca="1" si="98"/>
        <v>69193.741509433967</v>
      </c>
      <c r="G179">
        <f t="shared" ca="1" si="88"/>
        <v>9144</v>
      </c>
      <c r="H179" s="9">
        <f t="shared" ca="1" si="96"/>
        <v>-243.97927044025272</v>
      </c>
      <c r="I179" s="9">
        <f t="shared" ca="1" si="96"/>
        <v>40.783660377358316</v>
      </c>
      <c r="J179" s="9">
        <f t="shared" ca="1" si="96"/>
        <v>0</v>
      </c>
      <c r="K179" s="9">
        <f t="shared" ca="1" si="90"/>
        <v>247.36449090023748</v>
      </c>
      <c r="L179" s="9">
        <f t="shared" ca="1" si="91"/>
        <v>-80.510158480007121</v>
      </c>
      <c r="M179">
        <f t="shared" ca="1" si="93"/>
        <v>56.46643081761006</v>
      </c>
      <c r="N179">
        <f t="shared" ca="1" si="94"/>
        <v>32.013134171907758</v>
      </c>
    </row>
    <row r="180" spans="1:14" x14ac:dyDescent="0.25">
      <c r="A180" s="4">
        <f t="shared" si="69"/>
        <v>0.43153935185185022</v>
      </c>
      <c r="B180" s="3">
        <f t="shared" si="95"/>
        <v>1553301285</v>
      </c>
      <c r="C180">
        <f t="shared" si="92"/>
        <v>4</v>
      </c>
      <c r="D180">
        <f t="shared" si="92"/>
        <v>125</v>
      </c>
      <c r="E180">
        <f t="shared" ca="1" si="97"/>
        <v>-58723.371446540885</v>
      </c>
      <c r="F180">
        <f t="shared" ca="1" si="98"/>
        <v>69397.659811320758</v>
      </c>
      <c r="G180">
        <f t="shared" ca="1" si="88"/>
        <v>9144</v>
      </c>
      <c r="H180" s="9">
        <f t="shared" ca="1" si="96"/>
        <v>-243.97927044024982</v>
      </c>
      <c r="I180" s="9">
        <f t="shared" ca="1" si="96"/>
        <v>40.783660377358316</v>
      </c>
      <c r="J180" s="9">
        <f t="shared" ca="1" si="96"/>
        <v>0</v>
      </c>
      <c r="K180" s="9">
        <f t="shared" ca="1" si="90"/>
        <v>247.36449090023464</v>
      </c>
      <c r="L180" s="9">
        <f t="shared" ca="1" si="91"/>
        <v>-80.510158480007021</v>
      </c>
      <c r="M180">
        <f t="shared" ca="1" si="93"/>
        <v>56.468235499650589</v>
      </c>
      <c r="N180">
        <f t="shared" ca="1" si="94"/>
        <v>31.993612858141159</v>
      </c>
    </row>
    <row r="181" spans="1:14" x14ac:dyDescent="0.25">
      <c r="A181" s="4">
        <f t="shared" si="69"/>
        <v>0.43159722222222058</v>
      </c>
      <c r="B181" s="3">
        <f t="shared" si="95"/>
        <v>1553301290</v>
      </c>
      <c r="C181">
        <f t="shared" si="92"/>
        <v>4</v>
      </c>
      <c r="D181">
        <f t="shared" si="92"/>
        <v>125</v>
      </c>
      <c r="E181">
        <f t="shared" ca="1" si="97"/>
        <v>-59943.267798742134</v>
      </c>
      <c r="F181">
        <f t="shared" ca="1" si="98"/>
        <v>69601.57811320755</v>
      </c>
      <c r="G181">
        <f t="shared" ca="1" si="88"/>
        <v>9144</v>
      </c>
      <c r="H181" s="9">
        <f t="shared" ca="1" si="96"/>
        <v>-243.97927044025272</v>
      </c>
      <c r="I181" s="9">
        <f t="shared" ca="1" si="96"/>
        <v>40.783660377358316</v>
      </c>
      <c r="J181" s="9">
        <f t="shared" ca="1" si="96"/>
        <v>0</v>
      </c>
      <c r="K181" s="9">
        <f t="shared" ca="1" si="90"/>
        <v>247.36449090023748</v>
      </c>
      <c r="L181" s="9">
        <f t="shared" ca="1" si="91"/>
        <v>-80.510158480007121</v>
      </c>
      <c r="M181">
        <f t="shared" ca="1" si="93"/>
        <v>56.470040181691125</v>
      </c>
      <c r="N181">
        <f t="shared" ca="1" si="94"/>
        <v>31.974091544374563</v>
      </c>
    </row>
    <row r="182" spans="1:14" x14ac:dyDescent="0.25">
      <c r="A182" s="4">
        <f t="shared" si="69"/>
        <v>0.43165509259259094</v>
      </c>
      <c r="B182" s="3">
        <f t="shared" si="95"/>
        <v>1553301295</v>
      </c>
      <c r="C182">
        <f t="shared" si="92"/>
        <v>4</v>
      </c>
      <c r="D182">
        <f t="shared" si="92"/>
        <v>125</v>
      </c>
      <c r="E182">
        <f t="shared" ca="1" si="97"/>
        <v>-61163.164150943398</v>
      </c>
      <c r="F182">
        <f t="shared" ca="1" si="98"/>
        <v>69805.496415094342</v>
      </c>
      <c r="G182">
        <f t="shared" ca="1" si="88"/>
        <v>9144</v>
      </c>
      <c r="H182" s="9">
        <f t="shared" ca="1" si="96"/>
        <v>-243.97927044025272</v>
      </c>
      <c r="I182" s="9">
        <f t="shared" ca="1" si="96"/>
        <v>40.783660377358316</v>
      </c>
      <c r="J182" s="9">
        <f t="shared" ca="1" si="96"/>
        <v>0</v>
      </c>
      <c r="K182" s="9">
        <f t="shared" ca="1" si="90"/>
        <v>247.36449090023748</v>
      </c>
      <c r="L182" s="9">
        <f t="shared" ca="1" si="91"/>
        <v>-80.510158480007121</v>
      </c>
      <c r="M182">
        <f t="shared" ca="1" si="93"/>
        <v>56.471844863731654</v>
      </c>
      <c r="N182">
        <f t="shared" ca="1" si="94"/>
        <v>31.954570230607967</v>
      </c>
    </row>
    <row r="183" spans="1:14" x14ac:dyDescent="0.25">
      <c r="A183" s="4">
        <f t="shared" si="69"/>
        <v>0.4317129629629613</v>
      </c>
      <c r="B183" s="3">
        <f t="shared" si="95"/>
        <v>1553301300</v>
      </c>
      <c r="C183">
        <f t="shared" si="92"/>
        <v>4</v>
      </c>
      <c r="D183">
        <f t="shared" si="92"/>
        <v>125</v>
      </c>
      <c r="E183">
        <f t="shared" ca="1" si="97"/>
        <v>-62383.060503144661</v>
      </c>
      <c r="F183">
        <f t="shared" ca="1" si="98"/>
        <v>70009.414716981133</v>
      </c>
      <c r="G183">
        <f t="shared" ca="1" si="88"/>
        <v>9144</v>
      </c>
      <c r="H183" s="9">
        <f t="shared" ca="1" si="96"/>
        <v>-243.97927044024982</v>
      </c>
      <c r="I183" s="9">
        <f t="shared" ca="1" si="96"/>
        <v>40.783660377358316</v>
      </c>
      <c r="J183" s="9">
        <f t="shared" ca="1" si="96"/>
        <v>0</v>
      </c>
      <c r="K183" s="9">
        <f t="shared" ca="1" si="90"/>
        <v>247.36449090023464</v>
      </c>
      <c r="L183" s="9">
        <f t="shared" ca="1" si="91"/>
        <v>-80.510158480007021</v>
      </c>
      <c r="M183">
        <f t="shared" ca="1" si="93"/>
        <v>56.473649545772183</v>
      </c>
      <c r="N183">
        <f t="shared" ca="1" si="94"/>
        <v>31.935048916841367</v>
      </c>
    </row>
    <row r="184" spans="1:14" x14ac:dyDescent="0.25">
      <c r="A184" s="4">
        <f t="shared" si="69"/>
        <v>0.43177083333333166</v>
      </c>
      <c r="B184" s="3">
        <f t="shared" si="95"/>
        <v>1553301305</v>
      </c>
      <c r="C184">
        <f t="shared" si="92"/>
        <v>4</v>
      </c>
      <c r="D184">
        <f t="shared" si="92"/>
        <v>125</v>
      </c>
      <c r="E184">
        <f t="shared" ca="1" si="97"/>
        <v>-63602.95685534591</v>
      </c>
      <c r="F184">
        <f t="shared" ca="1" si="98"/>
        <v>70213.333018867925</v>
      </c>
      <c r="G184">
        <f t="shared" ca="1" si="88"/>
        <v>9144</v>
      </c>
      <c r="H184" s="9">
        <f t="shared" ref="H184:J226" ca="1" si="99">(E185-E184)/($B185-$B184)</f>
        <v>-243.97927044025272</v>
      </c>
      <c r="I184" s="9">
        <f t="shared" ca="1" si="99"/>
        <v>40.783660377358316</v>
      </c>
      <c r="J184" s="9">
        <f t="shared" ca="1" si="99"/>
        <v>0</v>
      </c>
      <c r="K184" s="9">
        <f t="shared" ca="1" si="90"/>
        <v>247.36449090023748</v>
      </c>
      <c r="L184" s="9">
        <f t="shared" ca="1" si="91"/>
        <v>-80.510158480007121</v>
      </c>
      <c r="M184">
        <f t="shared" ca="1" si="93"/>
        <v>56.475454227812719</v>
      </c>
      <c r="N184">
        <f t="shared" ca="1" si="94"/>
        <v>31.915527603074771</v>
      </c>
    </row>
    <row r="185" spans="1:14" x14ac:dyDescent="0.25">
      <c r="A185" s="4">
        <f t="shared" si="69"/>
        <v>0.43182870370370202</v>
      </c>
      <c r="B185" s="3">
        <f t="shared" si="95"/>
        <v>1553301310</v>
      </c>
      <c r="C185">
        <f t="shared" si="92"/>
        <v>4</v>
      </c>
      <c r="D185">
        <f t="shared" si="92"/>
        <v>125</v>
      </c>
      <c r="E185">
        <f t="shared" ca="1" si="97"/>
        <v>-64822.853207547174</v>
      </c>
      <c r="F185">
        <f t="shared" ca="1" si="98"/>
        <v>70417.251320754716</v>
      </c>
      <c r="G185">
        <f t="shared" ca="1" si="88"/>
        <v>9144</v>
      </c>
      <c r="H185" s="9">
        <f t="shared" ca="1" si="99"/>
        <v>-243.97927044024982</v>
      </c>
      <c r="I185" s="9">
        <f t="shared" ca="1" si="99"/>
        <v>40.78366037736123</v>
      </c>
      <c r="J185" s="9">
        <f t="shared" ca="1" si="99"/>
        <v>0</v>
      </c>
      <c r="K185" s="9">
        <f t="shared" ca="1" si="90"/>
        <v>247.36449090023513</v>
      </c>
      <c r="L185" s="9">
        <f t="shared" ca="1" si="91"/>
        <v>-80.510158480006339</v>
      </c>
      <c r="M185">
        <f t="shared" ca="1" si="93"/>
        <v>56.477258909853248</v>
      </c>
      <c r="N185">
        <f t="shared" ca="1" si="94"/>
        <v>31.896006289308175</v>
      </c>
    </row>
    <row r="186" spans="1:14" x14ac:dyDescent="0.25">
      <c r="A186" s="4">
        <f t="shared" si="69"/>
        <v>0.43188657407407238</v>
      </c>
      <c r="B186" s="3">
        <f t="shared" si="95"/>
        <v>1553301315</v>
      </c>
      <c r="C186">
        <f t="shared" si="92"/>
        <v>4</v>
      </c>
      <c r="D186">
        <f t="shared" si="92"/>
        <v>125</v>
      </c>
      <c r="E186">
        <f t="shared" ca="1" si="97"/>
        <v>-66042.749559748423</v>
      </c>
      <c r="F186">
        <f t="shared" ca="1" si="98"/>
        <v>70621.169622641522</v>
      </c>
      <c r="G186">
        <f t="shared" ca="1" si="88"/>
        <v>9144</v>
      </c>
      <c r="H186" s="9">
        <f t="shared" ca="1" si="99"/>
        <v>-243.97927044025272</v>
      </c>
      <c r="I186" s="9">
        <f t="shared" ca="1" si="99"/>
        <v>40.783660377358316</v>
      </c>
      <c r="J186" s="9">
        <f t="shared" ca="1" si="99"/>
        <v>0</v>
      </c>
      <c r="K186" s="9">
        <f t="shared" ca="1" si="90"/>
        <v>247.36449090023748</v>
      </c>
      <c r="L186" s="9">
        <f t="shared" ca="1" si="91"/>
        <v>-80.510158480007121</v>
      </c>
      <c r="M186">
        <f t="shared" ca="1" si="93"/>
        <v>56.479063591893777</v>
      </c>
      <c r="N186">
        <f t="shared" ca="1" si="94"/>
        <v>31.87648497554158</v>
      </c>
    </row>
    <row r="187" spans="1:14" x14ac:dyDescent="0.25">
      <c r="A187" s="4">
        <f t="shared" ref="A187:A227" si="100">A186+5/24/3600</f>
        <v>0.43194444444444274</v>
      </c>
      <c r="B187" s="3">
        <f t="shared" si="95"/>
        <v>1553301320</v>
      </c>
      <c r="C187">
        <f t="shared" si="92"/>
        <v>4</v>
      </c>
      <c r="D187">
        <f t="shared" si="92"/>
        <v>125</v>
      </c>
      <c r="E187">
        <f t="shared" ca="1" si="97"/>
        <v>-67262.645911949687</v>
      </c>
      <c r="F187">
        <f t="shared" ca="1" si="98"/>
        <v>70825.087924528314</v>
      </c>
      <c r="G187">
        <f t="shared" ca="1" si="88"/>
        <v>9144</v>
      </c>
      <c r="H187" s="9">
        <f t="shared" ca="1" si="99"/>
        <v>-243.97927044025272</v>
      </c>
      <c r="I187" s="9">
        <f t="shared" ca="1" si="99"/>
        <v>40.783660377358316</v>
      </c>
      <c r="J187" s="9">
        <f t="shared" ca="1" si="99"/>
        <v>0</v>
      </c>
      <c r="K187" s="9">
        <f t="shared" ca="1" si="90"/>
        <v>247.36449090023748</v>
      </c>
      <c r="L187" s="9">
        <f t="shared" ca="1" si="91"/>
        <v>-80.510158480007121</v>
      </c>
      <c r="M187">
        <f t="shared" ca="1" si="93"/>
        <v>56.480868273934306</v>
      </c>
      <c r="N187">
        <f t="shared" ca="1" si="94"/>
        <v>31.85696366177498</v>
      </c>
    </row>
    <row r="188" spans="1:14" x14ac:dyDescent="0.25">
      <c r="A188" s="4">
        <f t="shared" si="100"/>
        <v>0.4320023148148131</v>
      </c>
      <c r="B188" s="3">
        <f t="shared" si="95"/>
        <v>1553301325</v>
      </c>
      <c r="C188">
        <f t="shared" si="92"/>
        <v>4</v>
      </c>
      <c r="D188">
        <f t="shared" si="92"/>
        <v>125</v>
      </c>
      <c r="E188">
        <f t="shared" ca="1" si="97"/>
        <v>-68482.54226415095</v>
      </c>
      <c r="F188">
        <f t="shared" ca="1" si="98"/>
        <v>71029.006226415106</v>
      </c>
      <c r="G188">
        <f t="shared" ca="1" si="88"/>
        <v>9144</v>
      </c>
      <c r="H188" s="9">
        <f t="shared" ca="1" si="99"/>
        <v>-243.97927044024982</v>
      </c>
      <c r="I188" s="9">
        <f t="shared" ca="1" si="99"/>
        <v>40.783660377358316</v>
      </c>
      <c r="J188" s="9">
        <f t="shared" ca="1" si="99"/>
        <v>0</v>
      </c>
      <c r="K188" s="9">
        <f t="shared" ca="1" si="90"/>
        <v>247.36449090023464</v>
      </c>
      <c r="L188" s="9">
        <f t="shared" ca="1" si="91"/>
        <v>-80.510158480007021</v>
      </c>
      <c r="M188">
        <f t="shared" ca="1" si="93"/>
        <v>56.482672955974841</v>
      </c>
      <c r="N188">
        <f t="shared" ca="1" si="94"/>
        <v>31.837442348008384</v>
      </c>
    </row>
    <row r="189" spans="1:14" x14ac:dyDescent="0.25">
      <c r="A189" s="4">
        <f t="shared" si="100"/>
        <v>0.43206018518518347</v>
      </c>
      <c r="B189" s="3">
        <f t="shared" si="95"/>
        <v>1553301330</v>
      </c>
      <c r="C189">
        <f t="shared" si="92"/>
        <v>4</v>
      </c>
      <c r="D189">
        <f t="shared" si="92"/>
        <v>125</v>
      </c>
      <c r="E189">
        <f t="shared" ca="1" si="97"/>
        <v>-69702.438616352199</v>
      </c>
      <c r="F189">
        <f t="shared" ca="1" si="98"/>
        <v>71232.924528301897</v>
      </c>
      <c r="G189">
        <f t="shared" ca="1" si="88"/>
        <v>9144</v>
      </c>
      <c r="H189" s="9">
        <f t="shared" ca="1" si="99"/>
        <v>-243.97927044025272</v>
      </c>
      <c r="I189" s="9">
        <f t="shared" ca="1" si="99"/>
        <v>40.783660377358316</v>
      </c>
      <c r="J189" s="9">
        <f t="shared" ca="1" si="99"/>
        <v>0</v>
      </c>
      <c r="K189" s="9">
        <f t="shared" ca="1" si="90"/>
        <v>247.36449090023748</v>
      </c>
      <c r="L189" s="9">
        <f t="shared" ca="1" si="91"/>
        <v>-80.510158480007121</v>
      </c>
      <c r="M189">
        <f t="shared" ca="1" si="93"/>
        <v>56.48447763801537</v>
      </c>
      <c r="N189">
        <f t="shared" ca="1" si="94"/>
        <v>31.817921034241788</v>
      </c>
    </row>
    <row r="190" spans="1:14" x14ac:dyDescent="0.25">
      <c r="A190" s="4">
        <f t="shared" si="100"/>
        <v>0.43211805555555383</v>
      </c>
      <c r="B190" s="3">
        <f t="shared" si="95"/>
        <v>1553301335</v>
      </c>
      <c r="C190">
        <f t="shared" si="92"/>
        <v>4</v>
      </c>
      <c r="D190">
        <f t="shared" si="92"/>
        <v>125</v>
      </c>
      <c r="E190">
        <f t="shared" ca="1" si="97"/>
        <v>-70922.334968553463</v>
      </c>
      <c r="F190">
        <f t="shared" ca="1" si="98"/>
        <v>71436.842830188689</v>
      </c>
      <c r="G190">
        <f t="shared" ca="1" si="88"/>
        <v>9144</v>
      </c>
      <c r="H190" s="9">
        <f t="shared" ca="1" si="99"/>
        <v>-243.97927044024982</v>
      </c>
      <c r="I190" s="9">
        <f t="shared" ca="1" si="99"/>
        <v>40.783660377358316</v>
      </c>
      <c r="J190" s="9">
        <f t="shared" ca="1" si="99"/>
        <v>0</v>
      </c>
      <c r="K190" s="9">
        <f t="shared" ca="1" si="90"/>
        <v>247.36449090023464</v>
      </c>
      <c r="L190" s="9">
        <f t="shared" ca="1" si="91"/>
        <v>-80.510158480007021</v>
      </c>
      <c r="M190">
        <f t="shared" ca="1" si="93"/>
        <v>56.486282320055899</v>
      </c>
      <c r="N190">
        <f t="shared" ca="1" si="94"/>
        <v>31.798399720475192</v>
      </c>
    </row>
    <row r="191" spans="1:14" x14ac:dyDescent="0.25">
      <c r="A191" s="4">
        <f t="shared" si="100"/>
        <v>0.43217592592592419</v>
      </c>
      <c r="B191" s="3">
        <f t="shared" si="95"/>
        <v>1553301340</v>
      </c>
      <c r="C191">
        <f t="shared" si="92"/>
        <v>4</v>
      </c>
      <c r="D191">
        <f t="shared" si="92"/>
        <v>125</v>
      </c>
      <c r="E191">
        <f t="shared" ca="1" si="97"/>
        <v>-72142.231320754712</v>
      </c>
      <c r="F191">
        <f t="shared" ca="1" si="98"/>
        <v>71640.76113207548</v>
      </c>
      <c r="G191">
        <f t="shared" ca="1" si="88"/>
        <v>9144</v>
      </c>
      <c r="H191" s="9">
        <f t="shared" ca="1" si="99"/>
        <v>-243.97927044025272</v>
      </c>
      <c r="I191" s="9">
        <f t="shared" ca="1" si="99"/>
        <v>40.783660377358316</v>
      </c>
      <c r="J191" s="9">
        <f t="shared" ca="1" si="99"/>
        <v>0</v>
      </c>
      <c r="K191" s="9">
        <f t="shared" ca="1" si="90"/>
        <v>247.36449090023748</v>
      </c>
      <c r="L191" s="9">
        <f t="shared" ca="1" si="91"/>
        <v>-80.510158480007121</v>
      </c>
      <c r="M191">
        <f t="shared" ca="1" si="93"/>
        <v>56.488087002096435</v>
      </c>
      <c r="N191">
        <f t="shared" ca="1" si="94"/>
        <v>31.778878406708593</v>
      </c>
    </row>
    <row r="192" spans="1:14" x14ac:dyDescent="0.25">
      <c r="A192" s="4">
        <f t="shared" si="100"/>
        <v>0.43223379629629455</v>
      </c>
      <c r="B192" s="3">
        <f t="shared" si="95"/>
        <v>1553301345</v>
      </c>
      <c r="C192">
        <f t="shared" si="92"/>
        <v>4</v>
      </c>
      <c r="D192">
        <f t="shared" si="92"/>
        <v>125</v>
      </c>
      <c r="E192">
        <f t="shared" ca="1" si="97"/>
        <v>-73362.127672955976</v>
      </c>
      <c r="F192">
        <f t="shared" ca="1" si="98"/>
        <v>71844.679433962272</v>
      </c>
      <c r="G192">
        <f t="shared" ca="1" si="88"/>
        <v>9144</v>
      </c>
      <c r="H192" s="9">
        <f t="shared" ca="1" si="99"/>
        <v>-243.97927044025272</v>
      </c>
      <c r="I192" s="9">
        <f t="shared" ca="1" si="99"/>
        <v>40.783660377358316</v>
      </c>
      <c r="J192" s="9">
        <f t="shared" ca="1" si="99"/>
        <v>0</v>
      </c>
      <c r="K192" s="9">
        <f t="shared" ca="1" si="90"/>
        <v>247.36449090023748</v>
      </c>
      <c r="L192" s="9">
        <f t="shared" ca="1" si="91"/>
        <v>-80.510158480007121</v>
      </c>
      <c r="M192">
        <f t="shared" ca="1" si="93"/>
        <v>56.489891684136964</v>
      </c>
      <c r="N192">
        <f t="shared" ca="1" si="94"/>
        <v>31.759357092941997</v>
      </c>
    </row>
    <row r="193" spans="1:14" x14ac:dyDescent="0.25">
      <c r="A193" s="4">
        <f t="shared" si="100"/>
        <v>0.43229166666666491</v>
      </c>
      <c r="B193" s="3">
        <f t="shared" si="95"/>
        <v>1553301350</v>
      </c>
      <c r="C193">
        <f t="shared" si="92"/>
        <v>4</v>
      </c>
      <c r="D193">
        <f t="shared" si="92"/>
        <v>125</v>
      </c>
      <c r="E193">
        <f t="shared" ca="1" si="97"/>
        <v>-74582.02402515724</v>
      </c>
      <c r="F193">
        <f t="shared" ca="1" si="98"/>
        <v>72048.597735849064</v>
      </c>
      <c r="G193">
        <f t="shared" ca="1" si="88"/>
        <v>9144</v>
      </c>
      <c r="H193" s="9">
        <f t="shared" ca="1" si="99"/>
        <v>-243.97927044024982</v>
      </c>
      <c r="I193" s="9">
        <f t="shared" ca="1" si="99"/>
        <v>40.783660377358316</v>
      </c>
      <c r="J193" s="9">
        <f t="shared" ca="1" si="99"/>
        <v>0</v>
      </c>
      <c r="K193" s="9">
        <f t="shared" ca="1" si="90"/>
        <v>247.36449090023464</v>
      </c>
      <c r="L193" s="9">
        <f t="shared" ca="1" si="91"/>
        <v>-80.510158480007021</v>
      </c>
      <c r="M193">
        <f t="shared" ca="1" si="93"/>
        <v>56.491696366177493</v>
      </c>
      <c r="N193">
        <f t="shared" ca="1" si="94"/>
        <v>31.739835779175401</v>
      </c>
    </row>
    <row r="194" spans="1:14" x14ac:dyDescent="0.25">
      <c r="A194" s="4">
        <f t="shared" si="100"/>
        <v>0.43234953703703527</v>
      </c>
      <c r="B194" s="3">
        <f t="shared" si="95"/>
        <v>1553301355</v>
      </c>
      <c r="C194">
        <f t="shared" si="92"/>
        <v>4</v>
      </c>
      <c r="D194">
        <f t="shared" si="92"/>
        <v>125</v>
      </c>
      <c r="E194">
        <f t="shared" ca="1" si="97"/>
        <v>-75801.920377358489</v>
      </c>
      <c r="F194">
        <f t="shared" ca="1" si="98"/>
        <v>72252.516037735855</v>
      </c>
      <c r="G194">
        <f t="shared" ca="1" si="88"/>
        <v>9144</v>
      </c>
      <c r="H194" s="9">
        <f t="shared" ca="1" si="99"/>
        <v>-243.97927044025272</v>
      </c>
      <c r="I194" s="9">
        <f t="shared" ca="1" si="99"/>
        <v>40.783660377358316</v>
      </c>
      <c r="J194" s="9">
        <f t="shared" ca="1" si="99"/>
        <v>0</v>
      </c>
      <c r="K194" s="9">
        <f t="shared" ca="1" si="90"/>
        <v>247.36449090023748</v>
      </c>
      <c r="L194" s="9">
        <f t="shared" ca="1" si="91"/>
        <v>-80.510158480007121</v>
      </c>
      <c r="M194">
        <f t="shared" ca="1" si="93"/>
        <v>56.493501048218029</v>
      </c>
      <c r="N194">
        <f t="shared" ca="1" si="94"/>
        <v>31.720314465408805</v>
      </c>
    </row>
    <row r="195" spans="1:14" x14ac:dyDescent="0.25">
      <c r="A195" s="4">
        <f t="shared" si="100"/>
        <v>0.43240740740740563</v>
      </c>
      <c r="B195" s="3">
        <f t="shared" si="95"/>
        <v>1553301360</v>
      </c>
      <c r="C195">
        <f t="shared" si="92"/>
        <v>4</v>
      </c>
      <c r="D195">
        <f t="shared" si="92"/>
        <v>125</v>
      </c>
      <c r="E195">
        <f t="shared" ca="1" si="97"/>
        <v>-77021.816729559752</v>
      </c>
      <c r="F195">
        <f t="shared" ca="1" si="98"/>
        <v>72456.434339622647</v>
      </c>
      <c r="G195">
        <f t="shared" ca="1" si="88"/>
        <v>9144</v>
      </c>
      <c r="H195" s="9">
        <f t="shared" ca="1" si="99"/>
        <v>-243.97927044024982</v>
      </c>
      <c r="I195" s="9">
        <f t="shared" ca="1" si="99"/>
        <v>40.783660377358316</v>
      </c>
      <c r="J195" s="9">
        <f t="shared" ca="1" si="99"/>
        <v>0</v>
      </c>
      <c r="K195" s="9">
        <f t="shared" ca="1" si="90"/>
        <v>247.36449090023464</v>
      </c>
      <c r="L195" s="9">
        <f t="shared" ca="1" si="91"/>
        <v>-80.510158480007021</v>
      </c>
      <c r="M195">
        <f t="shared" ca="1" si="93"/>
        <v>56.495305730258558</v>
      </c>
      <c r="N195">
        <f t="shared" ca="1" si="94"/>
        <v>31.700793151642209</v>
      </c>
    </row>
    <row r="196" spans="1:14" x14ac:dyDescent="0.25">
      <c r="A196" s="4">
        <f t="shared" si="100"/>
        <v>0.43246527777777599</v>
      </c>
      <c r="B196" s="3">
        <f t="shared" si="95"/>
        <v>1553301365</v>
      </c>
      <c r="C196">
        <f t="shared" si="92"/>
        <v>4</v>
      </c>
      <c r="D196">
        <f t="shared" si="92"/>
        <v>125</v>
      </c>
      <c r="E196">
        <f t="shared" ca="1" si="97"/>
        <v>-78241.713081761001</v>
      </c>
      <c r="F196">
        <f t="shared" ca="1" si="98"/>
        <v>72660.352641509438</v>
      </c>
      <c r="G196">
        <f t="shared" ca="1" si="88"/>
        <v>9144</v>
      </c>
      <c r="H196" s="9">
        <f t="shared" ca="1" si="99"/>
        <v>-243.97927044025272</v>
      </c>
      <c r="I196" s="9">
        <f t="shared" ca="1" si="99"/>
        <v>40.783660377358316</v>
      </c>
      <c r="J196" s="9">
        <f t="shared" ca="1" si="99"/>
        <v>0</v>
      </c>
      <c r="K196" s="9">
        <f t="shared" ca="1" si="90"/>
        <v>247.36449090023748</v>
      </c>
      <c r="L196" s="9">
        <f t="shared" ca="1" si="91"/>
        <v>-80.510158480007121</v>
      </c>
      <c r="M196">
        <f t="shared" ca="1" si="93"/>
        <v>56.497110412299087</v>
      </c>
      <c r="N196">
        <f t="shared" ca="1" si="94"/>
        <v>31.68127183787561</v>
      </c>
    </row>
    <row r="197" spans="1:14" x14ac:dyDescent="0.25">
      <c r="A197" s="4">
        <f t="shared" si="100"/>
        <v>0.43252314814814635</v>
      </c>
      <c r="B197" s="3">
        <f t="shared" si="95"/>
        <v>1553301370</v>
      </c>
      <c r="C197">
        <f t="shared" si="92"/>
        <v>4</v>
      </c>
      <c r="D197">
        <f t="shared" si="92"/>
        <v>125</v>
      </c>
      <c r="E197">
        <f t="shared" ca="1" si="97"/>
        <v>-79461.609433962265</v>
      </c>
      <c r="F197">
        <f t="shared" ca="1" si="98"/>
        <v>72864.27094339623</v>
      </c>
      <c r="G197">
        <f t="shared" ca="1" si="88"/>
        <v>9144</v>
      </c>
      <c r="H197" s="9">
        <f t="shared" ca="1" si="99"/>
        <v>-243.97927044024982</v>
      </c>
      <c r="I197" s="9">
        <f t="shared" ca="1" si="99"/>
        <v>40.783660377358316</v>
      </c>
      <c r="J197" s="9">
        <f t="shared" ca="1" si="99"/>
        <v>0</v>
      </c>
      <c r="K197" s="9">
        <f t="shared" ca="1" si="90"/>
        <v>247.36449090023464</v>
      </c>
      <c r="L197" s="9">
        <f t="shared" ca="1" si="91"/>
        <v>-80.510158480007021</v>
      </c>
      <c r="M197">
        <f t="shared" ca="1" si="93"/>
        <v>56.498915094339623</v>
      </c>
      <c r="N197">
        <f t="shared" ca="1" si="94"/>
        <v>31.661750524109014</v>
      </c>
    </row>
    <row r="198" spans="1:14" x14ac:dyDescent="0.25">
      <c r="A198" s="4">
        <f t="shared" si="100"/>
        <v>0.43258101851851671</v>
      </c>
      <c r="B198" s="3">
        <f t="shared" si="95"/>
        <v>1553301375</v>
      </c>
      <c r="C198">
        <f t="shared" si="92"/>
        <v>4</v>
      </c>
      <c r="D198">
        <f t="shared" si="92"/>
        <v>125</v>
      </c>
      <c r="E198">
        <f t="shared" ca="1" si="97"/>
        <v>-80681.505786163514</v>
      </c>
      <c r="F198">
        <f t="shared" ca="1" si="98"/>
        <v>73068.189245283022</v>
      </c>
      <c r="G198">
        <f t="shared" ca="1" si="88"/>
        <v>9144</v>
      </c>
      <c r="H198" s="9">
        <f t="shared" ca="1" si="99"/>
        <v>-243.97927044025272</v>
      </c>
      <c r="I198" s="9">
        <f t="shared" ca="1" si="99"/>
        <v>40.783660377358316</v>
      </c>
      <c r="J198" s="9">
        <f t="shared" ca="1" si="99"/>
        <v>0</v>
      </c>
      <c r="K198" s="9">
        <f t="shared" ca="1" si="90"/>
        <v>247.36449090023748</v>
      </c>
      <c r="L198" s="9">
        <f t="shared" ca="1" si="91"/>
        <v>-80.510158480007121</v>
      </c>
      <c r="M198">
        <f t="shared" ca="1" si="93"/>
        <v>56.500719776380151</v>
      </c>
      <c r="N198">
        <f t="shared" ca="1" si="94"/>
        <v>31.642229210342418</v>
      </c>
    </row>
    <row r="199" spans="1:14" x14ac:dyDescent="0.25">
      <c r="A199" s="4">
        <f t="shared" si="100"/>
        <v>0.43263888888888707</v>
      </c>
      <c r="B199" s="3">
        <f t="shared" si="95"/>
        <v>1553301380</v>
      </c>
      <c r="C199">
        <f t="shared" si="92"/>
        <v>4</v>
      </c>
      <c r="D199">
        <f t="shared" si="92"/>
        <v>125</v>
      </c>
      <c r="E199">
        <f t="shared" ca="1" si="97"/>
        <v>-81901.402138364778</v>
      </c>
      <c r="F199">
        <f t="shared" ca="1" si="98"/>
        <v>73272.107547169813</v>
      </c>
      <c r="G199">
        <f t="shared" ca="1" si="88"/>
        <v>9144</v>
      </c>
      <c r="H199" s="9">
        <f t="shared" ca="1" si="99"/>
        <v>-243.97927044025272</v>
      </c>
      <c r="I199" s="9">
        <f t="shared" ca="1" si="99"/>
        <v>40.783660377358316</v>
      </c>
      <c r="J199" s="9">
        <f t="shared" ca="1" si="99"/>
        <v>0</v>
      </c>
      <c r="K199" s="9">
        <f t="shared" ca="1" si="90"/>
        <v>247.36449090023748</v>
      </c>
      <c r="L199" s="9">
        <f t="shared" ca="1" si="91"/>
        <v>-80.510158480007121</v>
      </c>
      <c r="M199">
        <f t="shared" ca="1" si="93"/>
        <v>56.50252445842068</v>
      </c>
      <c r="N199">
        <f t="shared" ca="1" si="94"/>
        <v>31.622707896575822</v>
      </c>
    </row>
    <row r="200" spans="1:14" x14ac:dyDescent="0.25">
      <c r="A200" s="4">
        <f t="shared" si="100"/>
        <v>0.43269675925925744</v>
      </c>
      <c r="B200" s="3">
        <f t="shared" si="95"/>
        <v>1553301385</v>
      </c>
      <c r="C200">
        <f t="shared" si="92"/>
        <v>4</v>
      </c>
      <c r="D200">
        <f t="shared" si="92"/>
        <v>125</v>
      </c>
      <c r="E200">
        <f t="shared" ca="1" si="97"/>
        <v>-83121.298490566041</v>
      </c>
      <c r="F200">
        <f t="shared" ca="1" si="98"/>
        <v>73476.025849056605</v>
      </c>
      <c r="G200">
        <f t="shared" ref="G200:G227" ca="1" si="101">INDIRECT("G$"&amp;C200)+INDIRECT("J$"&amp;C200)*($B200-INDIRECT("B$"&amp;D200))</f>
        <v>9144</v>
      </c>
      <c r="H200" s="9">
        <f t="shared" ca="1" si="99"/>
        <v>-243.97927044024982</v>
      </c>
      <c r="I200" s="9">
        <f t="shared" ca="1" si="99"/>
        <v>40.783660377358316</v>
      </c>
      <c r="J200" s="9">
        <f t="shared" ca="1" si="99"/>
        <v>0</v>
      </c>
      <c r="K200" s="9">
        <f t="shared" ref="K200:K227" ca="1" si="102">SQRT(H200*H200+I200*I200)</f>
        <v>247.36449090023464</v>
      </c>
      <c r="L200" s="9">
        <f t="shared" ref="L200:L227" ca="1" si="103">DEGREES(ATAN2(I200,H200))</f>
        <v>-80.510158480007021</v>
      </c>
      <c r="M200">
        <f t="shared" ca="1" si="93"/>
        <v>56.504329140461216</v>
      </c>
      <c r="N200">
        <f t="shared" ca="1" si="94"/>
        <v>31.603186582809222</v>
      </c>
    </row>
    <row r="201" spans="1:14" x14ac:dyDescent="0.25">
      <c r="A201" s="4">
        <f t="shared" si="100"/>
        <v>0.4327546296296278</v>
      </c>
      <c r="B201" s="3">
        <f t="shared" si="95"/>
        <v>1553301390</v>
      </c>
      <c r="C201">
        <f t="shared" ref="C201:D226" si="104">C200</f>
        <v>4</v>
      </c>
      <c r="D201">
        <f t="shared" si="104"/>
        <v>125</v>
      </c>
      <c r="E201">
        <f t="shared" ca="1" si="97"/>
        <v>-84341.194842767291</v>
      </c>
      <c r="F201">
        <f t="shared" ca="1" si="98"/>
        <v>73679.944150943396</v>
      </c>
      <c r="G201">
        <f t="shared" ca="1" si="101"/>
        <v>9144</v>
      </c>
      <c r="H201" s="9">
        <f t="shared" ca="1" si="99"/>
        <v>-243.97927044025272</v>
      </c>
      <c r="I201" s="9">
        <f t="shared" ca="1" si="99"/>
        <v>40.783660377358316</v>
      </c>
      <c r="J201" s="9">
        <f t="shared" ca="1" si="99"/>
        <v>0</v>
      </c>
      <c r="K201" s="9">
        <f t="shared" ca="1" si="102"/>
        <v>247.36449090023748</v>
      </c>
      <c r="L201" s="9">
        <f t="shared" ca="1" si="103"/>
        <v>-80.510158480007121</v>
      </c>
      <c r="M201">
        <f t="shared" ref="M201:M227" ca="1" si="105">INDIRECT("M$"&amp;C201)+INDIRECT("O$"&amp;C201)*($B201-INDIRECT("B$"&amp;D201))</f>
        <v>56.506133822501745</v>
      </c>
      <c r="N201">
        <f t="shared" ref="N201:N227" ca="1" si="106">INDIRECT("N$"&amp;C201)+INDIRECT("P$"&amp;C201)*($B201-INDIRECT("B$"&amp;D201))</f>
        <v>31.583665269042626</v>
      </c>
    </row>
    <row r="202" spans="1:14" x14ac:dyDescent="0.25">
      <c r="A202" s="4">
        <f t="shared" si="100"/>
        <v>0.43281249999999816</v>
      </c>
      <c r="B202" s="3">
        <f t="shared" ref="B202:B227" si="107">B201+SECOND(A202-A201)</f>
        <v>1553301395</v>
      </c>
      <c r="C202">
        <f t="shared" si="104"/>
        <v>4</v>
      </c>
      <c r="D202">
        <f t="shared" si="104"/>
        <v>125</v>
      </c>
      <c r="E202">
        <f t="shared" ca="1" si="97"/>
        <v>-85561.091194968554</v>
      </c>
      <c r="F202">
        <f t="shared" ca="1" si="98"/>
        <v>73883.862452830188</v>
      </c>
      <c r="G202">
        <f t="shared" ca="1" si="101"/>
        <v>9144</v>
      </c>
      <c r="H202" s="9">
        <f t="shared" ca="1" si="99"/>
        <v>-243.97927044024982</v>
      </c>
      <c r="I202" s="9">
        <f t="shared" ca="1" si="99"/>
        <v>40.78366037736123</v>
      </c>
      <c r="J202" s="9">
        <f t="shared" ca="1" si="99"/>
        <v>0</v>
      </c>
      <c r="K202" s="9">
        <f t="shared" ca="1" si="102"/>
        <v>247.36449090023513</v>
      </c>
      <c r="L202" s="9">
        <f t="shared" ca="1" si="103"/>
        <v>-80.510158480006339</v>
      </c>
      <c r="M202">
        <f t="shared" ca="1" si="105"/>
        <v>56.507938504542274</v>
      </c>
      <c r="N202">
        <f t="shared" ca="1" si="106"/>
        <v>31.56414395527603</v>
      </c>
    </row>
    <row r="203" spans="1:14" x14ac:dyDescent="0.25">
      <c r="A203" s="4">
        <f t="shared" si="100"/>
        <v>0.43287037037036852</v>
      </c>
      <c r="B203" s="3">
        <f t="shared" si="107"/>
        <v>1553301400</v>
      </c>
      <c r="C203">
        <f t="shared" si="104"/>
        <v>4</v>
      </c>
      <c r="D203">
        <f t="shared" si="104"/>
        <v>125</v>
      </c>
      <c r="E203">
        <f t="shared" ca="1" si="97"/>
        <v>-86780.987547169803</v>
      </c>
      <c r="F203">
        <f t="shared" ca="1" si="98"/>
        <v>74087.780754716994</v>
      </c>
      <c r="G203">
        <f t="shared" ca="1" si="101"/>
        <v>9144</v>
      </c>
      <c r="H203" s="9">
        <f t="shared" ca="1" si="99"/>
        <v>-243.97927044025272</v>
      </c>
      <c r="I203" s="9">
        <f t="shared" ca="1" si="99"/>
        <v>40.783660377358316</v>
      </c>
      <c r="J203" s="9">
        <f t="shared" ca="1" si="99"/>
        <v>0</v>
      </c>
      <c r="K203" s="9">
        <f t="shared" ca="1" si="102"/>
        <v>247.36449090023748</v>
      </c>
      <c r="L203" s="9">
        <f t="shared" ca="1" si="103"/>
        <v>-80.510158480007121</v>
      </c>
      <c r="M203">
        <f t="shared" ca="1" si="105"/>
        <v>56.509743186582803</v>
      </c>
      <c r="N203">
        <f t="shared" ca="1" si="106"/>
        <v>31.544622641509434</v>
      </c>
    </row>
    <row r="204" spans="1:14" x14ac:dyDescent="0.25">
      <c r="A204" s="4">
        <f t="shared" si="100"/>
        <v>0.43292824074073888</v>
      </c>
      <c r="B204" s="3">
        <f t="shared" si="107"/>
        <v>1553301405</v>
      </c>
      <c r="C204">
        <f t="shared" si="104"/>
        <v>4</v>
      </c>
      <c r="D204">
        <f t="shared" si="104"/>
        <v>125</v>
      </c>
      <c r="E204">
        <f t="shared" ca="1" si="97"/>
        <v>-88000.883899371067</v>
      </c>
      <c r="F204">
        <f t="shared" ca="1" si="98"/>
        <v>74291.699056603786</v>
      </c>
      <c r="G204">
        <f t="shared" ca="1" si="101"/>
        <v>9144</v>
      </c>
      <c r="H204" s="9">
        <f t="shared" ca="1" si="99"/>
        <v>-243.97927044025272</v>
      </c>
      <c r="I204" s="9">
        <f t="shared" ca="1" si="99"/>
        <v>40.783660377358316</v>
      </c>
      <c r="J204" s="9">
        <f t="shared" ca="1" si="99"/>
        <v>0</v>
      </c>
      <c r="K204" s="9">
        <f t="shared" ca="1" si="102"/>
        <v>247.36449090023748</v>
      </c>
      <c r="L204" s="9">
        <f t="shared" ca="1" si="103"/>
        <v>-80.510158480007121</v>
      </c>
      <c r="M204">
        <f t="shared" ca="1" si="105"/>
        <v>56.511547868623339</v>
      </c>
      <c r="N204">
        <f t="shared" ca="1" si="106"/>
        <v>31.525101327742835</v>
      </c>
    </row>
    <row r="205" spans="1:14" x14ac:dyDescent="0.25">
      <c r="A205" s="4">
        <f t="shared" si="100"/>
        <v>0.43298611111110924</v>
      </c>
      <c r="B205" s="3">
        <f t="shared" si="107"/>
        <v>1553301410</v>
      </c>
      <c r="C205">
        <f t="shared" si="104"/>
        <v>4</v>
      </c>
      <c r="D205">
        <f t="shared" si="104"/>
        <v>125</v>
      </c>
      <c r="E205">
        <f t="shared" ca="1" si="97"/>
        <v>-89220.780251572331</v>
      </c>
      <c r="F205">
        <f t="shared" ca="1" si="98"/>
        <v>74495.617358490577</v>
      </c>
      <c r="G205">
        <f t="shared" ca="1" si="101"/>
        <v>9144</v>
      </c>
      <c r="H205" s="9">
        <f t="shared" ca="1" si="99"/>
        <v>-243.97927044024982</v>
      </c>
      <c r="I205" s="9">
        <f t="shared" ca="1" si="99"/>
        <v>40.783660377358316</v>
      </c>
      <c r="J205" s="9">
        <f t="shared" ca="1" si="99"/>
        <v>0</v>
      </c>
      <c r="K205" s="9">
        <f t="shared" ca="1" si="102"/>
        <v>247.36449090023464</v>
      </c>
      <c r="L205" s="9">
        <f t="shared" ca="1" si="103"/>
        <v>-80.510158480007021</v>
      </c>
      <c r="M205">
        <f t="shared" ca="1" si="105"/>
        <v>56.513352550663868</v>
      </c>
      <c r="N205">
        <f t="shared" ca="1" si="106"/>
        <v>31.505580013976239</v>
      </c>
    </row>
    <row r="206" spans="1:14" x14ac:dyDescent="0.25">
      <c r="A206" s="4">
        <f t="shared" si="100"/>
        <v>0.4330439814814796</v>
      </c>
      <c r="B206" s="3">
        <f t="shared" si="107"/>
        <v>1553301415</v>
      </c>
      <c r="C206">
        <f t="shared" si="104"/>
        <v>4</v>
      </c>
      <c r="D206">
        <f t="shared" si="104"/>
        <v>125</v>
      </c>
      <c r="E206">
        <f t="shared" ca="1" si="97"/>
        <v>-90440.67660377358</v>
      </c>
      <c r="F206">
        <f t="shared" ca="1" si="98"/>
        <v>74699.535660377369</v>
      </c>
      <c r="G206">
        <f t="shared" ca="1" si="101"/>
        <v>9144</v>
      </c>
      <c r="H206" s="9">
        <f t="shared" ca="1" si="99"/>
        <v>-243.97927044025272</v>
      </c>
      <c r="I206" s="9">
        <f t="shared" ca="1" si="99"/>
        <v>40.783660377358316</v>
      </c>
      <c r="J206" s="9">
        <f t="shared" ca="1" si="99"/>
        <v>0</v>
      </c>
      <c r="K206" s="9">
        <f t="shared" ca="1" si="102"/>
        <v>247.36449090023748</v>
      </c>
      <c r="L206" s="9">
        <f t="shared" ca="1" si="103"/>
        <v>-80.510158480007121</v>
      </c>
      <c r="M206">
        <f t="shared" ca="1" si="105"/>
        <v>56.515157232704397</v>
      </c>
      <c r="N206">
        <f t="shared" ca="1" si="106"/>
        <v>31.486058700209643</v>
      </c>
    </row>
    <row r="207" spans="1:14" x14ac:dyDescent="0.25">
      <c r="A207" s="4">
        <f t="shared" si="100"/>
        <v>0.43310185185184996</v>
      </c>
      <c r="B207" s="3">
        <f t="shared" si="107"/>
        <v>1553301420</v>
      </c>
      <c r="C207">
        <f t="shared" si="104"/>
        <v>4</v>
      </c>
      <c r="D207">
        <f t="shared" si="104"/>
        <v>125</v>
      </c>
      <c r="E207">
        <f t="shared" ca="1" si="97"/>
        <v>-91660.572955974843</v>
      </c>
      <c r="F207">
        <f t="shared" ca="1" si="98"/>
        <v>74903.453962264161</v>
      </c>
      <c r="G207">
        <f t="shared" ca="1" si="101"/>
        <v>9144</v>
      </c>
      <c r="H207" s="9">
        <f t="shared" ca="1" si="99"/>
        <v>-243.97927044024982</v>
      </c>
      <c r="I207" s="9">
        <f t="shared" ca="1" si="99"/>
        <v>40.783660377358316</v>
      </c>
      <c r="J207" s="9">
        <f t="shared" ca="1" si="99"/>
        <v>0</v>
      </c>
      <c r="K207" s="9">
        <f t="shared" ca="1" si="102"/>
        <v>247.36449090023464</v>
      </c>
      <c r="L207" s="9">
        <f t="shared" ca="1" si="103"/>
        <v>-80.510158480007021</v>
      </c>
      <c r="M207">
        <f t="shared" ca="1" si="105"/>
        <v>56.516961914744932</v>
      </c>
      <c r="N207">
        <f t="shared" ca="1" si="106"/>
        <v>31.466537386443047</v>
      </c>
    </row>
    <row r="208" spans="1:14" x14ac:dyDescent="0.25">
      <c r="A208" s="4">
        <f t="shared" si="100"/>
        <v>0.43315972222222032</v>
      </c>
      <c r="B208" s="3">
        <f t="shared" si="107"/>
        <v>1553301425</v>
      </c>
      <c r="C208">
        <f t="shared" si="104"/>
        <v>4</v>
      </c>
      <c r="D208">
        <f t="shared" si="104"/>
        <v>125</v>
      </c>
      <c r="E208">
        <f t="shared" ca="1" si="97"/>
        <v>-92880.469308176092</v>
      </c>
      <c r="F208">
        <f t="shared" ca="1" si="98"/>
        <v>75107.372264150952</v>
      </c>
      <c r="G208">
        <f t="shared" ca="1" si="101"/>
        <v>9144</v>
      </c>
      <c r="H208" s="9">
        <f t="shared" ca="1" si="99"/>
        <v>-243.97927044025272</v>
      </c>
      <c r="I208" s="9">
        <f t="shared" ca="1" si="99"/>
        <v>40.783660377358316</v>
      </c>
      <c r="J208" s="9">
        <f t="shared" ca="1" si="99"/>
        <v>0</v>
      </c>
      <c r="K208" s="9">
        <f t="shared" ca="1" si="102"/>
        <v>247.36449090023748</v>
      </c>
      <c r="L208" s="9">
        <f t="shared" ca="1" si="103"/>
        <v>-80.510158480007121</v>
      </c>
      <c r="M208">
        <f t="shared" ca="1" si="105"/>
        <v>56.518766596785461</v>
      </c>
      <c r="N208">
        <f t="shared" ca="1" si="106"/>
        <v>31.447016072676448</v>
      </c>
    </row>
    <row r="209" spans="1:14" x14ac:dyDescent="0.25">
      <c r="A209" s="4">
        <f t="shared" si="100"/>
        <v>0.43321759259259068</v>
      </c>
      <c r="B209" s="3">
        <f t="shared" si="107"/>
        <v>1553301430</v>
      </c>
      <c r="C209">
        <f t="shared" si="104"/>
        <v>4</v>
      </c>
      <c r="D209">
        <f t="shared" si="104"/>
        <v>125</v>
      </c>
      <c r="E209">
        <f t="shared" ca="1" si="97"/>
        <v>-94100.365660377356</v>
      </c>
      <c r="F209">
        <f t="shared" ca="1" si="98"/>
        <v>75311.290566037744</v>
      </c>
      <c r="G209">
        <f t="shared" ca="1" si="101"/>
        <v>9144</v>
      </c>
      <c r="H209" s="9">
        <f t="shared" ca="1" si="99"/>
        <v>-243.97927044025272</v>
      </c>
      <c r="I209" s="9">
        <f t="shared" ca="1" si="99"/>
        <v>40.783660377358316</v>
      </c>
      <c r="J209" s="9">
        <f t="shared" ca="1" si="99"/>
        <v>0</v>
      </c>
      <c r="K209" s="9">
        <f t="shared" ca="1" si="102"/>
        <v>247.36449090023748</v>
      </c>
      <c r="L209" s="9">
        <f t="shared" ca="1" si="103"/>
        <v>-80.510158480007121</v>
      </c>
      <c r="M209">
        <f t="shared" ca="1" si="105"/>
        <v>56.52057127882599</v>
      </c>
      <c r="N209">
        <f t="shared" ca="1" si="106"/>
        <v>31.427494758909852</v>
      </c>
    </row>
    <row r="210" spans="1:14" x14ac:dyDescent="0.25">
      <c r="A210" s="4">
        <f t="shared" si="100"/>
        <v>0.43327546296296104</v>
      </c>
      <c r="B210" s="3">
        <f t="shared" si="107"/>
        <v>1553301435</v>
      </c>
      <c r="C210">
        <f t="shared" si="104"/>
        <v>4</v>
      </c>
      <c r="D210">
        <f t="shared" si="104"/>
        <v>125</v>
      </c>
      <c r="E210">
        <f t="shared" ca="1" si="97"/>
        <v>-95320.26201257862</v>
      </c>
      <c r="F210">
        <f t="shared" ca="1" si="98"/>
        <v>75515.208867924535</v>
      </c>
      <c r="G210">
        <f t="shared" ca="1" si="101"/>
        <v>9144</v>
      </c>
      <c r="H210" s="9">
        <f t="shared" ca="1" si="99"/>
        <v>-243.97927044024982</v>
      </c>
      <c r="I210" s="9">
        <f t="shared" ca="1" si="99"/>
        <v>40.783660377358316</v>
      </c>
      <c r="J210" s="9">
        <f t="shared" ca="1" si="99"/>
        <v>0</v>
      </c>
      <c r="K210" s="9">
        <f t="shared" ca="1" si="102"/>
        <v>247.36449090023464</v>
      </c>
      <c r="L210" s="9">
        <f t="shared" ca="1" si="103"/>
        <v>-80.510158480007021</v>
      </c>
      <c r="M210">
        <f t="shared" ca="1" si="105"/>
        <v>56.522375960866526</v>
      </c>
      <c r="N210">
        <f t="shared" ca="1" si="106"/>
        <v>31.407973445143256</v>
      </c>
    </row>
    <row r="211" spans="1:14" x14ac:dyDescent="0.25">
      <c r="A211" s="4">
        <f t="shared" si="100"/>
        <v>0.43333333333333141</v>
      </c>
      <c r="B211" s="3">
        <f t="shared" si="107"/>
        <v>1553301440</v>
      </c>
      <c r="C211">
        <f t="shared" si="104"/>
        <v>4</v>
      </c>
      <c r="D211">
        <f t="shared" si="104"/>
        <v>125</v>
      </c>
      <c r="E211">
        <f t="shared" ca="1" si="97"/>
        <v>-96540.158364779869</v>
      </c>
      <c r="F211">
        <f t="shared" ca="1" si="98"/>
        <v>75719.127169811327</v>
      </c>
      <c r="G211">
        <f t="shared" ca="1" si="101"/>
        <v>9144</v>
      </c>
      <c r="H211" s="9">
        <f t="shared" ca="1" si="99"/>
        <v>-243.97927044025272</v>
      </c>
      <c r="I211" s="9">
        <f t="shared" ca="1" si="99"/>
        <v>40.783660377358316</v>
      </c>
      <c r="J211" s="9">
        <f t="shared" ca="1" si="99"/>
        <v>0</v>
      </c>
      <c r="K211" s="9">
        <f t="shared" ca="1" si="102"/>
        <v>247.36449090023748</v>
      </c>
      <c r="L211" s="9">
        <f t="shared" ca="1" si="103"/>
        <v>-80.510158480007121</v>
      </c>
      <c r="M211">
        <f t="shared" ca="1" si="105"/>
        <v>56.524180642907055</v>
      </c>
      <c r="N211">
        <f t="shared" ca="1" si="106"/>
        <v>31.38845213137666</v>
      </c>
    </row>
    <row r="212" spans="1:14" x14ac:dyDescent="0.25">
      <c r="A212" s="4">
        <f t="shared" si="100"/>
        <v>0.43339120370370177</v>
      </c>
      <c r="B212" s="3">
        <f t="shared" si="107"/>
        <v>1553301445</v>
      </c>
      <c r="C212">
        <f t="shared" si="104"/>
        <v>4</v>
      </c>
      <c r="D212">
        <f t="shared" si="104"/>
        <v>125</v>
      </c>
      <c r="E212">
        <f t="shared" ca="1" si="97"/>
        <v>-97760.054716981133</v>
      </c>
      <c r="F212">
        <f t="shared" ca="1" si="98"/>
        <v>75923.045471698118</v>
      </c>
      <c r="G212">
        <f t="shared" ca="1" si="101"/>
        <v>9144</v>
      </c>
      <c r="H212" s="9">
        <f t="shared" ca="1" si="99"/>
        <v>-243.97927044024982</v>
      </c>
      <c r="I212" s="9">
        <f t="shared" ca="1" si="99"/>
        <v>40.783660377358316</v>
      </c>
      <c r="J212" s="9">
        <f t="shared" ca="1" si="99"/>
        <v>0</v>
      </c>
      <c r="K212" s="9">
        <f t="shared" ca="1" si="102"/>
        <v>247.36449090023464</v>
      </c>
      <c r="L212" s="9">
        <f t="shared" ca="1" si="103"/>
        <v>-80.510158480007021</v>
      </c>
      <c r="M212">
        <f t="shared" ca="1" si="105"/>
        <v>56.525985324947584</v>
      </c>
      <c r="N212">
        <f t="shared" ca="1" si="106"/>
        <v>31.368930817610064</v>
      </c>
    </row>
    <row r="213" spans="1:14" x14ac:dyDescent="0.25">
      <c r="A213" s="4">
        <f t="shared" si="100"/>
        <v>0.43344907407407213</v>
      </c>
      <c r="B213" s="3">
        <f t="shared" si="107"/>
        <v>1553301450</v>
      </c>
      <c r="C213">
        <f t="shared" si="104"/>
        <v>4</v>
      </c>
      <c r="D213">
        <f t="shared" si="104"/>
        <v>125</v>
      </c>
      <c r="E213">
        <f t="shared" ca="1" si="97"/>
        <v>-98979.951069182382</v>
      </c>
      <c r="F213">
        <f t="shared" ca="1" si="98"/>
        <v>76126.96377358491</v>
      </c>
      <c r="G213">
        <f t="shared" ca="1" si="101"/>
        <v>9144</v>
      </c>
      <c r="H213" s="9">
        <f t="shared" ca="1" si="99"/>
        <v>-243.97927044025272</v>
      </c>
      <c r="I213" s="9">
        <f t="shared" ca="1" si="99"/>
        <v>40.783660377358316</v>
      </c>
      <c r="J213" s="9">
        <f t="shared" ca="1" si="99"/>
        <v>0</v>
      </c>
      <c r="K213" s="9">
        <f t="shared" ca="1" si="102"/>
        <v>247.36449090023748</v>
      </c>
      <c r="L213" s="9">
        <f t="shared" ca="1" si="103"/>
        <v>-80.510158480007121</v>
      </c>
      <c r="M213">
        <f t="shared" ca="1" si="105"/>
        <v>56.52779000698812</v>
      </c>
      <c r="N213">
        <f t="shared" ca="1" si="106"/>
        <v>31.349409503843464</v>
      </c>
    </row>
    <row r="214" spans="1:14" x14ac:dyDescent="0.25">
      <c r="A214" s="4">
        <f t="shared" si="100"/>
        <v>0.43350694444444249</v>
      </c>
      <c r="B214" s="3">
        <f t="shared" si="107"/>
        <v>1553301455</v>
      </c>
      <c r="C214">
        <f t="shared" si="104"/>
        <v>4</v>
      </c>
      <c r="D214">
        <f t="shared" si="104"/>
        <v>125</v>
      </c>
      <c r="E214">
        <f t="shared" ca="1" si="97"/>
        <v>-100199.84742138365</v>
      </c>
      <c r="F214">
        <f t="shared" ca="1" si="98"/>
        <v>76330.882075471702</v>
      </c>
      <c r="G214">
        <f t="shared" ca="1" si="101"/>
        <v>9144</v>
      </c>
      <c r="H214" s="9">
        <f t="shared" ca="1" si="99"/>
        <v>-243.97927044025272</v>
      </c>
      <c r="I214" s="9">
        <f t="shared" ca="1" si="99"/>
        <v>40.783660377358316</v>
      </c>
      <c r="J214" s="9">
        <f t="shared" ca="1" si="99"/>
        <v>0</v>
      </c>
      <c r="K214" s="9">
        <f t="shared" ca="1" si="102"/>
        <v>247.36449090023748</v>
      </c>
      <c r="L214" s="9">
        <f t="shared" ca="1" si="103"/>
        <v>-80.510158480007121</v>
      </c>
      <c r="M214">
        <f t="shared" ca="1" si="105"/>
        <v>56.529594689028649</v>
      </c>
      <c r="N214">
        <f t="shared" ca="1" si="106"/>
        <v>31.329888190076868</v>
      </c>
    </row>
    <row r="215" spans="1:14" x14ac:dyDescent="0.25">
      <c r="A215" s="4">
        <f t="shared" si="100"/>
        <v>0.43356481481481285</v>
      </c>
      <c r="B215" s="3">
        <f t="shared" si="107"/>
        <v>1553301460</v>
      </c>
      <c r="C215">
        <f t="shared" si="104"/>
        <v>4</v>
      </c>
      <c r="D215">
        <f t="shared" si="104"/>
        <v>125</v>
      </c>
      <c r="E215">
        <f t="shared" ca="1" si="97"/>
        <v>-101419.74377358491</v>
      </c>
      <c r="F215">
        <f t="shared" ca="1" si="98"/>
        <v>76534.800377358493</v>
      </c>
      <c r="G215">
        <f t="shared" ca="1" si="101"/>
        <v>9144</v>
      </c>
      <c r="H215" s="9">
        <f t="shared" ca="1" si="99"/>
        <v>-243.97927044024982</v>
      </c>
      <c r="I215" s="9">
        <f t="shared" ca="1" si="99"/>
        <v>40.78366037736123</v>
      </c>
      <c r="J215" s="9">
        <f t="shared" ca="1" si="99"/>
        <v>0</v>
      </c>
      <c r="K215" s="9">
        <f t="shared" ca="1" si="102"/>
        <v>247.36449090023513</v>
      </c>
      <c r="L215" s="9">
        <f t="shared" ca="1" si="103"/>
        <v>-80.510158480006339</v>
      </c>
      <c r="M215">
        <f t="shared" ca="1" si="105"/>
        <v>56.531399371069178</v>
      </c>
      <c r="N215">
        <f t="shared" ca="1" si="106"/>
        <v>31.310366876310272</v>
      </c>
    </row>
    <row r="216" spans="1:14" x14ac:dyDescent="0.25">
      <c r="A216" s="4">
        <f t="shared" si="100"/>
        <v>0.43362268518518321</v>
      </c>
      <c r="B216" s="3">
        <f t="shared" si="107"/>
        <v>1553301465</v>
      </c>
      <c r="C216">
        <f t="shared" si="104"/>
        <v>4</v>
      </c>
      <c r="D216">
        <f t="shared" si="104"/>
        <v>125</v>
      </c>
      <c r="E216">
        <f t="shared" ca="1" si="97"/>
        <v>-102639.64012578616</v>
      </c>
      <c r="F216">
        <f t="shared" ca="1" si="98"/>
        <v>76738.718679245299</v>
      </c>
      <c r="G216">
        <f t="shared" ca="1" si="101"/>
        <v>9144</v>
      </c>
      <c r="H216" s="9">
        <f t="shared" ca="1" si="99"/>
        <v>-243.97927044025272</v>
      </c>
      <c r="I216" s="9">
        <f t="shared" ca="1" si="99"/>
        <v>40.783660377358316</v>
      </c>
      <c r="J216" s="9">
        <f t="shared" ca="1" si="99"/>
        <v>0</v>
      </c>
      <c r="K216" s="9">
        <f t="shared" ca="1" si="102"/>
        <v>247.36449090023748</v>
      </c>
      <c r="L216" s="9">
        <f t="shared" ca="1" si="103"/>
        <v>-80.510158480007121</v>
      </c>
      <c r="M216">
        <f t="shared" ca="1" si="105"/>
        <v>56.533204053109714</v>
      </c>
      <c r="N216">
        <f t="shared" ca="1" si="106"/>
        <v>31.290845562543677</v>
      </c>
    </row>
    <row r="217" spans="1:14" x14ac:dyDescent="0.25">
      <c r="A217" s="4">
        <f t="shared" si="100"/>
        <v>0.43368055555555357</v>
      </c>
      <c r="B217" s="3">
        <f t="shared" si="107"/>
        <v>1553301470</v>
      </c>
      <c r="C217">
        <f t="shared" si="104"/>
        <v>4</v>
      </c>
      <c r="D217">
        <f t="shared" si="104"/>
        <v>125</v>
      </c>
      <c r="E217">
        <f t="shared" ca="1" si="97"/>
        <v>-103859.53647798742</v>
      </c>
      <c r="F217">
        <f t="shared" ca="1" si="98"/>
        <v>76942.636981132091</v>
      </c>
      <c r="G217">
        <f t="shared" ca="1" si="101"/>
        <v>9144</v>
      </c>
      <c r="H217" s="9">
        <f t="shared" ca="1" si="99"/>
        <v>-243.97927044024982</v>
      </c>
      <c r="I217" s="9">
        <f t="shared" ca="1" si="99"/>
        <v>40.783660377358316</v>
      </c>
      <c r="J217" s="9">
        <f t="shared" ca="1" si="99"/>
        <v>0</v>
      </c>
      <c r="K217" s="9">
        <f t="shared" ca="1" si="102"/>
        <v>247.36449090023464</v>
      </c>
      <c r="L217" s="9">
        <f t="shared" ca="1" si="103"/>
        <v>-80.510158480007021</v>
      </c>
      <c r="M217">
        <f t="shared" ca="1" si="105"/>
        <v>56.535008735150242</v>
      </c>
      <c r="N217">
        <f t="shared" ca="1" si="106"/>
        <v>31.271324248777077</v>
      </c>
    </row>
    <row r="218" spans="1:14" x14ac:dyDescent="0.25">
      <c r="A218" s="4">
        <f t="shared" si="100"/>
        <v>0.43373842592592393</v>
      </c>
      <c r="B218" s="3">
        <f t="shared" si="107"/>
        <v>1553301475</v>
      </c>
      <c r="C218">
        <f t="shared" si="104"/>
        <v>4</v>
      </c>
      <c r="D218">
        <f t="shared" si="104"/>
        <v>125</v>
      </c>
      <c r="E218">
        <f t="shared" ca="1" si="97"/>
        <v>-105079.43283018867</v>
      </c>
      <c r="F218">
        <f t="shared" ca="1" si="98"/>
        <v>77146.555283018883</v>
      </c>
      <c r="G218">
        <f t="shared" ca="1" si="101"/>
        <v>9144</v>
      </c>
      <c r="H218" s="9">
        <f t="shared" ca="1" si="99"/>
        <v>-243.97927044025272</v>
      </c>
      <c r="I218" s="9">
        <f t="shared" ca="1" si="99"/>
        <v>40.783660377358316</v>
      </c>
      <c r="J218" s="9">
        <f t="shared" ca="1" si="99"/>
        <v>0</v>
      </c>
      <c r="K218" s="9">
        <f t="shared" ca="1" si="102"/>
        <v>247.36449090023748</v>
      </c>
      <c r="L218" s="9">
        <f t="shared" ca="1" si="103"/>
        <v>-80.510158480007121</v>
      </c>
      <c r="M218">
        <f t="shared" ca="1" si="105"/>
        <v>56.536813417190771</v>
      </c>
      <c r="N218">
        <f t="shared" ca="1" si="106"/>
        <v>31.251802935010481</v>
      </c>
    </row>
    <row r="219" spans="1:14" x14ac:dyDescent="0.25">
      <c r="A219" s="4">
        <f t="shared" si="100"/>
        <v>0.43379629629629429</v>
      </c>
      <c r="B219" s="3">
        <f t="shared" si="107"/>
        <v>1553301480</v>
      </c>
      <c r="C219">
        <f t="shared" si="104"/>
        <v>4</v>
      </c>
      <c r="D219">
        <f t="shared" si="104"/>
        <v>125</v>
      </c>
      <c r="E219">
        <f t="shared" ca="1" si="97"/>
        <v>-106299.32918238993</v>
      </c>
      <c r="F219">
        <f t="shared" ca="1" si="98"/>
        <v>77350.473584905674</v>
      </c>
      <c r="G219">
        <f t="shared" ca="1" si="101"/>
        <v>9144</v>
      </c>
      <c r="H219" s="9">
        <f t="shared" ca="1" si="99"/>
        <v>-243.97927044025272</v>
      </c>
      <c r="I219" s="9">
        <f t="shared" ca="1" si="99"/>
        <v>40.783660377358316</v>
      </c>
      <c r="J219" s="9">
        <f t="shared" ca="1" si="99"/>
        <v>0</v>
      </c>
      <c r="K219" s="9">
        <f t="shared" ca="1" si="102"/>
        <v>247.36449090023748</v>
      </c>
      <c r="L219" s="9">
        <f t="shared" ca="1" si="103"/>
        <v>-80.510158480007121</v>
      </c>
      <c r="M219">
        <f t="shared" ca="1" si="105"/>
        <v>56.5386180992313</v>
      </c>
      <c r="N219">
        <f t="shared" ca="1" si="106"/>
        <v>31.232281621243885</v>
      </c>
    </row>
    <row r="220" spans="1:14" x14ac:dyDescent="0.25">
      <c r="A220" s="4">
        <f t="shared" si="100"/>
        <v>0.43385416666666465</v>
      </c>
      <c r="B220" s="3">
        <f t="shared" si="107"/>
        <v>1553301485</v>
      </c>
      <c r="C220">
        <f t="shared" si="104"/>
        <v>4</v>
      </c>
      <c r="D220">
        <f t="shared" si="104"/>
        <v>125</v>
      </c>
      <c r="E220">
        <f t="shared" ca="1" si="97"/>
        <v>-107519.2255345912</v>
      </c>
      <c r="F220">
        <f t="shared" ca="1" si="98"/>
        <v>77554.391886792466</v>
      </c>
      <c r="G220">
        <f t="shared" ca="1" si="101"/>
        <v>9144</v>
      </c>
      <c r="H220" s="9">
        <f t="shared" ca="1" si="99"/>
        <v>-243.97927044024982</v>
      </c>
      <c r="I220" s="9">
        <f t="shared" ca="1" si="99"/>
        <v>40.783660377358316</v>
      </c>
      <c r="J220" s="9">
        <f t="shared" ca="1" si="99"/>
        <v>0</v>
      </c>
      <c r="K220" s="9">
        <f t="shared" ca="1" si="102"/>
        <v>247.36449090023464</v>
      </c>
      <c r="L220" s="9">
        <f t="shared" ca="1" si="103"/>
        <v>-80.510158480007021</v>
      </c>
      <c r="M220">
        <f t="shared" ca="1" si="105"/>
        <v>56.540422781271836</v>
      </c>
      <c r="N220">
        <f t="shared" ca="1" si="106"/>
        <v>31.212760307477289</v>
      </c>
    </row>
    <row r="221" spans="1:14" x14ac:dyDescent="0.25">
      <c r="A221" s="4">
        <f t="shared" si="100"/>
        <v>0.43391203703703501</v>
      </c>
      <c r="B221" s="3">
        <f t="shared" si="107"/>
        <v>1553301490</v>
      </c>
      <c r="C221">
        <f t="shared" si="104"/>
        <v>4</v>
      </c>
      <c r="D221">
        <f t="shared" si="104"/>
        <v>125</v>
      </c>
      <c r="E221">
        <f t="shared" ca="1" si="97"/>
        <v>-108739.12188679245</v>
      </c>
      <c r="F221">
        <f t="shared" ca="1" si="98"/>
        <v>77758.310188679257</v>
      </c>
      <c r="G221">
        <f t="shared" ca="1" si="101"/>
        <v>9144</v>
      </c>
      <c r="H221" s="9">
        <f t="shared" ca="1" si="99"/>
        <v>-243.97927044025272</v>
      </c>
      <c r="I221" s="9">
        <f t="shared" ca="1" si="99"/>
        <v>40.783660377358316</v>
      </c>
      <c r="J221" s="9">
        <f t="shared" ca="1" si="99"/>
        <v>0</v>
      </c>
      <c r="K221" s="9">
        <f t="shared" ca="1" si="102"/>
        <v>247.36449090023748</v>
      </c>
      <c r="L221" s="9">
        <f t="shared" ca="1" si="103"/>
        <v>-80.510158480007121</v>
      </c>
      <c r="M221">
        <f t="shared" ca="1" si="105"/>
        <v>56.542227463312365</v>
      </c>
      <c r="N221">
        <f t="shared" ca="1" si="106"/>
        <v>31.19323899371069</v>
      </c>
    </row>
    <row r="222" spans="1:14" x14ac:dyDescent="0.25">
      <c r="A222" s="4">
        <f t="shared" si="100"/>
        <v>0.43396990740740538</v>
      </c>
      <c r="B222" s="3">
        <f t="shared" si="107"/>
        <v>1553301495</v>
      </c>
      <c r="C222">
        <f t="shared" si="104"/>
        <v>4</v>
      </c>
      <c r="D222">
        <f t="shared" si="104"/>
        <v>125</v>
      </c>
      <c r="E222">
        <f t="shared" ca="1" si="97"/>
        <v>-109959.01823899371</v>
      </c>
      <c r="F222">
        <f t="shared" ca="1" si="98"/>
        <v>77962.228490566049</v>
      </c>
      <c r="G222">
        <f t="shared" ca="1" si="101"/>
        <v>9144</v>
      </c>
      <c r="H222" s="9">
        <f t="shared" ca="1" si="99"/>
        <v>-243.97927044024982</v>
      </c>
      <c r="I222" s="9">
        <f t="shared" ca="1" si="99"/>
        <v>40.783660377358316</v>
      </c>
      <c r="J222" s="9">
        <f t="shared" ca="1" si="99"/>
        <v>0</v>
      </c>
      <c r="K222" s="9">
        <f t="shared" ca="1" si="102"/>
        <v>247.36449090023464</v>
      </c>
      <c r="L222" s="9">
        <f t="shared" ca="1" si="103"/>
        <v>-80.510158480007021</v>
      </c>
      <c r="M222">
        <f t="shared" ca="1" si="105"/>
        <v>56.544032145352894</v>
      </c>
      <c r="N222">
        <f t="shared" ca="1" si="106"/>
        <v>31.173717679944094</v>
      </c>
    </row>
    <row r="223" spans="1:14" x14ac:dyDescent="0.25">
      <c r="A223" s="4">
        <f t="shared" si="100"/>
        <v>0.43402777777777574</v>
      </c>
      <c r="B223" s="3">
        <f t="shared" si="107"/>
        <v>1553301500</v>
      </c>
      <c r="C223">
        <f t="shared" si="104"/>
        <v>4</v>
      </c>
      <c r="D223">
        <f t="shared" si="104"/>
        <v>125</v>
      </c>
      <c r="E223">
        <f t="shared" ca="1" si="97"/>
        <v>-111178.91459119496</v>
      </c>
      <c r="F223">
        <f t="shared" ca="1" si="98"/>
        <v>78166.146792452841</v>
      </c>
      <c r="G223">
        <f t="shared" ca="1" si="101"/>
        <v>9144</v>
      </c>
      <c r="H223" s="9">
        <f t="shared" ca="1" si="99"/>
        <v>-243.97927044025272</v>
      </c>
      <c r="I223" s="9">
        <f t="shared" ca="1" si="99"/>
        <v>40.783660377358316</v>
      </c>
      <c r="J223" s="9">
        <f t="shared" ca="1" si="99"/>
        <v>0</v>
      </c>
      <c r="K223" s="9">
        <f t="shared" ca="1" si="102"/>
        <v>247.36449090023748</v>
      </c>
      <c r="L223" s="9">
        <f t="shared" ca="1" si="103"/>
        <v>-80.510158480007121</v>
      </c>
      <c r="M223">
        <f t="shared" ca="1" si="105"/>
        <v>56.54583682739343</v>
      </c>
      <c r="N223">
        <f t="shared" ca="1" si="106"/>
        <v>31.154196366177498</v>
      </c>
    </row>
    <row r="224" spans="1:14" x14ac:dyDescent="0.25">
      <c r="A224" s="4">
        <f t="shared" si="100"/>
        <v>0.4340856481481461</v>
      </c>
      <c r="B224" s="3">
        <f t="shared" si="107"/>
        <v>1553301505</v>
      </c>
      <c r="C224">
        <f t="shared" si="104"/>
        <v>4</v>
      </c>
      <c r="D224">
        <f t="shared" si="104"/>
        <v>125</v>
      </c>
      <c r="E224">
        <f t="shared" ca="1" si="97"/>
        <v>-112398.81094339622</v>
      </c>
      <c r="F224">
        <f t="shared" ca="1" si="98"/>
        <v>78370.065094339632</v>
      </c>
      <c r="G224">
        <f t="shared" ca="1" si="101"/>
        <v>9144</v>
      </c>
      <c r="H224" s="9">
        <f t="shared" ca="1" si="99"/>
        <v>-243.97927044025272</v>
      </c>
      <c r="I224" s="9">
        <f t="shared" ca="1" si="99"/>
        <v>40.783660377358316</v>
      </c>
      <c r="J224" s="9">
        <f t="shared" ca="1" si="99"/>
        <v>0</v>
      </c>
      <c r="K224" s="9">
        <f t="shared" ca="1" si="102"/>
        <v>247.36449090023748</v>
      </c>
      <c r="L224" s="9">
        <f t="shared" ca="1" si="103"/>
        <v>-80.510158480007121</v>
      </c>
      <c r="M224">
        <f t="shared" ca="1" si="105"/>
        <v>56.547641509433959</v>
      </c>
      <c r="N224">
        <f t="shared" ca="1" si="106"/>
        <v>31.134675052410902</v>
      </c>
    </row>
    <row r="225" spans="1:14" x14ac:dyDescent="0.25">
      <c r="A225" s="4">
        <f t="shared" si="100"/>
        <v>0.43414351851851646</v>
      </c>
      <c r="B225" s="3">
        <f t="shared" si="107"/>
        <v>1553301510</v>
      </c>
      <c r="C225">
        <f t="shared" si="104"/>
        <v>4</v>
      </c>
      <c r="D225">
        <f t="shared" si="104"/>
        <v>125</v>
      </c>
      <c r="E225">
        <f t="shared" ca="1" si="97"/>
        <v>-113618.70729559749</v>
      </c>
      <c r="F225">
        <f t="shared" ca="1" si="98"/>
        <v>78573.983396226424</v>
      </c>
      <c r="G225">
        <f t="shared" ca="1" si="101"/>
        <v>9144</v>
      </c>
      <c r="H225" s="9">
        <f t="shared" ca="1" si="99"/>
        <v>-243.97927044024982</v>
      </c>
      <c r="I225" s="9">
        <f t="shared" ca="1" si="99"/>
        <v>40.783660377358316</v>
      </c>
      <c r="J225" s="9">
        <f t="shared" ca="1" si="99"/>
        <v>0</v>
      </c>
      <c r="K225" s="9">
        <f t="shared" ca="1" si="102"/>
        <v>247.36449090023464</v>
      </c>
      <c r="L225" s="9">
        <f t="shared" ca="1" si="103"/>
        <v>-80.510158480007021</v>
      </c>
      <c r="M225">
        <f t="shared" ca="1" si="105"/>
        <v>56.549446191474487</v>
      </c>
      <c r="N225">
        <f t="shared" ca="1" si="106"/>
        <v>31.115153738644302</v>
      </c>
    </row>
    <row r="226" spans="1:14" x14ac:dyDescent="0.25">
      <c r="A226" s="4">
        <f t="shared" si="100"/>
        <v>0.43420138888888682</v>
      </c>
      <c r="B226" s="3">
        <f t="shared" si="107"/>
        <v>1553301515</v>
      </c>
      <c r="C226">
        <f t="shared" si="104"/>
        <v>4</v>
      </c>
      <c r="D226">
        <f t="shared" si="104"/>
        <v>125</v>
      </c>
      <c r="E226">
        <f t="shared" ca="1" si="97"/>
        <v>-114838.60364779874</v>
      </c>
      <c r="F226">
        <f t="shared" ca="1" si="98"/>
        <v>78777.901698113215</v>
      </c>
      <c r="G226">
        <f t="shared" ca="1" si="101"/>
        <v>9144</v>
      </c>
      <c r="H226" s="9">
        <f t="shared" ca="1" si="99"/>
        <v>-243.97927044025272</v>
      </c>
      <c r="I226" s="9">
        <f t="shared" ca="1" si="99"/>
        <v>40.783660377358316</v>
      </c>
      <c r="J226" s="9">
        <f t="shared" ca="1" si="99"/>
        <v>0</v>
      </c>
      <c r="K226" s="9">
        <f t="shared" ca="1" si="102"/>
        <v>247.36449090023748</v>
      </c>
      <c r="L226" s="9">
        <f t="shared" ca="1" si="103"/>
        <v>-80.510158480007121</v>
      </c>
      <c r="M226">
        <f t="shared" ca="1" si="105"/>
        <v>56.551250873515023</v>
      </c>
      <c r="N226">
        <f t="shared" ca="1" si="106"/>
        <v>31.095632424877707</v>
      </c>
    </row>
    <row r="227" spans="1:14" x14ac:dyDescent="0.25">
      <c r="A227" s="4">
        <f t="shared" si="100"/>
        <v>0.43425925925925718</v>
      </c>
      <c r="B227" s="3">
        <f t="shared" si="107"/>
        <v>1553301520</v>
      </c>
      <c r="C227">
        <f t="shared" ref="C227:D227" si="108">C226</f>
        <v>4</v>
      </c>
      <c r="D227">
        <f t="shared" si="108"/>
        <v>125</v>
      </c>
      <c r="E227">
        <f t="shared" ca="1" si="97"/>
        <v>-116058.5</v>
      </c>
      <c r="F227">
        <f t="shared" ca="1" si="98"/>
        <v>78981.820000000007</v>
      </c>
      <c r="G227">
        <f t="shared" ca="1" si="101"/>
        <v>9144</v>
      </c>
      <c r="H227" s="9">
        <f ca="1">H226</f>
        <v>-243.97927044025272</v>
      </c>
      <c r="I227" s="9">
        <f t="shared" ref="I227:J227" ca="1" si="109">I226</f>
        <v>40.783660377358316</v>
      </c>
      <c r="J227" s="9">
        <f t="shared" ca="1" si="109"/>
        <v>0</v>
      </c>
      <c r="K227" s="9">
        <f t="shared" ca="1" si="102"/>
        <v>247.36449090023748</v>
      </c>
      <c r="L227" s="9">
        <f t="shared" ca="1" si="103"/>
        <v>-80.510158480007121</v>
      </c>
      <c r="M227">
        <f t="shared" ca="1" si="105"/>
        <v>56.553055555555552</v>
      </c>
      <c r="N227">
        <f t="shared" ca="1" si="106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0.42083333333333334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-206.64173134328357</v>
      </c>
      <c r="I2" s="9">
        <f t="shared" si="0"/>
        <v>35.000119402985078</v>
      </c>
      <c r="J2" s="9">
        <f t="shared" si="0"/>
        <v>0</v>
      </c>
      <c r="K2" s="9">
        <f>SQRT(H2*H2+I2*I2)</f>
        <v>209.58485987965111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3.117744610281987E-4</v>
      </c>
      <c r="P2" s="10">
        <f>(N3-N2)/(MINUTE($A3-$A2)*60+SECOND($A3-$A2))</f>
        <v>-3.3067993366500802E-3</v>
      </c>
    </row>
    <row r="3" spans="1:16" x14ac:dyDescent="0.25">
      <c r="A3" s="5">
        <v>0.42471064814814818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-201.54809297238177</v>
      </c>
      <c r="I3" s="9">
        <f t="shared" si="0"/>
        <v>33.690849876948327</v>
      </c>
      <c r="J3" s="9">
        <f t="shared" si="0"/>
        <v>0</v>
      </c>
      <c r="K3" s="9">
        <f>SQRT(H3*H3+I3*I3)</f>
        <v>204.34457943932574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3.0364491475602543E-4</v>
      </c>
      <c r="P3" s="10">
        <f>(N5-N3)/(MINUTE($A5-$A3)*60+SECOND($A5-$A3))</f>
        <v>-3.2845385067607293E-3</v>
      </c>
    </row>
    <row r="4" spans="1:16" x14ac:dyDescent="0.25">
      <c r="A4" s="5">
        <v>0.42870370370370375</v>
      </c>
      <c r="B4" s="6" t="s">
        <v>230</v>
      </c>
      <c r="C4" s="7">
        <v>320</v>
      </c>
      <c r="D4" s="7"/>
      <c r="E4" s="7">
        <f>'GZP155'!E4</f>
        <v>8370.927924528296</v>
      </c>
      <c r="F4" s="7">
        <f>'GZP155'!F4</f>
        <v>58182.15320754717</v>
      </c>
      <c r="G4" s="7">
        <f>C4*Params!F$2</f>
        <v>9753.6</v>
      </c>
      <c r="H4" s="9">
        <f t="shared" si="0"/>
        <v>-207.38237987421383</v>
      </c>
      <c r="I4" s="9">
        <f t="shared" si="0"/>
        <v>34.66611132075473</v>
      </c>
      <c r="J4" s="9">
        <f t="shared" si="0"/>
        <v>0</v>
      </c>
      <c r="K4" s="9">
        <f>SQRT(H4*H4+I4*I4)</f>
        <v>210.25981726520095</v>
      </c>
      <c r="L4" s="9">
        <f>DEGREES(ATAN2(I4,H4))</f>
        <v>-80.510158480007036</v>
      </c>
      <c r="M4" s="7">
        <f>'GZP155'!M4</f>
        <v>56.368977987421381</v>
      </c>
      <c r="N4" s="7">
        <f>'GZP155'!N4</f>
        <v>33.067285115303982</v>
      </c>
      <c r="O4" s="10"/>
      <c r="P4" s="10"/>
    </row>
    <row r="5" spans="1:16" x14ac:dyDescent="0.25">
      <c r="A5" s="5">
        <v>0.43564814814814817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56.553055555555552</v>
      </c>
      <c r="N5" s="7">
        <f>VLOOKUP($B5,Beacons!$A$6:$O$30,9,FALSE)</f>
        <v>31.076111111111111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  <c r="P6" s="5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0.42083333333333334</v>
      </c>
      <c r="B8" s="3">
        <f>Params!D29+MINUTE(A8-Params!C29)*60+SECOND(A8-Params!C29)</f>
        <v>1553300360</v>
      </c>
      <c r="C8">
        <v>2</v>
      </c>
      <c r="D8">
        <f>ROW()</f>
        <v>8</v>
      </c>
      <c r="E8">
        <f ca="1">INDIRECT("E$"&amp;C8)+INDIRECT("H$"&amp;C8)*($B8-INDIRECT("B$"&amp;D8))</f>
        <v>147130</v>
      </c>
      <c r="F8">
        <f ca="1">INDIRECT("F$"&amp;C8)+INDIRECT("I$"&amp;C8)*($B8-INDIRECT("B$"&amp;D8))</f>
        <v>34833.769999999997</v>
      </c>
      <c r="G8">
        <f ca="1">INDIRECT("G$"&amp;C8)+INDIRECT("J$"&amp;C8)*($B8-INDIRECT("B$"&amp;D8))</f>
        <v>9753.6</v>
      </c>
      <c r="H8" s="9">
        <f ca="1">(E9-E8)/($B9-$B8)</f>
        <v>-206.64173134328448</v>
      </c>
      <c r="I8" s="9">
        <f ca="1">(F9-F8)/($B9-$B8)</f>
        <v>35.000119402985732</v>
      </c>
      <c r="J8" s="9">
        <f ca="1">(G9-G8)/($B9-$B8)</f>
        <v>0</v>
      </c>
      <c r="K8" s="9">
        <f ca="1">SQRT(H8*H8+I8*I8)</f>
        <v>209.58485987965213</v>
      </c>
      <c r="L8" s="9">
        <f ca="1">DEGREES(ATAN2(I8,H8))</f>
        <v>-80.386714818870303</v>
      </c>
      <c r="M8">
        <f ca="1">INDIRECT("M$"&amp;C8)+INDIRECT("O$"&amp;C8)*($B8-INDIRECT("B$"&amp;D8))</f>
        <v>56.161666666666662</v>
      </c>
      <c r="N8">
        <f ca="1">INDIRECT("N$"&amp;C8)+INDIRECT("P$"&amp;C8)*($B8-INDIRECT("B$"&amp;D8))</f>
        <v>35.287777777777777</v>
      </c>
      <c r="P8" s="3"/>
    </row>
    <row r="9" spans="1:16" x14ac:dyDescent="0.25">
      <c r="A9" s="4">
        <f>A8+5/24/3600</f>
        <v>0.4208912037037037</v>
      </c>
      <c r="B9" s="3">
        <f>B8+SECOND(A9-A8)</f>
        <v>1553300365</v>
      </c>
      <c r="C9">
        <f>C8</f>
        <v>2</v>
      </c>
      <c r="D9">
        <f>D8</f>
        <v>8</v>
      </c>
      <c r="E9">
        <f t="shared" ref="E9:E22" ca="1" si="1">INDIRECT("E$"&amp;C9)+INDIRECT("H$"&amp;C9)*($B9-INDIRECT("B$"&amp;D9))</f>
        <v>146096.79134328358</v>
      </c>
      <c r="F9">
        <f t="shared" ref="F9:F22" ca="1" si="2">INDIRECT("F$"&amp;C9)+INDIRECT("I$"&amp;C9)*($B9-INDIRECT("B$"&amp;D9))</f>
        <v>35008.770597014925</v>
      </c>
      <c r="G9">
        <f t="shared" ref="G9:G22" ca="1" si="3">INDIRECT("G$"&amp;C9)+INDIRECT("J$"&amp;C9)*($B9-INDIRECT("B$"&amp;D9))</f>
        <v>9753.6</v>
      </c>
      <c r="H9" s="9">
        <f t="shared" ref="H9:H22" ca="1" si="4">(E10-E9)/($B10-$B9)</f>
        <v>-206.64173134328448</v>
      </c>
      <c r="I9" s="9">
        <f t="shared" ref="I9:I22" ca="1" si="5">(F10-F9)/($B10-$B9)</f>
        <v>35.000119402984275</v>
      </c>
      <c r="J9" s="9">
        <f t="shared" ref="J9:J22" ca="1" si="6">(G10-G9)/($B10-$B9)</f>
        <v>0</v>
      </c>
      <c r="K9" s="9">
        <f t="shared" ref="K9:K22" ca="1" si="7">SQRT(H9*H9+I9*I9)</f>
        <v>209.5848598796519</v>
      </c>
      <c r="L9" s="9">
        <f t="shared" ref="L9:L22" ca="1" si="8">DEGREES(ATAN2(I9,H9))</f>
        <v>-80.386714818870686</v>
      </c>
      <c r="M9">
        <f t="shared" ref="M9:M22" ca="1" si="9">INDIRECT("M$"&amp;C9)+INDIRECT("O$"&amp;C9)*($B9-INDIRECT("B$"&amp;D9))</f>
        <v>56.163225538971801</v>
      </c>
      <c r="N9">
        <f t="shared" ref="N9:N22" ca="1" si="10">INDIRECT("N$"&amp;C9)+INDIRECT("P$"&amp;C9)*($B9-INDIRECT("B$"&amp;D9))</f>
        <v>35.271243781094526</v>
      </c>
      <c r="P9" s="3"/>
    </row>
    <row r="10" spans="1:16" x14ac:dyDescent="0.25">
      <c r="A10" s="4">
        <f>A9+5/24/3600</f>
        <v>0.42094907407407406</v>
      </c>
      <c r="B10" s="3">
        <f>B9+SECOND(A10-A9)</f>
        <v>1553300370</v>
      </c>
      <c r="C10">
        <f t="shared" ref="C10:D25" si="11">C9</f>
        <v>2</v>
      </c>
      <c r="D10">
        <f t="shared" si="11"/>
        <v>8</v>
      </c>
      <c r="E10">
        <f t="shared" ca="1" si="1"/>
        <v>145063.58268656716</v>
      </c>
      <c r="F10">
        <f t="shared" ca="1" si="2"/>
        <v>35183.771194029847</v>
      </c>
      <c r="G10">
        <f t="shared" ca="1" si="3"/>
        <v>9753.6</v>
      </c>
      <c r="H10" s="9">
        <f t="shared" ca="1" si="4"/>
        <v>-206.64173134328448</v>
      </c>
      <c r="I10" s="9">
        <f t="shared" ca="1" si="5"/>
        <v>35.000119402985732</v>
      </c>
      <c r="J10" s="9">
        <f t="shared" ca="1" si="6"/>
        <v>0</v>
      </c>
      <c r="K10" s="9">
        <f t="shared" ca="1" si="7"/>
        <v>209.58485987965213</v>
      </c>
      <c r="L10" s="9">
        <f t="shared" ca="1" si="8"/>
        <v>-80.386714818870303</v>
      </c>
      <c r="M10">
        <f t="shared" ca="1" si="9"/>
        <v>56.164784411276941</v>
      </c>
      <c r="N10">
        <f t="shared" ca="1" si="10"/>
        <v>35.254709784411276</v>
      </c>
      <c r="P10" s="3"/>
    </row>
    <row r="11" spans="1:16" x14ac:dyDescent="0.25">
      <c r="A11" s="4">
        <f t="shared" ref="A11:A74" si="12">A10+5/24/3600</f>
        <v>0.42100694444444442</v>
      </c>
      <c r="B11" s="3">
        <f t="shared" ref="B11:B74" si="13">B10+SECOND(A11-A10)</f>
        <v>1553300375</v>
      </c>
      <c r="C11">
        <f t="shared" si="11"/>
        <v>2</v>
      </c>
      <c r="D11">
        <f t="shared" si="11"/>
        <v>8</v>
      </c>
      <c r="E11">
        <f t="shared" ca="1" si="1"/>
        <v>144030.37402985073</v>
      </c>
      <c r="F11">
        <f t="shared" ca="1" si="2"/>
        <v>35358.771791044775</v>
      </c>
      <c r="G11">
        <f t="shared" ca="1" si="3"/>
        <v>9753.6</v>
      </c>
      <c r="H11" s="9">
        <f t="shared" ca="1" si="4"/>
        <v>-206.64173134327865</v>
      </c>
      <c r="I11" s="9">
        <f t="shared" ca="1" si="5"/>
        <v>35.000119402984275</v>
      </c>
      <c r="J11" s="9">
        <f t="shared" ca="1" si="6"/>
        <v>0</v>
      </c>
      <c r="K11" s="9">
        <f t="shared" ca="1" si="7"/>
        <v>209.58485987964613</v>
      </c>
      <c r="L11" s="9">
        <f t="shared" ca="1" si="8"/>
        <v>-80.386714818870431</v>
      </c>
      <c r="M11">
        <f t="shared" ca="1" si="9"/>
        <v>56.166343283582087</v>
      </c>
      <c r="N11">
        <f t="shared" ca="1" si="10"/>
        <v>35.238175787728025</v>
      </c>
    </row>
    <row r="12" spans="1:16" x14ac:dyDescent="0.25">
      <c r="A12" s="4">
        <f t="shared" si="12"/>
        <v>0.42106481481481478</v>
      </c>
      <c r="B12" s="3">
        <f t="shared" si="13"/>
        <v>1553300380</v>
      </c>
      <c r="C12">
        <f t="shared" si="11"/>
        <v>2</v>
      </c>
      <c r="D12">
        <f t="shared" si="11"/>
        <v>8</v>
      </c>
      <c r="E12">
        <f t="shared" ca="1" si="1"/>
        <v>142997.16537313434</v>
      </c>
      <c r="F12">
        <f t="shared" ca="1" si="2"/>
        <v>35533.772388059697</v>
      </c>
      <c r="G12">
        <f t="shared" ca="1" si="3"/>
        <v>9753.6</v>
      </c>
      <c r="H12" s="9">
        <f t="shared" ca="1" si="4"/>
        <v>-206.64173134328448</v>
      </c>
      <c r="I12" s="9">
        <f t="shared" ca="1" si="5"/>
        <v>35.000119402985732</v>
      </c>
      <c r="J12" s="9">
        <f t="shared" ca="1" si="6"/>
        <v>0</v>
      </c>
      <c r="K12" s="9">
        <f t="shared" ca="1" si="7"/>
        <v>209.58485987965213</v>
      </c>
      <c r="L12" s="9">
        <f t="shared" ca="1" si="8"/>
        <v>-80.386714818870303</v>
      </c>
      <c r="M12">
        <f t="shared" ca="1" si="9"/>
        <v>56.167902155887226</v>
      </c>
      <c r="N12">
        <f t="shared" ca="1" si="10"/>
        <v>35.221641791044775</v>
      </c>
      <c r="P12" s="9"/>
    </row>
    <row r="13" spans="1:16" x14ac:dyDescent="0.25">
      <c r="A13" s="4">
        <f t="shared" si="12"/>
        <v>0.42112268518518514</v>
      </c>
      <c r="B13" s="3">
        <f t="shared" si="13"/>
        <v>1553300385</v>
      </c>
      <c r="C13">
        <f t="shared" si="11"/>
        <v>2</v>
      </c>
      <c r="D13">
        <f t="shared" si="11"/>
        <v>8</v>
      </c>
      <c r="E13">
        <f t="shared" ca="1" si="1"/>
        <v>141963.95671641792</v>
      </c>
      <c r="F13">
        <f t="shared" ca="1" si="2"/>
        <v>35708.772985074625</v>
      </c>
      <c r="G13">
        <f t="shared" ca="1" si="3"/>
        <v>9753.6</v>
      </c>
      <c r="H13" s="9">
        <f t="shared" ca="1" si="4"/>
        <v>-206.64173134328448</v>
      </c>
      <c r="I13" s="9">
        <f t="shared" ca="1" si="5"/>
        <v>35.000119402984275</v>
      </c>
      <c r="J13" s="9">
        <f t="shared" ca="1" si="6"/>
        <v>0</v>
      </c>
      <c r="K13" s="9">
        <f t="shared" ca="1" si="7"/>
        <v>209.5848598796519</v>
      </c>
      <c r="L13" s="9">
        <f t="shared" ca="1" si="8"/>
        <v>-80.386714818870686</v>
      </c>
      <c r="M13">
        <f t="shared" ca="1" si="9"/>
        <v>56.169461028192366</v>
      </c>
      <c r="N13">
        <f t="shared" ca="1" si="10"/>
        <v>35.205107794361524</v>
      </c>
    </row>
    <row r="14" spans="1:16" x14ac:dyDescent="0.25">
      <c r="A14" s="4">
        <f t="shared" si="12"/>
        <v>0.4211805555555555</v>
      </c>
      <c r="B14" s="3">
        <f t="shared" si="13"/>
        <v>1553300390</v>
      </c>
      <c r="C14">
        <f t="shared" si="11"/>
        <v>2</v>
      </c>
      <c r="D14">
        <f t="shared" si="11"/>
        <v>8</v>
      </c>
      <c r="E14">
        <f t="shared" ca="1" si="1"/>
        <v>140930.74805970149</v>
      </c>
      <c r="F14">
        <f t="shared" ca="1" si="2"/>
        <v>35883.773582089547</v>
      </c>
      <c r="G14">
        <f t="shared" ca="1" si="3"/>
        <v>9753.6</v>
      </c>
      <c r="H14" s="9">
        <f t="shared" ca="1" si="4"/>
        <v>-206.64173134328448</v>
      </c>
      <c r="I14" s="9">
        <f t="shared" ca="1" si="5"/>
        <v>35.000119402985732</v>
      </c>
      <c r="J14" s="9">
        <f t="shared" ca="1" si="6"/>
        <v>0</v>
      </c>
      <c r="K14" s="9">
        <f t="shared" ca="1" si="7"/>
        <v>209.58485987965213</v>
      </c>
      <c r="L14" s="9">
        <f t="shared" ca="1" si="8"/>
        <v>-80.386714818870303</v>
      </c>
      <c r="M14">
        <f t="shared" ca="1" si="9"/>
        <v>56.171019900497505</v>
      </c>
      <c r="N14">
        <f t="shared" ca="1" si="10"/>
        <v>35.188573797678274</v>
      </c>
    </row>
    <row r="15" spans="1:16" x14ac:dyDescent="0.25">
      <c r="A15" s="4">
        <f t="shared" si="12"/>
        <v>0.42123842592592586</v>
      </c>
      <c r="B15" s="3">
        <f t="shared" si="13"/>
        <v>1553300395</v>
      </c>
      <c r="C15">
        <f t="shared" si="11"/>
        <v>2</v>
      </c>
      <c r="D15">
        <f t="shared" si="11"/>
        <v>8</v>
      </c>
      <c r="E15">
        <f t="shared" ca="1" si="1"/>
        <v>139897.53940298507</v>
      </c>
      <c r="F15">
        <f t="shared" ca="1" si="2"/>
        <v>36058.774179104475</v>
      </c>
      <c r="G15">
        <f t="shared" ca="1" si="3"/>
        <v>9753.6</v>
      </c>
      <c r="H15" s="9">
        <f t="shared" ca="1" si="4"/>
        <v>-206.64173134328448</v>
      </c>
      <c r="I15" s="9">
        <f t="shared" ca="1" si="5"/>
        <v>35.000119402984275</v>
      </c>
      <c r="J15" s="9">
        <f t="shared" ca="1" si="6"/>
        <v>0</v>
      </c>
      <c r="K15" s="9">
        <f t="shared" ca="1" si="7"/>
        <v>209.5848598796519</v>
      </c>
      <c r="L15" s="9">
        <f t="shared" ca="1" si="8"/>
        <v>-80.386714818870686</v>
      </c>
      <c r="M15">
        <f t="shared" ca="1" si="9"/>
        <v>56.172578772802652</v>
      </c>
      <c r="N15">
        <f t="shared" ca="1" si="10"/>
        <v>35.172039800995023</v>
      </c>
    </row>
    <row r="16" spans="1:16" x14ac:dyDescent="0.25">
      <c r="A16" s="4">
        <f t="shared" si="12"/>
        <v>0.42129629629629622</v>
      </c>
      <c r="B16" s="3">
        <f t="shared" si="13"/>
        <v>1553300400</v>
      </c>
      <c r="C16">
        <f t="shared" si="11"/>
        <v>2</v>
      </c>
      <c r="D16">
        <f t="shared" si="11"/>
        <v>8</v>
      </c>
      <c r="E16">
        <f t="shared" ca="1" si="1"/>
        <v>138864.33074626865</v>
      </c>
      <c r="F16">
        <f t="shared" ca="1" si="2"/>
        <v>36233.774776119397</v>
      </c>
      <c r="G16">
        <f t="shared" ca="1" si="3"/>
        <v>9753.6</v>
      </c>
      <c r="H16" s="9">
        <f t="shared" ca="1" si="4"/>
        <v>-206.64173134328448</v>
      </c>
      <c r="I16" s="9">
        <f t="shared" ca="1" si="5"/>
        <v>35.000119402985732</v>
      </c>
      <c r="J16" s="9">
        <f t="shared" ca="1" si="6"/>
        <v>0</v>
      </c>
      <c r="K16" s="9">
        <f t="shared" ca="1" si="7"/>
        <v>209.58485987965213</v>
      </c>
      <c r="L16" s="9">
        <f t="shared" ca="1" si="8"/>
        <v>-80.386714818870303</v>
      </c>
      <c r="M16">
        <f t="shared" ca="1" si="9"/>
        <v>56.174137645107791</v>
      </c>
      <c r="N16">
        <f t="shared" ca="1" si="10"/>
        <v>35.155505804311773</v>
      </c>
    </row>
    <row r="17" spans="1:14" x14ac:dyDescent="0.25">
      <c r="A17" s="4">
        <f t="shared" si="12"/>
        <v>0.42135416666666659</v>
      </c>
      <c r="B17" s="3">
        <f t="shared" si="13"/>
        <v>1553300405</v>
      </c>
      <c r="C17">
        <f t="shared" si="11"/>
        <v>2</v>
      </c>
      <c r="D17">
        <f t="shared" si="11"/>
        <v>8</v>
      </c>
      <c r="E17">
        <f t="shared" ca="1" si="1"/>
        <v>137831.12208955223</v>
      </c>
      <c r="F17">
        <f t="shared" ca="1" si="2"/>
        <v>36408.775373134325</v>
      </c>
      <c r="G17">
        <f t="shared" ca="1" si="3"/>
        <v>9753.6</v>
      </c>
      <c r="H17" s="9">
        <f t="shared" ca="1" si="4"/>
        <v>-206.64173134327865</v>
      </c>
      <c r="I17" s="9">
        <f t="shared" ca="1" si="5"/>
        <v>35.000119402985732</v>
      </c>
      <c r="J17" s="9">
        <f t="shared" ca="1" si="6"/>
        <v>0</v>
      </c>
      <c r="K17" s="9">
        <f t="shared" ca="1" si="7"/>
        <v>209.58485987964639</v>
      </c>
      <c r="L17" s="9">
        <f t="shared" ca="1" si="8"/>
        <v>-80.386714818870033</v>
      </c>
      <c r="M17">
        <f t="shared" ca="1" si="9"/>
        <v>56.175696517412931</v>
      </c>
      <c r="N17">
        <f t="shared" ca="1" si="10"/>
        <v>35.138971807628522</v>
      </c>
    </row>
    <row r="18" spans="1:14" x14ac:dyDescent="0.25">
      <c r="A18" s="4">
        <f t="shared" si="12"/>
        <v>0.42141203703703695</v>
      </c>
      <c r="B18" s="3">
        <f t="shared" si="13"/>
        <v>1553300410</v>
      </c>
      <c r="C18">
        <f t="shared" si="11"/>
        <v>2</v>
      </c>
      <c r="D18">
        <f t="shared" si="11"/>
        <v>8</v>
      </c>
      <c r="E18">
        <f t="shared" ca="1" si="1"/>
        <v>136797.91343283583</v>
      </c>
      <c r="F18">
        <f t="shared" ca="1" si="2"/>
        <v>36583.775970149254</v>
      </c>
      <c r="G18">
        <f t="shared" ca="1" si="3"/>
        <v>9753.6</v>
      </c>
      <c r="H18" s="9">
        <f t="shared" ca="1" si="4"/>
        <v>-206.64173134328448</v>
      </c>
      <c r="I18" s="9">
        <f t="shared" ca="1" si="5"/>
        <v>35.000119402984275</v>
      </c>
      <c r="J18" s="9">
        <f t="shared" ca="1" si="6"/>
        <v>0</v>
      </c>
      <c r="K18" s="9">
        <f t="shared" ca="1" si="7"/>
        <v>209.5848598796519</v>
      </c>
      <c r="L18" s="9">
        <f t="shared" ca="1" si="8"/>
        <v>-80.386714818870686</v>
      </c>
      <c r="M18">
        <f t="shared" ca="1" si="9"/>
        <v>56.17725538971807</v>
      </c>
      <c r="N18">
        <f t="shared" ca="1" si="10"/>
        <v>35.122437810945272</v>
      </c>
    </row>
    <row r="19" spans="1:14" x14ac:dyDescent="0.25">
      <c r="A19" s="4">
        <f t="shared" si="12"/>
        <v>0.42146990740740731</v>
      </c>
      <c r="B19" s="3">
        <f t="shared" si="13"/>
        <v>1553300415</v>
      </c>
      <c r="C19">
        <f t="shared" si="11"/>
        <v>2</v>
      </c>
      <c r="D19">
        <f t="shared" si="11"/>
        <v>8</v>
      </c>
      <c r="E19">
        <f t="shared" ca="1" si="1"/>
        <v>135764.70477611941</v>
      </c>
      <c r="F19">
        <f t="shared" ca="1" si="2"/>
        <v>36758.776567164176</v>
      </c>
      <c r="G19">
        <f t="shared" ca="1" si="3"/>
        <v>9753.6</v>
      </c>
      <c r="H19" s="9">
        <f t="shared" ca="1" si="4"/>
        <v>-206.64173134328448</v>
      </c>
      <c r="I19" s="9">
        <f t="shared" ca="1" si="5"/>
        <v>35.000119402985732</v>
      </c>
      <c r="J19" s="9">
        <f t="shared" ca="1" si="6"/>
        <v>0</v>
      </c>
      <c r="K19" s="9">
        <f t="shared" ca="1" si="7"/>
        <v>209.58485987965213</v>
      </c>
      <c r="L19" s="9">
        <f t="shared" ca="1" si="8"/>
        <v>-80.386714818870303</v>
      </c>
      <c r="M19">
        <f t="shared" ca="1" si="9"/>
        <v>56.178814262023209</v>
      </c>
      <c r="N19">
        <f t="shared" ca="1" si="10"/>
        <v>35.105903814262021</v>
      </c>
    </row>
    <row r="20" spans="1:14" x14ac:dyDescent="0.25">
      <c r="A20" s="4">
        <f t="shared" si="12"/>
        <v>0.42152777777777767</v>
      </c>
      <c r="B20" s="3">
        <f t="shared" si="13"/>
        <v>1553300420</v>
      </c>
      <c r="C20">
        <f t="shared" si="11"/>
        <v>2</v>
      </c>
      <c r="D20">
        <f t="shared" si="11"/>
        <v>8</v>
      </c>
      <c r="E20">
        <f t="shared" ca="1" si="1"/>
        <v>134731.49611940299</v>
      </c>
      <c r="F20">
        <f t="shared" ca="1" si="2"/>
        <v>36933.777164179104</v>
      </c>
      <c r="G20">
        <f t="shared" ca="1" si="3"/>
        <v>9753.6</v>
      </c>
      <c r="H20" s="9">
        <f t="shared" ca="1" si="4"/>
        <v>-206.64173134328448</v>
      </c>
      <c r="I20" s="9">
        <f t="shared" ca="1" si="5"/>
        <v>35.000119402984275</v>
      </c>
      <c r="J20" s="9">
        <f t="shared" ca="1" si="6"/>
        <v>0</v>
      </c>
      <c r="K20" s="9">
        <f t="shared" ca="1" si="7"/>
        <v>209.5848598796519</v>
      </c>
      <c r="L20" s="9">
        <f t="shared" ca="1" si="8"/>
        <v>-80.386714818870686</v>
      </c>
      <c r="M20">
        <f t="shared" ca="1" si="9"/>
        <v>56.180373134328356</v>
      </c>
      <c r="N20">
        <f t="shared" ca="1" si="10"/>
        <v>35.08936981757877</v>
      </c>
    </row>
    <row r="21" spans="1:14" x14ac:dyDescent="0.25">
      <c r="A21" s="4">
        <f t="shared" si="12"/>
        <v>0.42158564814814803</v>
      </c>
      <c r="B21" s="3">
        <f t="shared" si="13"/>
        <v>1553300425</v>
      </c>
      <c r="C21">
        <f t="shared" si="11"/>
        <v>2</v>
      </c>
      <c r="D21">
        <f t="shared" si="11"/>
        <v>8</v>
      </c>
      <c r="E21">
        <f t="shared" ca="1" si="1"/>
        <v>133698.28746268657</v>
      </c>
      <c r="F21">
        <f t="shared" ca="1" si="2"/>
        <v>37108.777761194026</v>
      </c>
      <c r="G21">
        <f t="shared" ca="1" si="3"/>
        <v>9753.6</v>
      </c>
      <c r="H21" s="9">
        <f t="shared" ca="1" si="4"/>
        <v>-206.64173134328448</v>
      </c>
      <c r="I21" s="9">
        <f t="shared" ca="1" si="5"/>
        <v>35.000119402985732</v>
      </c>
      <c r="J21" s="9">
        <f t="shared" ca="1" si="6"/>
        <v>0</v>
      </c>
      <c r="K21" s="9">
        <f t="shared" ca="1" si="7"/>
        <v>209.58485987965213</v>
      </c>
      <c r="L21" s="9">
        <f t="shared" ca="1" si="8"/>
        <v>-80.386714818870303</v>
      </c>
      <c r="M21">
        <f t="shared" ca="1" si="9"/>
        <v>56.181932006633495</v>
      </c>
      <c r="N21">
        <f t="shared" ca="1" si="10"/>
        <v>35.07283582089552</v>
      </c>
    </row>
    <row r="22" spans="1:14" x14ac:dyDescent="0.25">
      <c r="A22" s="4">
        <f t="shared" si="12"/>
        <v>0.42164351851851839</v>
      </c>
      <c r="B22" s="3">
        <f t="shared" si="13"/>
        <v>1553300430</v>
      </c>
      <c r="C22">
        <f t="shared" si="11"/>
        <v>2</v>
      </c>
      <c r="D22">
        <f t="shared" si="11"/>
        <v>8</v>
      </c>
      <c r="E22">
        <f t="shared" ca="1" si="1"/>
        <v>132665.07880597014</v>
      </c>
      <c r="F22">
        <f t="shared" ca="1" si="2"/>
        <v>37283.778358208954</v>
      </c>
      <c r="G22">
        <f t="shared" ca="1" si="3"/>
        <v>9753.6</v>
      </c>
      <c r="H22" s="9">
        <f t="shared" ca="1" si="4"/>
        <v>-206.64173134328448</v>
      </c>
      <c r="I22" s="9">
        <f t="shared" ca="1" si="5"/>
        <v>35.000119402984275</v>
      </c>
      <c r="J22" s="9">
        <f t="shared" ca="1" si="6"/>
        <v>0</v>
      </c>
      <c r="K22" s="9">
        <f t="shared" ca="1" si="7"/>
        <v>209.5848598796519</v>
      </c>
      <c r="L22" s="9">
        <f t="shared" ca="1" si="8"/>
        <v>-80.386714818870686</v>
      </c>
      <c r="M22">
        <f t="shared" ca="1" si="9"/>
        <v>56.183490878938635</v>
      </c>
      <c r="N22">
        <f t="shared" ca="1" si="10"/>
        <v>35.056301824212269</v>
      </c>
    </row>
    <row r="23" spans="1:14" x14ac:dyDescent="0.25">
      <c r="A23" s="4">
        <f t="shared" si="12"/>
        <v>0.42170138888888875</v>
      </c>
      <c r="B23" s="3">
        <f t="shared" si="13"/>
        <v>1553300435</v>
      </c>
      <c r="C23">
        <f t="shared" si="11"/>
        <v>2</v>
      </c>
      <c r="D23">
        <f t="shared" si="11"/>
        <v>8</v>
      </c>
      <c r="E23">
        <f t="shared" ref="E23:E55" ca="1" si="14">INDIRECT("E$"&amp;C23)+INDIRECT("H$"&amp;C23)*($B23-INDIRECT("B$"&amp;D23))</f>
        <v>131631.87014925372</v>
      </c>
      <c r="F23">
        <f t="shared" ref="F23:F55" ca="1" si="15">INDIRECT("F$"&amp;C23)+INDIRECT("I$"&amp;C23)*($B23-INDIRECT("B$"&amp;D23))</f>
        <v>37458.778955223876</v>
      </c>
      <c r="G23">
        <f t="shared" ref="G23:G55" ca="1" si="16">INDIRECT("G$"&amp;C23)+INDIRECT("J$"&amp;C23)*($B23-INDIRECT("B$"&amp;D23))</f>
        <v>9753.6</v>
      </c>
      <c r="H23" s="9">
        <f t="shared" ref="H23:H55" ca="1" si="17">(E24-E23)/($B24-$B23)</f>
        <v>-206.64173134328158</v>
      </c>
      <c r="I23" s="9">
        <f t="shared" ref="I23:I55" ca="1" si="18">(F24-F23)/($B24-$B23)</f>
        <v>35.000119402985732</v>
      </c>
      <c r="J23" s="9">
        <f t="shared" ref="J23:J55" ca="1" si="19">(G24-G23)/($B24-$B23)</f>
        <v>0</v>
      </c>
      <c r="K23" s="9">
        <f t="shared" ref="K23:K55" ca="1" si="20">SQRT(H23*H23+I23*I23)</f>
        <v>209.58485987964926</v>
      </c>
      <c r="L23" s="9">
        <f t="shared" ref="L23:L55" ca="1" si="21">DEGREES(ATAN2(I23,H23))</f>
        <v>-80.386714818870175</v>
      </c>
      <c r="M23">
        <f t="shared" ref="M23:M55" ca="1" si="22">INDIRECT("M$"&amp;C23)+INDIRECT("O$"&amp;C23)*($B23-INDIRECT("B$"&amp;D23))</f>
        <v>56.185049751243774</v>
      </c>
      <c r="N23">
        <f t="shared" ref="N23:N55" ca="1" si="23">INDIRECT("N$"&amp;C23)+INDIRECT("P$"&amp;C23)*($B23-INDIRECT("B$"&amp;D23))</f>
        <v>35.039767827529019</v>
      </c>
    </row>
    <row r="24" spans="1:14" x14ac:dyDescent="0.25">
      <c r="A24" s="4">
        <f t="shared" si="12"/>
        <v>0.42175925925925911</v>
      </c>
      <c r="B24" s="3">
        <f t="shared" si="13"/>
        <v>1553300440</v>
      </c>
      <c r="C24">
        <f t="shared" si="11"/>
        <v>2</v>
      </c>
      <c r="D24">
        <f t="shared" si="11"/>
        <v>8</v>
      </c>
      <c r="E24">
        <f t="shared" ca="1" si="14"/>
        <v>130598.66149253731</v>
      </c>
      <c r="F24">
        <f t="shared" ca="1" si="15"/>
        <v>37633.779552238804</v>
      </c>
      <c r="G24">
        <f t="shared" ca="1" si="16"/>
        <v>9753.6</v>
      </c>
      <c r="H24" s="9">
        <f t="shared" ca="1" si="17"/>
        <v>-206.64173134328448</v>
      </c>
      <c r="I24" s="9">
        <f t="shared" ca="1" si="18"/>
        <v>35.000119402984275</v>
      </c>
      <c r="J24" s="9">
        <f t="shared" ca="1" si="19"/>
        <v>0</v>
      </c>
      <c r="K24" s="9">
        <f t="shared" ca="1" si="20"/>
        <v>209.5848598796519</v>
      </c>
      <c r="L24" s="9">
        <f t="shared" ca="1" si="21"/>
        <v>-80.386714818870686</v>
      </c>
      <c r="M24">
        <f t="shared" ca="1" si="22"/>
        <v>56.186608623548921</v>
      </c>
      <c r="N24">
        <f t="shared" ca="1" si="23"/>
        <v>35.023233830845768</v>
      </c>
    </row>
    <row r="25" spans="1:14" x14ac:dyDescent="0.25">
      <c r="A25" s="4">
        <f t="shared" si="12"/>
        <v>0.42181712962962947</v>
      </c>
      <c r="B25" s="3">
        <f t="shared" si="13"/>
        <v>1553300445</v>
      </c>
      <c r="C25">
        <f t="shared" si="11"/>
        <v>2</v>
      </c>
      <c r="D25">
        <f t="shared" si="11"/>
        <v>8</v>
      </c>
      <c r="E25">
        <f t="shared" ca="1" si="14"/>
        <v>129565.45283582089</v>
      </c>
      <c r="F25">
        <f t="shared" ca="1" si="15"/>
        <v>37808.780149253726</v>
      </c>
      <c r="G25">
        <f t="shared" ca="1" si="16"/>
        <v>9753.6</v>
      </c>
      <c r="H25" s="9">
        <f t="shared" ca="1" si="17"/>
        <v>-206.64173134328158</v>
      </c>
      <c r="I25" s="9">
        <f t="shared" ca="1" si="18"/>
        <v>35.000119402985732</v>
      </c>
      <c r="J25" s="9">
        <f t="shared" ca="1" si="19"/>
        <v>0</v>
      </c>
      <c r="K25" s="9">
        <f t="shared" ca="1" si="20"/>
        <v>209.58485987964926</v>
      </c>
      <c r="L25" s="9">
        <f t="shared" ca="1" si="21"/>
        <v>-80.386714818870175</v>
      </c>
      <c r="M25">
        <f t="shared" ca="1" si="22"/>
        <v>56.18816749585406</v>
      </c>
      <c r="N25">
        <f t="shared" ca="1" si="23"/>
        <v>35.006699834162518</v>
      </c>
    </row>
    <row r="26" spans="1:14" x14ac:dyDescent="0.25">
      <c r="A26" s="4">
        <f t="shared" si="12"/>
        <v>0.42187499999999983</v>
      </c>
      <c r="B26" s="3">
        <f t="shared" si="13"/>
        <v>1553300450</v>
      </c>
      <c r="C26">
        <f t="shared" ref="C26:D41" si="24">C25</f>
        <v>2</v>
      </c>
      <c r="D26">
        <f t="shared" si="24"/>
        <v>8</v>
      </c>
      <c r="E26">
        <f t="shared" ca="1" si="14"/>
        <v>128532.24417910448</v>
      </c>
      <c r="F26">
        <f t="shared" ca="1" si="15"/>
        <v>37983.780746268654</v>
      </c>
      <c r="G26">
        <f t="shared" ca="1" si="16"/>
        <v>9753.6</v>
      </c>
      <c r="H26" s="9">
        <f t="shared" ca="1" si="17"/>
        <v>-206.64173134328448</v>
      </c>
      <c r="I26" s="9">
        <f t="shared" ca="1" si="18"/>
        <v>35.000119402985732</v>
      </c>
      <c r="J26" s="9">
        <f t="shared" ca="1" si="19"/>
        <v>0</v>
      </c>
      <c r="K26" s="9">
        <f t="shared" ca="1" si="20"/>
        <v>209.58485987965213</v>
      </c>
      <c r="L26" s="9">
        <f t="shared" ca="1" si="21"/>
        <v>-80.386714818870303</v>
      </c>
      <c r="M26">
        <f t="shared" ca="1" si="22"/>
        <v>56.189726368159199</v>
      </c>
      <c r="N26">
        <f t="shared" ca="1" si="23"/>
        <v>34.990165837479267</v>
      </c>
    </row>
    <row r="27" spans="1:14" x14ac:dyDescent="0.25">
      <c r="A27" s="4">
        <f t="shared" si="12"/>
        <v>0.42193287037037019</v>
      </c>
      <c r="B27" s="3">
        <f t="shared" si="13"/>
        <v>1553300455</v>
      </c>
      <c r="C27">
        <f t="shared" si="24"/>
        <v>2</v>
      </c>
      <c r="D27">
        <f t="shared" si="24"/>
        <v>8</v>
      </c>
      <c r="E27">
        <f t="shared" ca="1" si="14"/>
        <v>127499.03552238806</v>
      </c>
      <c r="F27">
        <f t="shared" ca="1" si="15"/>
        <v>38158.781343283583</v>
      </c>
      <c r="G27">
        <f t="shared" ca="1" si="16"/>
        <v>9753.6</v>
      </c>
      <c r="H27" s="9">
        <f t="shared" ca="1" si="17"/>
        <v>-206.64173134328448</v>
      </c>
      <c r="I27" s="9">
        <f t="shared" ca="1" si="18"/>
        <v>35.000119402984275</v>
      </c>
      <c r="J27" s="9">
        <f t="shared" ca="1" si="19"/>
        <v>0</v>
      </c>
      <c r="K27" s="9">
        <f t="shared" ca="1" si="20"/>
        <v>209.5848598796519</v>
      </c>
      <c r="L27" s="9">
        <f t="shared" ca="1" si="21"/>
        <v>-80.386714818870686</v>
      </c>
      <c r="M27">
        <f t="shared" ca="1" si="22"/>
        <v>56.191285240464339</v>
      </c>
      <c r="N27">
        <f t="shared" ca="1" si="23"/>
        <v>34.973631840796017</v>
      </c>
    </row>
    <row r="28" spans="1:14" x14ac:dyDescent="0.25">
      <c r="A28" s="4">
        <f t="shared" si="12"/>
        <v>0.42199074074074056</v>
      </c>
      <c r="B28" s="3">
        <f t="shared" si="13"/>
        <v>1553300460</v>
      </c>
      <c r="C28">
        <f t="shared" si="24"/>
        <v>2</v>
      </c>
      <c r="D28">
        <f t="shared" si="24"/>
        <v>8</v>
      </c>
      <c r="E28">
        <f t="shared" ca="1" si="14"/>
        <v>126465.82686567164</v>
      </c>
      <c r="F28">
        <f t="shared" ca="1" si="15"/>
        <v>38333.781940298504</v>
      </c>
      <c r="G28">
        <f t="shared" ca="1" si="16"/>
        <v>9753.6</v>
      </c>
      <c r="H28" s="9">
        <f t="shared" ca="1" si="17"/>
        <v>-206.64173134328448</v>
      </c>
      <c r="I28" s="9">
        <f t="shared" ca="1" si="18"/>
        <v>35.000119402985732</v>
      </c>
      <c r="J28" s="9">
        <f t="shared" ca="1" si="19"/>
        <v>0</v>
      </c>
      <c r="K28" s="9">
        <f t="shared" ca="1" si="20"/>
        <v>209.58485987965213</v>
      </c>
      <c r="L28" s="9">
        <f t="shared" ca="1" si="21"/>
        <v>-80.386714818870303</v>
      </c>
      <c r="M28">
        <f t="shared" ca="1" si="22"/>
        <v>56.192844112769478</v>
      </c>
      <c r="N28">
        <f t="shared" ca="1" si="23"/>
        <v>34.957097844112766</v>
      </c>
    </row>
    <row r="29" spans="1:14" x14ac:dyDescent="0.25">
      <c r="A29" s="4">
        <f t="shared" si="12"/>
        <v>0.42204861111111092</v>
      </c>
      <c r="B29" s="3">
        <f t="shared" si="13"/>
        <v>1553300465</v>
      </c>
      <c r="C29">
        <f t="shared" si="24"/>
        <v>2</v>
      </c>
      <c r="D29">
        <f t="shared" si="24"/>
        <v>8</v>
      </c>
      <c r="E29">
        <f t="shared" ca="1" si="14"/>
        <v>125432.61820895522</v>
      </c>
      <c r="F29">
        <f t="shared" ca="1" si="15"/>
        <v>38508.782537313433</v>
      </c>
      <c r="G29">
        <f t="shared" ca="1" si="16"/>
        <v>9753.6</v>
      </c>
      <c r="H29" s="9">
        <f t="shared" ca="1" si="17"/>
        <v>-206.64173134328158</v>
      </c>
      <c r="I29" s="9">
        <f t="shared" ca="1" si="18"/>
        <v>35.000119402984275</v>
      </c>
      <c r="J29" s="9">
        <f t="shared" ca="1" si="19"/>
        <v>0</v>
      </c>
      <c r="K29" s="9">
        <f t="shared" ca="1" si="20"/>
        <v>209.584859879649</v>
      </c>
      <c r="L29" s="9">
        <f t="shared" ca="1" si="21"/>
        <v>-80.386714818870558</v>
      </c>
      <c r="M29">
        <f t="shared" ca="1" si="22"/>
        <v>56.194402985074625</v>
      </c>
      <c r="N29">
        <f t="shared" ca="1" si="23"/>
        <v>34.940563847429516</v>
      </c>
    </row>
    <row r="30" spans="1:14" x14ac:dyDescent="0.25">
      <c r="A30" s="4">
        <f t="shared" si="12"/>
        <v>0.42210648148148128</v>
      </c>
      <c r="B30" s="3">
        <f t="shared" si="13"/>
        <v>1553300470</v>
      </c>
      <c r="C30">
        <f t="shared" si="24"/>
        <v>2</v>
      </c>
      <c r="D30">
        <f t="shared" si="24"/>
        <v>8</v>
      </c>
      <c r="E30">
        <f t="shared" ca="1" si="14"/>
        <v>124399.40955223881</v>
      </c>
      <c r="F30">
        <f t="shared" ca="1" si="15"/>
        <v>38683.783134328354</v>
      </c>
      <c r="G30">
        <f t="shared" ca="1" si="16"/>
        <v>9753.6</v>
      </c>
      <c r="H30" s="9">
        <f t="shared" ca="1" si="17"/>
        <v>-206.64173134328448</v>
      </c>
      <c r="I30" s="9">
        <f t="shared" ca="1" si="18"/>
        <v>35.000119402985732</v>
      </c>
      <c r="J30" s="9">
        <f t="shared" ca="1" si="19"/>
        <v>0</v>
      </c>
      <c r="K30" s="9">
        <f t="shared" ca="1" si="20"/>
        <v>209.58485987965213</v>
      </c>
      <c r="L30" s="9">
        <f t="shared" ca="1" si="21"/>
        <v>-80.386714818870303</v>
      </c>
      <c r="M30">
        <f t="shared" ca="1" si="22"/>
        <v>56.195961857379764</v>
      </c>
      <c r="N30">
        <f t="shared" ca="1" si="23"/>
        <v>34.924029850746265</v>
      </c>
    </row>
    <row r="31" spans="1:14" x14ac:dyDescent="0.25">
      <c r="A31" s="4">
        <f t="shared" si="12"/>
        <v>0.42216435185185164</v>
      </c>
      <c r="B31" s="3">
        <f t="shared" si="13"/>
        <v>1553300475</v>
      </c>
      <c r="C31">
        <f t="shared" si="24"/>
        <v>2</v>
      </c>
      <c r="D31">
        <f t="shared" si="24"/>
        <v>8</v>
      </c>
      <c r="E31">
        <f t="shared" ca="1" si="14"/>
        <v>123366.20089552239</v>
      </c>
      <c r="F31">
        <f t="shared" ca="1" si="15"/>
        <v>38858.783731343283</v>
      </c>
      <c r="G31">
        <f t="shared" ca="1" si="16"/>
        <v>9753.6</v>
      </c>
      <c r="H31" s="9">
        <f t="shared" ca="1" si="17"/>
        <v>-206.64173134328158</v>
      </c>
      <c r="I31" s="9">
        <f t="shared" ca="1" si="18"/>
        <v>35.000119402984275</v>
      </c>
      <c r="J31" s="9">
        <f t="shared" ca="1" si="19"/>
        <v>0</v>
      </c>
      <c r="K31" s="9">
        <f t="shared" ca="1" si="20"/>
        <v>209.584859879649</v>
      </c>
      <c r="L31" s="9">
        <f t="shared" ca="1" si="21"/>
        <v>-80.386714818870558</v>
      </c>
      <c r="M31">
        <f t="shared" ca="1" si="22"/>
        <v>56.197520729684904</v>
      </c>
      <c r="N31">
        <f t="shared" ca="1" si="23"/>
        <v>34.907495854063015</v>
      </c>
    </row>
    <row r="32" spans="1:14" x14ac:dyDescent="0.25">
      <c r="A32" s="4">
        <f t="shared" si="12"/>
        <v>0.422222222222222</v>
      </c>
      <c r="B32" s="3">
        <f t="shared" si="13"/>
        <v>1553300480</v>
      </c>
      <c r="C32">
        <f t="shared" si="24"/>
        <v>2</v>
      </c>
      <c r="D32">
        <f t="shared" si="24"/>
        <v>8</v>
      </c>
      <c r="E32">
        <f t="shared" ca="1" si="14"/>
        <v>122332.99223880598</v>
      </c>
      <c r="F32">
        <f t="shared" ca="1" si="15"/>
        <v>39033.784328358204</v>
      </c>
      <c r="G32">
        <f t="shared" ca="1" si="16"/>
        <v>9753.6</v>
      </c>
      <c r="H32" s="9">
        <f t="shared" ca="1" si="17"/>
        <v>-206.64173134328448</v>
      </c>
      <c r="I32" s="9">
        <f t="shared" ca="1" si="18"/>
        <v>35.000119402985732</v>
      </c>
      <c r="J32" s="9">
        <f t="shared" ca="1" si="19"/>
        <v>0</v>
      </c>
      <c r="K32" s="9">
        <f t="shared" ca="1" si="20"/>
        <v>209.58485987965213</v>
      </c>
      <c r="L32" s="9">
        <f t="shared" ca="1" si="21"/>
        <v>-80.386714818870303</v>
      </c>
      <c r="M32">
        <f t="shared" ca="1" si="22"/>
        <v>56.199079601990043</v>
      </c>
      <c r="N32">
        <f t="shared" ca="1" si="23"/>
        <v>34.890961857379764</v>
      </c>
    </row>
    <row r="33" spans="1:14" x14ac:dyDescent="0.25">
      <c r="A33" s="4">
        <f t="shared" si="12"/>
        <v>0.42228009259259236</v>
      </c>
      <c r="B33" s="3">
        <f t="shared" si="13"/>
        <v>1553300485</v>
      </c>
      <c r="C33">
        <f t="shared" si="24"/>
        <v>2</v>
      </c>
      <c r="D33">
        <f t="shared" si="24"/>
        <v>8</v>
      </c>
      <c r="E33">
        <f t="shared" ca="1" si="14"/>
        <v>121299.78358208956</v>
      </c>
      <c r="F33">
        <f t="shared" ca="1" si="15"/>
        <v>39208.784925373133</v>
      </c>
      <c r="G33">
        <f t="shared" ca="1" si="16"/>
        <v>9753.6</v>
      </c>
      <c r="H33" s="9">
        <f t="shared" ca="1" si="17"/>
        <v>-206.64173134328448</v>
      </c>
      <c r="I33" s="9">
        <f t="shared" ca="1" si="18"/>
        <v>35.000119402984275</v>
      </c>
      <c r="J33" s="9">
        <f t="shared" ca="1" si="19"/>
        <v>0</v>
      </c>
      <c r="K33" s="9">
        <f t="shared" ca="1" si="20"/>
        <v>209.5848598796519</v>
      </c>
      <c r="L33" s="9">
        <f t="shared" ca="1" si="21"/>
        <v>-80.386714818870686</v>
      </c>
      <c r="M33">
        <f t="shared" ca="1" si="22"/>
        <v>56.200638474295189</v>
      </c>
      <c r="N33">
        <f t="shared" ca="1" si="23"/>
        <v>34.874427860696514</v>
      </c>
    </row>
    <row r="34" spans="1:14" x14ac:dyDescent="0.25">
      <c r="A34" s="4">
        <f t="shared" si="12"/>
        <v>0.42233796296296272</v>
      </c>
      <c r="B34" s="3">
        <f t="shared" si="13"/>
        <v>1553300490</v>
      </c>
      <c r="C34">
        <f t="shared" si="24"/>
        <v>2</v>
      </c>
      <c r="D34">
        <f t="shared" si="24"/>
        <v>8</v>
      </c>
      <c r="E34">
        <f t="shared" ca="1" si="14"/>
        <v>120266.57492537313</v>
      </c>
      <c r="F34">
        <f t="shared" ca="1" si="15"/>
        <v>39383.785522388054</v>
      </c>
      <c r="G34">
        <f t="shared" ca="1" si="16"/>
        <v>9753.6</v>
      </c>
      <c r="H34" s="9">
        <f t="shared" ca="1" si="17"/>
        <v>-206.64173134328448</v>
      </c>
      <c r="I34" s="9">
        <f t="shared" ca="1" si="18"/>
        <v>35.000119402985732</v>
      </c>
      <c r="J34" s="9">
        <f t="shared" ca="1" si="19"/>
        <v>0</v>
      </c>
      <c r="K34" s="9">
        <f t="shared" ca="1" si="20"/>
        <v>209.58485987965213</v>
      </c>
      <c r="L34" s="9">
        <f t="shared" ca="1" si="21"/>
        <v>-80.386714818870303</v>
      </c>
      <c r="M34">
        <f t="shared" ca="1" si="22"/>
        <v>56.202197346600329</v>
      </c>
      <c r="N34">
        <f t="shared" ca="1" si="23"/>
        <v>34.857893864013263</v>
      </c>
    </row>
    <row r="35" spans="1:14" x14ac:dyDescent="0.25">
      <c r="A35" s="4">
        <f>A34+5/24/3600</f>
        <v>0.42239583333333308</v>
      </c>
      <c r="B35" s="3">
        <f t="shared" si="13"/>
        <v>1553300495</v>
      </c>
      <c r="C35">
        <f t="shared" si="24"/>
        <v>2</v>
      </c>
      <c r="D35">
        <f t="shared" si="24"/>
        <v>8</v>
      </c>
      <c r="E35">
        <f t="shared" ca="1" si="14"/>
        <v>119233.36626865671</v>
      </c>
      <c r="F35">
        <f t="shared" ca="1" si="15"/>
        <v>39558.786119402983</v>
      </c>
      <c r="G35">
        <f t="shared" ca="1" si="16"/>
        <v>9753.6</v>
      </c>
      <c r="H35" s="9">
        <f t="shared" ca="1" si="17"/>
        <v>-206.64173134328158</v>
      </c>
      <c r="I35" s="9">
        <f t="shared" ca="1" si="18"/>
        <v>35.000119402984275</v>
      </c>
      <c r="J35" s="9">
        <f t="shared" ca="1" si="19"/>
        <v>0</v>
      </c>
      <c r="K35" s="9">
        <f t="shared" ca="1" si="20"/>
        <v>209.584859879649</v>
      </c>
      <c r="L35" s="9">
        <f t="shared" ca="1" si="21"/>
        <v>-80.386714818870558</v>
      </c>
      <c r="M35">
        <f t="shared" ca="1" si="22"/>
        <v>56.203756218905468</v>
      </c>
      <c r="N35">
        <f t="shared" ca="1" si="23"/>
        <v>34.841359867330013</v>
      </c>
    </row>
    <row r="36" spans="1:14" x14ac:dyDescent="0.25">
      <c r="A36" s="4">
        <f t="shared" si="12"/>
        <v>0.42245370370370344</v>
      </c>
      <c r="B36" s="3">
        <f t="shared" si="13"/>
        <v>1553300500</v>
      </c>
      <c r="C36">
        <f t="shared" si="24"/>
        <v>2</v>
      </c>
      <c r="D36">
        <f t="shared" si="24"/>
        <v>8</v>
      </c>
      <c r="E36">
        <f t="shared" ca="1" si="14"/>
        <v>118200.1576119403</v>
      </c>
      <c r="F36">
        <f t="shared" ca="1" si="15"/>
        <v>39733.786716417904</v>
      </c>
      <c r="G36">
        <f t="shared" ca="1" si="16"/>
        <v>9753.6</v>
      </c>
      <c r="H36" s="9">
        <f t="shared" ca="1" si="17"/>
        <v>-206.64173134328448</v>
      </c>
      <c r="I36" s="9">
        <f t="shared" ca="1" si="18"/>
        <v>35.000119402985732</v>
      </c>
      <c r="J36" s="9">
        <f t="shared" ca="1" si="19"/>
        <v>0</v>
      </c>
      <c r="K36" s="9">
        <f t="shared" ca="1" si="20"/>
        <v>209.58485987965213</v>
      </c>
      <c r="L36" s="9">
        <f t="shared" ca="1" si="21"/>
        <v>-80.386714818870303</v>
      </c>
      <c r="M36">
        <f t="shared" ca="1" si="22"/>
        <v>56.205315091210608</v>
      </c>
      <c r="N36">
        <f t="shared" ca="1" si="23"/>
        <v>34.824825870646762</v>
      </c>
    </row>
    <row r="37" spans="1:14" x14ac:dyDescent="0.25">
      <c r="A37" s="4">
        <f t="shared" si="12"/>
        <v>0.4225115740740738</v>
      </c>
      <c r="B37" s="3">
        <f t="shared" si="13"/>
        <v>1553300505</v>
      </c>
      <c r="C37">
        <f t="shared" si="24"/>
        <v>2</v>
      </c>
      <c r="D37">
        <f t="shared" si="24"/>
        <v>8</v>
      </c>
      <c r="E37">
        <f t="shared" ca="1" si="14"/>
        <v>117166.94895522388</v>
      </c>
      <c r="F37">
        <f t="shared" ca="1" si="15"/>
        <v>39908.787313432833</v>
      </c>
      <c r="G37">
        <f t="shared" ca="1" si="16"/>
        <v>9753.6</v>
      </c>
      <c r="H37" s="9">
        <f t="shared" ca="1" si="17"/>
        <v>-206.64173134328158</v>
      </c>
      <c r="I37" s="9">
        <f t="shared" ca="1" si="18"/>
        <v>35.000119402985732</v>
      </c>
      <c r="J37" s="9">
        <f t="shared" ca="1" si="19"/>
        <v>0</v>
      </c>
      <c r="K37" s="9">
        <f t="shared" ca="1" si="20"/>
        <v>209.58485987964926</v>
      </c>
      <c r="L37" s="9">
        <f t="shared" ca="1" si="21"/>
        <v>-80.386714818870175</v>
      </c>
      <c r="M37">
        <f t="shared" ca="1" si="22"/>
        <v>56.206873963515747</v>
      </c>
      <c r="N37">
        <f t="shared" ca="1" si="23"/>
        <v>34.808291873963512</v>
      </c>
    </row>
    <row r="38" spans="1:14" x14ac:dyDescent="0.25">
      <c r="A38" s="4">
        <f t="shared" si="12"/>
        <v>0.42256944444444416</v>
      </c>
      <c r="B38" s="3">
        <f t="shared" si="13"/>
        <v>1553300510</v>
      </c>
      <c r="C38">
        <f t="shared" si="24"/>
        <v>2</v>
      </c>
      <c r="D38">
        <f t="shared" si="24"/>
        <v>8</v>
      </c>
      <c r="E38">
        <f t="shared" ca="1" si="14"/>
        <v>116133.74029850747</v>
      </c>
      <c r="F38">
        <f t="shared" ca="1" si="15"/>
        <v>40083.787910447762</v>
      </c>
      <c r="G38">
        <f t="shared" ca="1" si="16"/>
        <v>9753.6</v>
      </c>
      <c r="H38" s="9">
        <f t="shared" ca="1" si="17"/>
        <v>-206.64173134328448</v>
      </c>
      <c r="I38" s="9">
        <f t="shared" ca="1" si="18"/>
        <v>35.000119402984275</v>
      </c>
      <c r="J38" s="9">
        <f t="shared" ca="1" si="19"/>
        <v>0</v>
      </c>
      <c r="K38" s="9">
        <f t="shared" ca="1" si="20"/>
        <v>209.5848598796519</v>
      </c>
      <c r="L38" s="9">
        <f t="shared" ca="1" si="21"/>
        <v>-80.386714818870686</v>
      </c>
      <c r="M38">
        <f t="shared" ca="1" si="22"/>
        <v>56.208432835820894</v>
      </c>
      <c r="N38">
        <f t="shared" ca="1" si="23"/>
        <v>34.791757877280261</v>
      </c>
    </row>
    <row r="39" spans="1:14" x14ac:dyDescent="0.25">
      <c r="A39" s="4">
        <f t="shared" si="12"/>
        <v>0.42262731481481453</v>
      </c>
      <c r="B39" s="3">
        <f t="shared" si="13"/>
        <v>1553300515</v>
      </c>
      <c r="C39">
        <f t="shared" si="24"/>
        <v>2</v>
      </c>
      <c r="D39">
        <f t="shared" si="24"/>
        <v>8</v>
      </c>
      <c r="E39">
        <f t="shared" ca="1" si="14"/>
        <v>115100.53164179105</v>
      </c>
      <c r="F39">
        <f t="shared" ca="1" si="15"/>
        <v>40258.788507462683</v>
      </c>
      <c r="G39">
        <f t="shared" ca="1" si="16"/>
        <v>9753.6</v>
      </c>
      <c r="H39" s="9">
        <f t="shared" ca="1" si="17"/>
        <v>-206.64173134328448</v>
      </c>
      <c r="I39" s="9">
        <f t="shared" ca="1" si="18"/>
        <v>35.000119402985732</v>
      </c>
      <c r="J39" s="9">
        <f t="shared" ca="1" si="19"/>
        <v>0</v>
      </c>
      <c r="K39" s="9">
        <f t="shared" ca="1" si="20"/>
        <v>209.58485987965213</v>
      </c>
      <c r="L39" s="9">
        <f t="shared" ca="1" si="21"/>
        <v>-80.386714818870303</v>
      </c>
      <c r="M39">
        <f t="shared" ca="1" si="22"/>
        <v>56.209991708126033</v>
      </c>
      <c r="N39">
        <f t="shared" ca="1" si="23"/>
        <v>34.775223880597011</v>
      </c>
    </row>
    <row r="40" spans="1:14" x14ac:dyDescent="0.25">
      <c r="A40" s="4">
        <f t="shared" si="12"/>
        <v>0.42268518518518489</v>
      </c>
      <c r="B40" s="3">
        <f t="shared" si="13"/>
        <v>1553300520</v>
      </c>
      <c r="C40">
        <f t="shared" si="24"/>
        <v>2</v>
      </c>
      <c r="D40">
        <f t="shared" si="24"/>
        <v>8</v>
      </c>
      <c r="E40">
        <f t="shared" ca="1" si="14"/>
        <v>114067.32298507463</v>
      </c>
      <c r="F40">
        <f t="shared" ca="1" si="15"/>
        <v>40433.789104477612</v>
      </c>
      <c r="G40">
        <f t="shared" ca="1" si="16"/>
        <v>9753.6</v>
      </c>
      <c r="H40" s="9">
        <f t="shared" ca="1" si="17"/>
        <v>-206.64173134328448</v>
      </c>
      <c r="I40" s="9">
        <f t="shared" ca="1" si="18"/>
        <v>35.000119402984275</v>
      </c>
      <c r="J40" s="9">
        <f t="shared" ca="1" si="19"/>
        <v>0</v>
      </c>
      <c r="K40" s="9">
        <f t="shared" ca="1" si="20"/>
        <v>209.5848598796519</v>
      </c>
      <c r="L40" s="9">
        <f t="shared" ca="1" si="21"/>
        <v>-80.386714818870686</v>
      </c>
      <c r="M40">
        <f t="shared" ca="1" si="22"/>
        <v>56.211550580431172</v>
      </c>
      <c r="N40">
        <f t="shared" ca="1" si="23"/>
        <v>34.75868988391376</v>
      </c>
    </row>
    <row r="41" spans="1:14" x14ac:dyDescent="0.25">
      <c r="A41" s="4">
        <f t="shared" si="12"/>
        <v>0.42274305555555525</v>
      </c>
      <c r="B41" s="3">
        <f t="shared" si="13"/>
        <v>1553300525</v>
      </c>
      <c r="C41">
        <f t="shared" si="24"/>
        <v>2</v>
      </c>
      <c r="D41">
        <f t="shared" si="24"/>
        <v>8</v>
      </c>
      <c r="E41">
        <f t="shared" ca="1" si="14"/>
        <v>113034.11432835821</v>
      </c>
      <c r="F41">
        <f t="shared" ca="1" si="15"/>
        <v>40608.789701492533</v>
      </c>
      <c r="G41">
        <f t="shared" ca="1" si="16"/>
        <v>9753.6</v>
      </c>
      <c r="H41" s="9">
        <f t="shared" ca="1" si="17"/>
        <v>-206.64173134328448</v>
      </c>
      <c r="I41" s="9">
        <f t="shared" ca="1" si="18"/>
        <v>35.000119402985732</v>
      </c>
      <c r="J41" s="9">
        <f t="shared" ca="1" si="19"/>
        <v>0</v>
      </c>
      <c r="K41" s="9">
        <f t="shared" ca="1" si="20"/>
        <v>209.58485987965213</v>
      </c>
      <c r="L41" s="9">
        <f t="shared" ca="1" si="21"/>
        <v>-80.386714818870303</v>
      </c>
      <c r="M41">
        <f t="shared" ca="1" si="22"/>
        <v>56.213109452736312</v>
      </c>
      <c r="N41">
        <f t="shared" ca="1" si="23"/>
        <v>34.74215588723051</v>
      </c>
    </row>
    <row r="42" spans="1:14" x14ac:dyDescent="0.25">
      <c r="A42" s="4">
        <f t="shared" si="12"/>
        <v>0.42280092592592561</v>
      </c>
      <c r="B42" s="3">
        <f t="shared" si="13"/>
        <v>1553300530</v>
      </c>
      <c r="C42">
        <f t="shared" ref="C42:D57" si="25">C41</f>
        <v>2</v>
      </c>
      <c r="D42">
        <f t="shared" si="25"/>
        <v>8</v>
      </c>
      <c r="E42">
        <f t="shared" ca="1" si="14"/>
        <v>112000.90567164178</v>
      </c>
      <c r="F42">
        <f t="shared" ca="1" si="15"/>
        <v>40783.790298507462</v>
      </c>
      <c r="G42">
        <f t="shared" ca="1" si="16"/>
        <v>9753.6</v>
      </c>
      <c r="H42" s="9">
        <f t="shared" ca="1" si="17"/>
        <v>-206.64173134328158</v>
      </c>
      <c r="I42" s="9">
        <f t="shared" ca="1" si="18"/>
        <v>35.000119402984275</v>
      </c>
      <c r="J42" s="9">
        <f t="shared" ca="1" si="19"/>
        <v>0</v>
      </c>
      <c r="K42" s="9">
        <f t="shared" ca="1" si="20"/>
        <v>209.584859879649</v>
      </c>
      <c r="L42" s="9">
        <f t="shared" ca="1" si="21"/>
        <v>-80.386714818870558</v>
      </c>
      <c r="M42">
        <f t="shared" ca="1" si="22"/>
        <v>56.214668325041458</v>
      </c>
      <c r="N42">
        <f t="shared" ca="1" si="23"/>
        <v>34.725621890547259</v>
      </c>
    </row>
    <row r="43" spans="1:14" x14ac:dyDescent="0.25">
      <c r="A43" s="4">
        <f t="shared" si="12"/>
        <v>0.42285879629629597</v>
      </c>
      <c r="B43" s="3">
        <f t="shared" si="13"/>
        <v>1553300535</v>
      </c>
      <c r="C43">
        <f t="shared" si="25"/>
        <v>2</v>
      </c>
      <c r="D43">
        <f t="shared" si="25"/>
        <v>8</v>
      </c>
      <c r="E43">
        <f t="shared" ca="1" si="14"/>
        <v>110967.69701492538</v>
      </c>
      <c r="F43">
        <f t="shared" ca="1" si="15"/>
        <v>40958.790895522383</v>
      </c>
      <c r="G43">
        <f t="shared" ca="1" si="16"/>
        <v>9753.6</v>
      </c>
      <c r="H43" s="9">
        <f t="shared" ca="1" si="17"/>
        <v>-206.64173134328158</v>
      </c>
      <c r="I43" s="9">
        <f t="shared" ca="1" si="18"/>
        <v>35.000119402985732</v>
      </c>
      <c r="J43" s="9">
        <f t="shared" ca="1" si="19"/>
        <v>0</v>
      </c>
      <c r="K43" s="9">
        <f t="shared" ca="1" si="20"/>
        <v>209.58485987964926</v>
      </c>
      <c r="L43" s="9">
        <f t="shared" ca="1" si="21"/>
        <v>-80.386714818870175</v>
      </c>
      <c r="M43">
        <f t="shared" ca="1" si="22"/>
        <v>56.216227197346598</v>
      </c>
      <c r="N43">
        <f t="shared" ca="1" si="23"/>
        <v>34.709087893864016</v>
      </c>
    </row>
    <row r="44" spans="1:14" x14ac:dyDescent="0.25">
      <c r="A44" s="4">
        <f t="shared" si="12"/>
        <v>0.42291666666666633</v>
      </c>
      <c r="B44" s="3">
        <f t="shared" si="13"/>
        <v>1553300540</v>
      </c>
      <c r="C44">
        <f t="shared" si="25"/>
        <v>2</v>
      </c>
      <c r="D44">
        <f t="shared" si="25"/>
        <v>8</v>
      </c>
      <c r="E44">
        <f t="shared" ca="1" si="14"/>
        <v>109934.48835820897</v>
      </c>
      <c r="F44">
        <f t="shared" ca="1" si="15"/>
        <v>41133.791492537312</v>
      </c>
      <c r="G44">
        <f t="shared" ca="1" si="16"/>
        <v>9753.6</v>
      </c>
      <c r="H44" s="9">
        <f t="shared" ca="1" si="17"/>
        <v>-206.64173134328448</v>
      </c>
      <c r="I44" s="9">
        <f t="shared" ca="1" si="18"/>
        <v>35.000119402985732</v>
      </c>
      <c r="J44" s="9">
        <f t="shared" ca="1" si="19"/>
        <v>0</v>
      </c>
      <c r="K44" s="9">
        <f t="shared" ca="1" si="20"/>
        <v>209.58485987965213</v>
      </c>
      <c r="L44" s="9">
        <f t="shared" ca="1" si="21"/>
        <v>-80.386714818870303</v>
      </c>
      <c r="M44">
        <f t="shared" ca="1" si="22"/>
        <v>56.217786069651737</v>
      </c>
      <c r="N44">
        <f t="shared" ca="1" si="23"/>
        <v>34.692553897180765</v>
      </c>
    </row>
    <row r="45" spans="1:14" x14ac:dyDescent="0.25">
      <c r="A45" s="4">
        <f t="shared" si="12"/>
        <v>0.42297453703703669</v>
      </c>
      <c r="B45" s="3">
        <f t="shared" si="13"/>
        <v>1553300545</v>
      </c>
      <c r="C45">
        <f t="shared" si="25"/>
        <v>2</v>
      </c>
      <c r="D45">
        <f t="shared" si="25"/>
        <v>8</v>
      </c>
      <c r="E45">
        <f t="shared" ca="1" si="14"/>
        <v>108901.27970149255</v>
      </c>
      <c r="F45">
        <f t="shared" ca="1" si="15"/>
        <v>41308.79208955224</v>
      </c>
      <c r="G45">
        <f t="shared" ca="1" si="16"/>
        <v>9753.6</v>
      </c>
      <c r="H45" s="9">
        <f t="shared" ca="1" si="17"/>
        <v>-206.64173134328448</v>
      </c>
      <c r="I45" s="9">
        <f t="shared" ca="1" si="18"/>
        <v>35.000119402984275</v>
      </c>
      <c r="J45" s="9">
        <f t="shared" ca="1" si="19"/>
        <v>0</v>
      </c>
      <c r="K45" s="9">
        <f t="shared" ca="1" si="20"/>
        <v>209.5848598796519</v>
      </c>
      <c r="L45" s="9">
        <f t="shared" ca="1" si="21"/>
        <v>-80.386714818870686</v>
      </c>
      <c r="M45">
        <f t="shared" ca="1" si="22"/>
        <v>56.219344941956876</v>
      </c>
      <c r="N45">
        <f t="shared" ca="1" si="23"/>
        <v>34.676019900497515</v>
      </c>
    </row>
    <row r="46" spans="1:14" x14ac:dyDescent="0.25">
      <c r="A46" s="4">
        <f t="shared" si="12"/>
        <v>0.42303240740740705</v>
      </c>
      <c r="B46" s="3">
        <f t="shared" si="13"/>
        <v>1553300550</v>
      </c>
      <c r="C46">
        <f t="shared" si="25"/>
        <v>2</v>
      </c>
      <c r="D46">
        <f t="shared" si="25"/>
        <v>8</v>
      </c>
      <c r="E46">
        <f t="shared" ca="1" si="14"/>
        <v>107868.07104477612</v>
      </c>
      <c r="F46">
        <f t="shared" ca="1" si="15"/>
        <v>41483.792686567162</v>
      </c>
      <c r="G46">
        <f t="shared" ca="1" si="16"/>
        <v>9753.6</v>
      </c>
      <c r="H46" s="9">
        <f t="shared" ca="1" si="17"/>
        <v>-206.64173134328448</v>
      </c>
      <c r="I46" s="9">
        <f t="shared" ca="1" si="18"/>
        <v>35.000119402984275</v>
      </c>
      <c r="J46" s="9">
        <f t="shared" ca="1" si="19"/>
        <v>0</v>
      </c>
      <c r="K46" s="9">
        <f t="shared" ca="1" si="20"/>
        <v>209.5848598796519</v>
      </c>
      <c r="L46" s="9">
        <f t="shared" ca="1" si="21"/>
        <v>-80.386714818870686</v>
      </c>
      <c r="M46">
        <f t="shared" ca="1" si="22"/>
        <v>56.220903814262023</v>
      </c>
      <c r="N46">
        <f t="shared" ca="1" si="23"/>
        <v>34.659485903814264</v>
      </c>
    </row>
    <row r="47" spans="1:14" x14ac:dyDescent="0.25">
      <c r="A47" s="4">
        <f t="shared" si="12"/>
        <v>0.42309027777777741</v>
      </c>
      <c r="B47" s="3">
        <f t="shared" si="13"/>
        <v>1553300555</v>
      </c>
      <c r="C47">
        <f t="shared" si="25"/>
        <v>2</v>
      </c>
      <c r="D47">
        <f t="shared" si="25"/>
        <v>8</v>
      </c>
      <c r="E47">
        <f t="shared" ca="1" si="14"/>
        <v>106834.8623880597</v>
      </c>
      <c r="F47">
        <f t="shared" ca="1" si="15"/>
        <v>41658.793283582083</v>
      </c>
      <c r="G47">
        <f t="shared" ca="1" si="16"/>
        <v>9753.6</v>
      </c>
      <c r="H47" s="9">
        <f t="shared" ca="1" si="17"/>
        <v>-206.64173134328448</v>
      </c>
      <c r="I47" s="9">
        <f t="shared" ca="1" si="18"/>
        <v>35.000119402985732</v>
      </c>
      <c r="J47" s="9">
        <f t="shared" ca="1" si="19"/>
        <v>0</v>
      </c>
      <c r="K47" s="9">
        <f t="shared" ca="1" si="20"/>
        <v>209.58485987965213</v>
      </c>
      <c r="L47" s="9">
        <f t="shared" ca="1" si="21"/>
        <v>-80.386714818870303</v>
      </c>
      <c r="M47">
        <f t="shared" ca="1" si="22"/>
        <v>56.222462686567162</v>
      </c>
      <c r="N47">
        <f t="shared" ca="1" si="23"/>
        <v>34.642951907131014</v>
      </c>
    </row>
    <row r="48" spans="1:14" x14ac:dyDescent="0.25">
      <c r="A48" s="4">
        <f t="shared" si="12"/>
        <v>0.42314814814814777</v>
      </c>
      <c r="B48" s="3">
        <f t="shared" si="13"/>
        <v>1553300560</v>
      </c>
      <c r="C48">
        <f t="shared" si="25"/>
        <v>2</v>
      </c>
      <c r="D48">
        <f t="shared" si="25"/>
        <v>8</v>
      </c>
      <c r="E48">
        <f t="shared" ca="1" si="14"/>
        <v>105801.65373134328</v>
      </c>
      <c r="F48">
        <f t="shared" ca="1" si="15"/>
        <v>41833.793880597012</v>
      </c>
      <c r="G48">
        <f t="shared" ca="1" si="16"/>
        <v>9753.6</v>
      </c>
      <c r="H48" s="9">
        <f t="shared" ca="1" si="17"/>
        <v>-206.64173134328158</v>
      </c>
      <c r="I48" s="9">
        <f t="shared" ca="1" si="18"/>
        <v>35.000119402985732</v>
      </c>
      <c r="J48" s="9">
        <f t="shared" ca="1" si="19"/>
        <v>0</v>
      </c>
      <c r="K48" s="9">
        <f t="shared" ca="1" si="20"/>
        <v>209.58485987964926</v>
      </c>
      <c r="L48" s="9">
        <f t="shared" ca="1" si="21"/>
        <v>-80.386714818870175</v>
      </c>
      <c r="M48">
        <f t="shared" ca="1" si="22"/>
        <v>56.224021558872302</v>
      </c>
      <c r="N48">
        <f t="shared" ca="1" si="23"/>
        <v>34.626417910447763</v>
      </c>
    </row>
    <row r="49" spans="1:19" x14ac:dyDescent="0.25">
      <c r="A49" s="4">
        <f t="shared" si="12"/>
        <v>0.42320601851851813</v>
      </c>
      <c r="B49" s="3">
        <f t="shared" si="13"/>
        <v>1553300565</v>
      </c>
      <c r="C49">
        <f t="shared" si="25"/>
        <v>2</v>
      </c>
      <c r="D49">
        <f t="shared" si="25"/>
        <v>8</v>
      </c>
      <c r="E49">
        <f t="shared" ca="1" si="14"/>
        <v>104768.44507462687</v>
      </c>
      <c r="F49">
        <f t="shared" ca="1" si="15"/>
        <v>42008.79447761194</v>
      </c>
      <c r="G49">
        <f t="shared" ca="1" si="16"/>
        <v>9753.6</v>
      </c>
      <c r="H49" s="9">
        <f t="shared" ca="1" si="17"/>
        <v>-206.64173134328448</v>
      </c>
      <c r="I49" s="9">
        <f t="shared" ca="1" si="18"/>
        <v>35.000119402984275</v>
      </c>
      <c r="J49" s="9">
        <f t="shared" ca="1" si="19"/>
        <v>0</v>
      </c>
      <c r="K49" s="9">
        <f t="shared" ca="1" si="20"/>
        <v>209.5848598796519</v>
      </c>
      <c r="L49" s="9">
        <f t="shared" ca="1" si="21"/>
        <v>-80.386714818870686</v>
      </c>
      <c r="M49">
        <f t="shared" ca="1" si="22"/>
        <v>56.225580431177441</v>
      </c>
      <c r="N49">
        <f t="shared" ca="1" si="23"/>
        <v>34.609883913764513</v>
      </c>
    </row>
    <row r="50" spans="1:19" x14ac:dyDescent="0.25">
      <c r="A50" s="4">
        <f t="shared" si="12"/>
        <v>0.4232638888888885</v>
      </c>
      <c r="B50" s="3">
        <f t="shared" si="13"/>
        <v>1553300570</v>
      </c>
      <c r="C50">
        <f t="shared" si="25"/>
        <v>2</v>
      </c>
      <c r="D50">
        <f t="shared" si="25"/>
        <v>8</v>
      </c>
      <c r="E50">
        <f t="shared" ca="1" si="14"/>
        <v>103735.23641791045</v>
      </c>
      <c r="F50">
        <f t="shared" ca="1" si="15"/>
        <v>42183.795074626862</v>
      </c>
      <c r="G50">
        <f t="shared" ca="1" si="16"/>
        <v>9753.6</v>
      </c>
      <c r="H50" s="9">
        <f t="shared" ca="1" si="17"/>
        <v>-206.64173134328158</v>
      </c>
      <c r="I50" s="9">
        <f t="shared" ca="1" si="18"/>
        <v>35.000119402985732</v>
      </c>
      <c r="J50" s="9">
        <f t="shared" ca="1" si="19"/>
        <v>0</v>
      </c>
      <c r="K50" s="9">
        <f t="shared" ca="1" si="20"/>
        <v>209.58485987964926</v>
      </c>
      <c r="L50" s="9">
        <f t="shared" ca="1" si="21"/>
        <v>-80.386714818870175</v>
      </c>
      <c r="M50">
        <f t="shared" ca="1" si="22"/>
        <v>56.227139303482581</v>
      </c>
      <c r="N50">
        <f t="shared" ca="1" si="23"/>
        <v>34.593349917081262</v>
      </c>
    </row>
    <row r="51" spans="1:19" x14ac:dyDescent="0.25">
      <c r="A51" s="4">
        <f t="shared" si="12"/>
        <v>0.42332175925925886</v>
      </c>
      <c r="B51" s="3">
        <f t="shared" si="13"/>
        <v>1553300575</v>
      </c>
      <c r="C51">
        <f t="shared" si="25"/>
        <v>2</v>
      </c>
      <c r="D51">
        <f t="shared" si="25"/>
        <v>8</v>
      </c>
      <c r="E51">
        <f t="shared" ca="1" si="14"/>
        <v>102702.02776119404</v>
      </c>
      <c r="F51">
        <f t="shared" ca="1" si="15"/>
        <v>42358.79567164179</v>
      </c>
      <c r="G51">
        <f t="shared" ca="1" si="16"/>
        <v>9753.6</v>
      </c>
      <c r="H51" s="9">
        <f t="shared" ca="1" si="17"/>
        <v>-206.64173134328448</v>
      </c>
      <c r="I51" s="9">
        <f t="shared" ca="1" si="18"/>
        <v>35.000119402984275</v>
      </c>
      <c r="J51" s="9">
        <f t="shared" ca="1" si="19"/>
        <v>0</v>
      </c>
      <c r="K51" s="9">
        <f t="shared" ca="1" si="20"/>
        <v>209.5848598796519</v>
      </c>
      <c r="L51" s="9">
        <f t="shared" ca="1" si="21"/>
        <v>-80.386714818870686</v>
      </c>
      <c r="M51">
        <f t="shared" ca="1" si="22"/>
        <v>56.228698175787727</v>
      </c>
      <c r="N51">
        <f t="shared" ca="1" si="23"/>
        <v>34.576815920398012</v>
      </c>
    </row>
    <row r="52" spans="1:19" x14ac:dyDescent="0.25">
      <c r="A52" s="4">
        <f t="shared" si="12"/>
        <v>0.42337962962962922</v>
      </c>
      <c r="B52" s="3">
        <f t="shared" si="13"/>
        <v>1553300580</v>
      </c>
      <c r="C52">
        <f t="shared" si="25"/>
        <v>2</v>
      </c>
      <c r="D52">
        <f t="shared" si="25"/>
        <v>8</v>
      </c>
      <c r="E52">
        <f t="shared" ca="1" si="14"/>
        <v>101668.81910447762</v>
      </c>
      <c r="F52">
        <f t="shared" ca="1" si="15"/>
        <v>42533.796268656712</v>
      </c>
      <c r="G52">
        <f t="shared" ca="1" si="16"/>
        <v>9753.6</v>
      </c>
      <c r="H52" s="9">
        <f t="shared" ca="1" si="17"/>
        <v>-206.64173134328448</v>
      </c>
      <c r="I52" s="9">
        <f t="shared" ca="1" si="18"/>
        <v>35.000119402985732</v>
      </c>
      <c r="J52" s="9">
        <f t="shared" ca="1" si="19"/>
        <v>0</v>
      </c>
      <c r="K52" s="9">
        <f t="shared" ca="1" si="20"/>
        <v>209.58485987965213</v>
      </c>
      <c r="L52" s="9">
        <f t="shared" ca="1" si="21"/>
        <v>-80.386714818870303</v>
      </c>
      <c r="M52">
        <f t="shared" ca="1" si="22"/>
        <v>56.230257048092867</v>
      </c>
      <c r="N52">
        <f t="shared" ca="1" si="23"/>
        <v>34.560281923714761</v>
      </c>
    </row>
    <row r="53" spans="1:19" x14ac:dyDescent="0.25">
      <c r="A53" s="4">
        <f t="shared" si="12"/>
        <v>0.42343749999999958</v>
      </c>
      <c r="B53" s="3">
        <f t="shared" si="13"/>
        <v>1553300585</v>
      </c>
      <c r="C53">
        <f t="shared" si="25"/>
        <v>2</v>
      </c>
      <c r="D53">
        <f t="shared" si="25"/>
        <v>8</v>
      </c>
      <c r="E53">
        <f t="shared" ca="1" si="14"/>
        <v>100635.6104477612</v>
      </c>
      <c r="F53">
        <f t="shared" ca="1" si="15"/>
        <v>42708.79686567164</v>
      </c>
      <c r="G53">
        <f t="shared" ca="1" si="16"/>
        <v>9753.6</v>
      </c>
      <c r="H53" s="9">
        <f t="shared" ca="1" si="17"/>
        <v>-206.64173134328448</v>
      </c>
      <c r="I53" s="9">
        <f t="shared" ca="1" si="18"/>
        <v>35.000119402984275</v>
      </c>
      <c r="J53" s="9">
        <f t="shared" ca="1" si="19"/>
        <v>0</v>
      </c>
      <c r="K53" s="9">
        <f t="shared" ca="1" si="20"/>
        <v>209.5848598796519</v>
      </c>
      <c r="L53" s="9">
        <f t="shared" ca="1" si="21"/>
        <v>-80.386714818870686</v>
      </c>
      <c r="M53">
        <f t="shared" ca="1" si="22"/>
        <v>56.231815920398006</v>
      </c>
      <c r="N53">
        <f t="shared" ca="1" si="23"/>
        <v>34.543747927031511</v>
      </c>
      <c r="O53" s="14"/>
      <c r="P53" s="14"/>
      <c r="Q53" s="14"/>
      <c r="R53" s="14"/>
      <c r="S53" s="14"/>
    </row>
    <row r="54" spans="1:19" x14ac:dyDescent="0.25">
      <c r="A54" s="4">
        <f>A53+5/24/3600</f>
        <v>0.42349537037036994</v>
      </c>
      <c r="B54" s="3">
        <f t="shared" si="13"/>
        <v>1553300590</v>
      </c>
      <c r="C54">
        <f t="shared" si="25"/>
        <v>2</v>
      </c>
      <c r="D54">
        <f t="shared" si="25"/>
        <v>8</v>
      </c>
      <c r="E54">
        <f t="shared" ca="1" si="14"/>
        <v>99602.401791044773</v>
      </c>
      <c r="F54">
        <f t="shared" ca="1" si="15"/>
        <v>42883.797462686562</v>
      </c>
      <c r="G54">
        <f t="shared" ca="1" si="16"/>
        <v>9753.6</v>
      </c>
      <c r="H54" s="9">
        <f t="shared" ca="1" si="17"/>
        <v>-206.64173134328158</v>
      </c>
      <c r="I54" s="9">
        <f t="shared" ca="1" si="18"/>
        <v>35.000119402985732</v>
      </c>
      <c r="J54" s="9">
        <f t="shared" ca="1" si="19"/>
        <v>0</v>
      </c>
      <c r="K54" s="9">
        <f t="shared" ca="1" si="20"/>
        <v>209.58485987964926</v>
      </c>
      <c r="L54" s="9">
        <f t="shared" ca="1" si="21"/>
        <v>-80.386714818870175</v>
      </c>
      <c r="M54">
        <f t="shared" ca="1" si="22"/>
        <v>56.233374792703145</v>
      </c>
      <c r="N54">
        <f t="shared" ca="1" si="23"/>
        <v>34.52721393034826</v>
      </c>
    </row>
    <row r="55" spans="1:19" x14ac:dyDescent="0.25">
      <c r="A55" s="4">
        <f t="shared" si="12"/>
        <v>0.4235532407407403</v>
      </c>
      <c r="B55" s="3">
        <f t="shared" si="13"/>
        <v>1553300595</v>
      </c>
      <c r="C55">
        <f t="shared" si="25"/>
        <v>2</v>
      </c>
      <c r="D55">
        <f t="shared" si="25"/>
        <v>8</v>
      </c>
      <c r="E55">
        <f t="shared" ca="1" si="14"/>
        <v>98569.193134328365</v>
      </c>
      <c r="F55">
        <f t="shared" ca="1" si="15"/>
        <v>43058.79805970149</v>
      </c>
      <c r="G55">
        <f t="shared" ca="1" si="16"/>
        <v>9753.6</v>
      </c>
      <c r="H55" s="9">
        <f t="shared" ca="1" si="17"/>
        <v>-206.64173134328448</v>
      </c>
      <c r="I55" s="9">
        <f t="shared" ca="1" si="18"/>
        <v>35.000119402985732</v>
      </c>
      <c r="J55" s="9">
        <f t="shared" ca="1" si="19"/>
        <v>0</v>
      </c>
      <c r="K55" s="9">
        <f t="shared" ca="1" si="20"/>
        <v>209.58485987965213</v>
      </c>
      <c r="L55" s="9">
        <f t="shared" ca="1" si="21"/>
        <v>-80.386714818870303</v>
      </c>
      <c r="M55">
        <f t="shared" ca="1" si="22"/>
        <v>56.234933665008292</v>
      </c>
      <c r="N55">
        <f t="shared" ca="1" si="23"/>
        <v>34.51067993366501</v>
      </c>
    </row>
    <row r="56" spans="1:19" x14ac:dyDescent="0.25">
      <c r="A56" s="8">
        <f t="shared" si="12"/>
        <v>0.42361111111111066</v>
      </c>
      <c r="B56" s="3">
        <f t="shared" si="13"/>
        <v>1553300600</v>
      </c>
      <c r="C56">
        <f t="shared" si="25"/>
        <v>2</v>
      </c>
      <c r="D56">
        <f t="shared" si="25"/>
        <v>8</v>
      </c>
      <c r="E56">
        <f t="shared" ref="E56:E79" ca="1" si="26">INDIRECT("E$"&amp;C56)+INDIRECT("H$"&amp;C56)*($B56-INDIRECT("B$"&amp;D56))</f>
        <v>97535.984477611943</v>
      </c>
      <c r="F56">
        <f t="shared" ref="F56:F79" ca="1" si="27">INDIRECT("F$"&amp;C56)+INDIRECT("I$"&amp;C56)*($B56-INDIRECT("B$"&amp;D56))</f>
        <v>43233.798656716419</v>
      </c>
      <c r="G56">
        <f t="shared" ref="G56:G79" ca="1" si="28">INDIRECT("G$"&amp;C56)+INDIRECT("J$"&amp;C56)*($B56-INDIRECT("B$"&amp;D56))</f>
        <v>9753.6</v>
      </c>
      <c r="H56" s="9">
        <f t="shared" ref="H56:H79" ca="1" si="29">(E57-E56)/($B57-$B56)</f>
        <v>-206.64173134328158</v>
      </c>
      <c r="I56" s="9">
        <f t="shared" ref="I56:I79" ca="1" si="30">(F57-F56)/($B57-$B56)</f>
        <v>35.000119402984275</v>
      </c>
      <c r="J56" s="9">
        <f t="shared" ref="J56:J79" ca="1" si="31">(G57-G56)/($B57-$B56)</f>
        <v>0</v>
      </c>
      <c r="K56" s="9">
        <f t="shared" ref="K56:K79" ca="1" si="32">SQRT(H56*H56+I56*I56)</f>
        <v>209.584859879649</v>
      </c>
      <c r="L56" s="9">
        <f t="shared" ref="L56:L79" ca="1" si="33">DEGREES(ATAN2(I56,H56))</f>
        <v>-80.386714818870558</v>
      </c>
      <c r="M56">
        <f t="shared" ref="M56:M79" ca="1" si="34">INDIRECT("M$"&amp;C56)+INDIRECT("O$"&amp;C56)*($B56-INDIRECT("B$"&amp;D56))</f>
        <v>56.236492537313431</v>
      </c>
      <c r="N56">
        <f t="shared" ref="N56:N79" ca="1" si="35">INDIRECT("N$"&amp;C56)+INDIRECT("P$"&amp;C56)*($B56-INDIRECT("B$"&amp;D56))</f>
        <v>34.494145936981759</v>
      </c>
    </row>
    <row r="57" spans="1:19" x14ac:dyDescent="0.25">
      <c r="A57" s="4">
        <f t="shared" si="12"/>
        <v>0.42366898148148102</v>
      </c>
      <c r="B57" s="3">
        <f t="shared" si="13"/>
        <v>1553300605</v>
      </c>
      <c r="C57">
        <f t="shared" si="25"/>
        <v>2</v>
      </c>
      <c r="D57">
        <f t="shared" si="25"/>
        <v>8</v>
      </c>
      <c r="E57">
        <f t="shared" ca="1" si="26"/>
        <v>96502.775820895535</v>
      </c>
      <c r="F57">
        <f t="shared" ca="1" si="27"/>
        <v>43408.79925373134</v>
      </c>
      <c r="G57">
        <f t="shared" ca="1" si="28"/>
        <v>9753.6</v>
      </c>
      <c r="H57" s="9">
        <f t="shared" ca="1" si="29"/>
        <v>-206.64173134328448</v>
      </c>
      <c r="I57" s="9">
        <f t="shared" ca="1" si="30"/>
        <v>35.000119402985732</v>
      </c>
      <c r="J57" s="9">
        <f t="shared" ca="1" si="31"/>
        <v>0</v>
      </c>
      <c r="K57" s="9">
        <f t="shared" ca="1" si="32"/>
        <v>209.58485987965213</v>
      </c>
      <c r="L57" s="9">
        <f t="shared" ca="1" si="33"/>
        <v>-80.386714818870303</v>
      </c>
      <c r="M57">
        <f t="shared" ca="1" si="34"/>
        <v>56.238051409618571</v>
      </c>
      <c r="N57">
        <f t="shared" ca="1" si="35"/>
        <v>34.477611940298509</v>
      </c>
    </row>
    <row r="58" spans="1:19" x14ac:dyDescent="0.25">
      <c r="A58" s="4">
        <f t="shared" si="12"/>
        <v>0.42372685185185138</v>
      </c>
      <c r="B58" s="3">
        <f t="shared" si="13"/>
        <v>1553300610</v>
      </c>
      <c r="C58">
        <f t="shared" ref="C58:D73" si="36">C57</f>
        <v>2</v>
      </c>
      <c r="D58">
        <f t="shared" si="36"/>
        <v>8</v>
      </c>
      <c r="E58">
        <f t="shared" ca="1" si="26"/>
        <v>95469.567164179112</v>
      </c>
      <c r="F58">
        <f t="shared" ca="1" si="27"/>
        <v>43583.799850746269</v>
      </c>
      <c r="G58">
        <f t="shared" ca="1" si="28"/>
        <v>9753.6</v>
      </c>
      <c r="H58" s="9">
        <f t="shared" ca="1" si="29"/>
        <v>-206.64173134328448</v>
      </c>
      <c r="I58" s="9">
        <f t="shared" ca="1" si="30"/>
        <v>35.000119402984275</v>
      </c>
      <c r="J58" s="9">
        <f t="shared" ca="1" si="31"/>
        <v>0</v>
      </c>
      <c r="K58" s="9">
        <f t="shared" ca="1" si="32"/>
        <v>209.5848598796519</v>
      </c>
      <c r="L58" s="9">
        <f t="shared" ca="1" si="33"/>
        <v>-80.386714818870686</v>
      </c>
      <c r="M58">
        <f t="shared" ca="1" si="34"/>
        <v>56.23961028192371</v>
      </c>
      <c r="N58">
        <f t="shared" ca="1" si="35"/>
        <v>34.461077943615258</v>
      </c>
    </row>
    <row r="59" spans="1:19" x14ac:dyDescent="0.25">
      <c r="A59" s="4">
        <f t="shared" si="12"/>
        <v>0.42378472222222174</v>
      </c>
      <c r="B59" s="3">
        <f t="shared" si="13"/>
        <v>1553300615</v>
      </c>
      <c r="C59">
        <f t="shared" si="36"/>
        <v>2</v>
      </c>
      <c r="D59">
        <f t="shared" si="36"/>
        <v>8</v>
      </c>
      <c r="E59">
        <f t="shared" ca="1" si="26"/>
        <v>94436.35850746269</v>
      </c>
      <c r="F59">
        <f t="shared" ca="1" si="27"/>
        <v>43758.80044776119</v>
      </c>
      <c r="G59">
        <f t="shared" ca="1" si="28"/>
        <v>9753.6</v>
      </c>
      <c r="H59" s="9">
        <f t="shared" ca="1" si="29"/>
        <v>-206.64173134328448</v>
      </c>
      <c r="I59" s="9">
        <f t="shared" ca="1" si="30"/>
        <v>35.000119402985732</v>
      </c>
      <c r="J59" s="9">
        <f t="shared" ca="1" si="31"/>
        <v>0</v>
      </c>
      <c r="K59" s="9">
        <f t="shared" ca="1" si="32"/>
        <v>209.58485987965213</v>
      </c>
      <c r="L59" s="9">
        <f t="shared" ca="1" si="33"/>
        <v>-80.386714818870303</v>
      </c>
      <c r="M59">
        <f t="shared" ca="1" si="34"/>
        <v>56.241169154228849</v>
      </c>
      <c r="N59">
        <f t="shared" ca="1" si="35"/>
        <v>34.444543946932008</v>
      </c>
    </row>
    <row r="60" spans="1:19" x14ac:dyDescent="0.25">
      <c r="A60" s="4">
        <f t="shared" si="12"/>
        <v>0.4238425925925921</v>
      </c>
      <c r="B60" s="3">
        <f t="shared" si="13"/>
        <v>1553300620</v>
      </c>
      <c r="C60">
        <f t="shared" si="36"/>
        <v>2</v>
      </c>
      <c r="D60">
        <f t="shared" si="36"/>
        <v>8</v>
      </c>
      <c r="E60">
        <f t="shared" ca="1" si="26"/>
        <v>93403.149850746267</v>
      </c>
      <c r="F60">
        <f t="shared" ca="1" si="27"/>
        <v>43933.801044776119</v>
      </c>
      <c r="G60">
        <f t="shared" ca="1" si="28"/>
        <v>9753.6</v>
      </c>
      <c r="H60" s="9">
        <f t="shared" ca="1" si="29"/>
        <v>-206.64173134328448</v>
      </c>
      <c r="I60" s="9">
        <f t="shared" ca="1" si="30"/>
        <v>35.000119402984275</v>
      </c>
      <c r="J60" s="9">
        <f t="shared" ca="1" si="31"/>
        <v>0</v>
      </c>
      <c r="K60" s="9">
        <f t="shared" ca="1" si="32"/>
        <v>209.5848598796519</v>
      </c>
      <c r="L60" s="9">
        <f t="shared" ca="1" si="33"/>
        <v>-80.386714818870686</v>
      </c>
      <c r="M60">
        <f t="shared" ca="1" si="34"/>
        <v>56.242728026533996</v>
      </c>
      <c r="N60">
        <f t="shared" ca="1" si="35"/>
        <v>34.428009950248757</v>
      </c>
    </row>
    <row r="61" spans="1:19" x14ac:dyDescent="0.25">
      <c r="A61" s="4">
        <f t="shared" si="12"/>
        <v>0.42390046296296247</v>
      </c>
      <c r="B61" s="3">
        <f t="shared" si="13"/>
        <v>1553300625</v>
      </c>
      <c r="C61">
        <f t="shared" si="36"/>
        <v>2</v>
      </c>
      <c r="D61">
        <f t="shared" si="36"/>
        <v>8</v>
      </c>
      <c r="E61">
        <f t="shared" ca="1" si="26"/>
        <v>92369.941194029845</v>
      </c>
      <c r="F61">
        <f t="shared" ca="1" si="27"/>
        <v>44108.80164179104</v>
      </c>
      <c r="G61">
        <f t="shared" ca="1" si="28"/>
        <v>9753.6</v>
      </c>
      <c r="H61" s="9">
        <f t="shared" ca="1" si="29"/>
        <v>-206.64173134328158</v>
      </c>
      <c r="I61" s="9">
        <f t="shared" ca="1" si="30"/>
        <v>35.000119402985732</v>
      </c>
      <c r="J61" s="9">
        <f t="shared" ca="1" si="31"/>
        <v>0</v>
      </c>
      <c r="K61" s="9">
        <f t="shared" ca="1" si="32"/>
        <v>209.58485987964926</v>
      </c>
      <c r="L61" s="9">
        <f t="shared" ca="1" si="33"/>
        <v>-80.386714818870175</v>
      </c>
      <c r="M61">
        <f t="shared" ca="1" si="34"/>
        <v>56.244286898839135</v>
      </c>
      <c r="N61">
        <f t="shared" ca="1" si="35"/>
        <v>34.411475953565507</v>
      </c>
    </row>
    <row r="62" spans="1:19" x14ac:dyDescent="0.25">
      <c r="A62" s="4">
        <f t="shared" si="12"/>
        <v>0.42395833333333283</v>
      </c>
      <c r="B62" s="3">
        <f t="shared" si="13"/>
        <v>1553300630</v>
      </c>
      <c r="C62">
        <f t="shared" si="36"/>
        <v>2</v>
      </c>
      <c r="D62">
        <f t="shared" si="36"/>
        <v>8</v>
      </c>
      <c r="E62">
        <f t="shared" ca="1" si="26"/>
        <v>91336.732537313437</v>
      </c>
      <c r="F62">
        <f t="shared" ca="1" si="27"/>
        <v>44283.802238805969</v>
      </c>
      <c r="G62">
        <f t="shared" ca="1" si="28"/>
        <v>9753.6</v>
      </c>
      <c r="H62" s="9">
        <f t="shared" ca="1" si="29"/>
        <v>-206.64173134328158</v>
      </c>
      <c r="I62" s="9">
        <f t="shared" ca="1" si="30"/>
        <v>35.000119402985732</v>
      </c>
      <c r="J62" s="9">
        <f t="shared" ca="1" si="31"/>
        <v>0</v>
      </c>
      <c r="K62" s="9">
        <f t="shared" ca="1" si="32"/>
        <v>209.58485987964926</v>
      </c>
      <c r="L62" s="9">
        <f t="shared" ca="1" si="33"/>
        <v>-80.386714818870175</v>
      </c>
      <c r="M62">
        <f t="shared" ca="1" si="34"/>
        <v>56.245845771144275</v>
      </c>
      <c r="N62">
        <f t="shared" ca="1" si="35"/>
        <v>34.394941956882256</v>
      </c>
    </row>
    <row r="63" spans="1:19" x14ac:dyDescent="0.25">
      <c r="A63" s="4">
        <f t="shared" si="12"/>
        <v>0.42401620370370319</v>
      </c>
      <c r="B63" s="3">
        <f t="shared" si="13"/>
        <v>1553300635</v>
      </c>
      <c r="C63">
        <f t="shared" si="36"/>
        <v>2</v>
      </c>
      <c r="D63">
        <f t="shared" si="36"/>
        <v>8</v>
      </c>
      <c r="E63">
        <f t="shared" ca="1" si="26"/>
        <v>90303.523880597029</v>
      </c>
      <c r="F63">
        <f t="shared" ca="1" si="27"/>
        <v>44458.802835820898</v>
      </c>
      <c r="G63">
        <f t="shared" ca="1" si="28"/>
        <v>9753.6</v>
      </c>
      <c r="H63" s="9">
        <f t="shared" ca="1" si="29"/>
        <v>-206.64173134328448</v>
      </c>
      <c r="I63" s="9">
        <f t="shared" ca="1" si="30"/>
        <v>35.000119402984275</v>
      </c>
      <c r="J63" s="9">
        <f t="shared" ca="1" si="31"/>
        <v>0</v>
      </c>
      <c r="K63" s="9">
        <f t="shared" ca="1" si="32"/>
        <v>209.5848598796519</v>
      </c>
      <c r="L63" s="9">
        <f t="shared" ca="1" si="33"/>
        <v>-80.386714818870686</v>
      </c>
      <c r="M63">
        <f t="shared" ca="1" si="34"/>
        <v>56.247404643449414</v>
      </c>
      <c r="N63">
        <f t="shared" ca="1" si="35"/>
        <v>34.378407960199006</v>
      </c>
    </row>
    <row r="64" spans="1:19" x14ac:dyDescent="0.25">
      <c r="A64" s="4">
        <f t="shared" si="12"/>
        <v>0.42407407407407355</v>
      </c>
      <c r="B64" s="3">
        <f t="shared" si="13"/>
        <v>1553300640</v>
      </c>
      <c r="C64">
        <f t="shared" si="36"/>
        <v>2</v>
      </c>
      <c r="D64">
        <f t="shared" si="36"/>
        <v>8</v>
      </c>
      <c r="E64">
        <f t="shared" ca="1" si="26"/>
        <v>89270.315223880607</v>
      </c>
      <c r="F64">
        <f t="shared" ca="1" si="27"/>
        <v>44633.803432835819</v>
      </c>
      <c r="G64">
        <f t="shared" ca="1" si="28"/>
        <v>9753.6</v>
      </c>
      <c r="H64" s="9">
        <f t="shared" ca="1" si="29"/>
        <v>-206.64173134328448</v>
      </c>
      <c r="I64" s="9">
        <f t="shared" ca="1" si="30"/>
        <v>35.000119402984275</v>
      </c>
      <c r="J64" s="9">
        <f t="shared" ca="1" si="31"/>
        <v>0</v>
      </c>
      <c r="K64" s="9">
        <f t="shared" ca="1" si="32"/>
        <v>209.5848598796519</v>
      </c>
      <c r="L64" s="9">
        <f t="shared" ca="1" si="33"/>
        <v>-80.386714818870686</v>
      </c>
      <c r="M64">
        <f t="shared" ca="1" si="34"/>
        <v>56.248963515754561</v>
      </c>
      <c r="N64">
        <f t="shared" ca="1" si="35"/>
        <v>34.361873963515755</v>
      </c>
    </row>
    <row r="65" spans="1:15" x14ac:dyDescent="0.25">
      <c r="A65" s="4">
        <f t="shared" si="12"/>
        <v>0.42413194444444391</v>
      </c>
      <c r="B65" s="3">
        <f t="shared" si="13"/>
        <v>1553300645</v>
      </c>
      <c r="C65">
        <f t="shared" si="36"/>
        <v>2</v>
      </c>
      <c r="D65">
        <f t="shared" si="36"/>
        <v>8</v>
      </c>
      <c r="E65">
        <f t="shared" ca="1" si="26"/>
        <v>88237.106567164185</v>
      </c>
      <c r="F65">
        <f t="shared" ca="1" si="27"/>
        <v>44808.80402985074</v>
      </c>
      <c r="G65">
        <f t="shared" ca="1" si="28"/>
        <v>9753.6</v>
      </c>
      <c r="H65" s="9">
        <f t="shared" ca="1" si="29"/>
        <v>-206.64173134328448</v>
      </c>
      <c r="I65" s="9">
        <f t="shared" ca="1" si="30"/>
        <v>35.000119402985732</v>
      </c>
      <c r="J65" s="9">
        <f t="shared" ca="1" si="31"/>
        <v>0</v>
      </c>
      <c r="K65" s="9">
        <f t="shared" ca="1" si="32"/>
        <v>209.58485987965213</v>
      </c>
      <c r="L65" s="9">
        <f t="shared" ca="1" si="33"/>
        <v>-80.386714818870303</v>
      </c>
      <c r="M65">
        <f t="shared" ca="1" si="34"/>
        <v>56.2505223880597</v>
      </c>
      <c r="N65">
        <f t="shared" ca="1" si="35"/>
        <v>34.345339966832505</v>
      </c>
    </row>
    <row r="66" spans="1:15" x14ac:dyDescent="0.25">
      <c r="A66" s="4">
        <f t="shared" si="12"/>
        <v>0.42418981481481427</v>
      </c>
      <c r="B66" s="3">
        <f t="shared" si="13"/>
        <v>1553300650</v>
      </c>
      <c r="C66">
        <f t="shared" si="36"/>
        <v>2</v>
      </c>
      <c r="D66">
        <f t="shared" si="36"/>
        <v>8</v>
      </c>
      <c r="E66">
        <f t="shared" ca="1" si="26"/>
        <v>87203.897910447762</v>
      </c>
      <c r="F66">
        <f t="shared" ca="1" si="27"/>
        <v>44983.804626865669</v>
      </c>
      <c r="G66">
        <f t="shared" ca="1" si="28"/>
        <v>9753.6</v>
      </c>
      <c r="H66" s="9">
        <f t="shared" ca="1" si="29"/>
        <v>-206.64173134328448</v>
      </c>
      <c r="I66" s="9">
        <f t="shared" ca="1" si="30"/>
        <v>35.000119402985732</v>
      </c>
      <c r="J66" s="9">
        <f t="shared" ca="1" si="31"/>
        <v>0</v>
      </c>
      <c r="K66" s="9">
        <f t="shared" ca="1" si="32"/>
        <v>209.58485987965213</v>
      </c>
      <c r="L66" s="9">
        <f t="shared" ca="1" si="33"/>
        <v>-80.386714818870303</v>
      </c>
      <c r="M66">
        <f t="shared" ca="1" si="34"/>
        <v>56.252081260364839</v>
      </c>
      <c r="N66">
        <f t="shared" ca="1" si="35"/>
        <v>34.328805970149254</v>
      </c>
    </row>
    <row r="67" spans="1:15" x14ac:dyDescent="0.25">
      <c r="A67" s="4">
        <f t="shared" si="12"/>
        <v>0.42424768518518463</v>
      </c>
      <c r="B67" s="3">
        <f t="shared" si="13"/>
        <v>1553300655</v>
      </c>
      <c r="C67">
        <f t="shared" si="36"/>
        <v>2</v>
      </c>
      <c r="D67">
        <f t="shared" si="36"/>
        <v>8</v>
      </c>
      <c r="E67">
        <f t="shared" ca="1" si="26"/>
        <v>86170.68925373134</v>
      </c>
      <c r="F67">
        <f t="shared" ca="1" si="27"/>
        <v>45158.805223880598</v>
      </c>
      <c r="G67">
        <f t="shared" ca="1" si="28"/>
        <v>9753.6</v>
      </c>
      <c r="H67" s="9">
        <f t="shared" ca="1" si="29"/>
        <v>-206.64173134328158</v>
      </c>
      <c r="I67" s="9">
        <f t="shared" ca="1" si="30"/>
        <v>35.000119402984275</v>
      </c>
      <c r="J67" s="9">
        <f t="shared" ca="1" si="31"/>
        <v>0</v>
      </c>
      <c r="K67" s="9">
        <f t="shared" ca="1" si="32"/>
        <v>209.584859879649</v>
      </c>
      <c r="L67" s="9">
        <f t="shared" ca="1" si="33"/>
        <v>-80.386714818870558</v>
      </c>
      <c r="M67">
        <f t="shared" ca="1" si="34"/>
        <v>56.253640132669979</v>
      </c>
      <c r="N67">
        <f t="shared" ca="1" si="35"/>
        <v>34.312271973466004</v>
      </c>
    </row>
    <row r="68" spans="1:15" x14ac:dyDescent="0.25">
      <c r="A68" s="8">
        <f t="shared" si="12"/>
        <v>0.42430555555555499</v>
      </c>
      <c r="B68" s="3">
        <f t="shared" si="13"/>
        <v>1553300660</v>
      </c>
      <c r="C68">
        <f t="shared" si="36"/>
        <v>2</v>
      </c>
      <c r="D68">
        <f t="shared" si="36"/>
        <v>8</v>
      </c>
      <c r="E68">
        <f t="shared" ca="1" si="26"/>
        <v>85137.480597014932</v>
      </c>
      <c r="F68">
        <f t="shared" ca="1" si="27"/>
        <v>45333.805820895519</v>
      </c>
      <c r="G68">
        <f t="shared" ca="1" si="28"/>
        <v>9753.6</v>
      </c>
      <c r="H68" s="9">
        <f t="shared" ca="1" si="29"/>
        <v>-206.64173134328448</v>
      </c>
      <c r="I68" s="9">
        <f t="shared" ca="1" si="30"/>
        <v>35.000119402985732</v>
      </c>
      <c r="J68" s="9">
        <f t="shared" ca="1" si="31"/>
        <v>0</v>
      </c>
      <c r="K68" s="9">
        <f t="shared" ca="1" si="32"/>
        <v>209.58485987965213</v>
      </c>
      <c r="L68" s="9">
        <f t="shared" ca="1" si="33"/>
        <v>-80.386714818870303</v>
      </c>
      <c r="M68">
        <f t="shared" ca="1" si="34"/>
        <v>56.255199004975118</v>
      </c>
      <c r="N68">
        <f t="shared" ca="1" si="35"/>
        <v>34.295737976782753</v>
      </c>
    </row>
    <row r="69" spans="1:15" x14ac:dyDescent="0.25">
      <c r="A69" s="8">
        <f t="shared" si="12"/>
        <v>0.42436342592592535</v>
      </c>
      <c r="B69" s="3">
        <f t="shared" si="13"/>
        <v>1553300665</v>
      </c>
      <c r="C69">
        <f t="shared" si="36"/>
        <v>2</v>
      </c>
      <c r="D69">
        <f t="shared" si="36"/>
        <v>8</v>
      </c>
      <c r="E69">
        <f t="shared" ca="1" si="26"/>
        <v>84104.271940298509</v>
      </c>
      <c r="F69">
        <f t="shared" ca="1" si="27"/>
        <v>45508.806417910448</v>
      </c>
      <c r="G69">
        <f t="shared" ca="1" si="28"/>
        <v>9753.6</v>
      </c>
      <c r="H69" s="9">
        <f t="shared" ca="1" si="29"/>
        <v>-206.64173134328158</v>
      </c>
      <c r="I69" s="9">
        <f t="shared" ca="1" si="30"/>
        <v>35.000119402984275</v>
      </c>
      <c r="J69" s="9">
        <f t="shared" ca="1" si="31"/>
        <v>0</v>
      </c>
      <c r="K69" s="9">
        <f t="shared" ca="1" si="32"/>
        <v>209.584859879649</v>
      </c>
      <c r="L69" s="9">
        <f t="shared" ca="1" si="33"/>
        <v>-80.386714818870558</v>
      </c>
      <c r="M69">
        <f t="shared" ca="1" si="34"/>
        <v>56.256757877280265</v>
      </c>
      <c r="N69">
        <f t="shared" ca="1" si="35"/>
        <v>34.279203980099503</v>
      </c>
    </row>
    <row r="70" spans="1:15" x14ac:dyDescent="0.25">
      <c r="A70" s="4">
        <f t="shared" si="12"/>
        <v>0.42442129629629571</v>
      </c>
      <c r="B70" s="3">
        <f t="shared" si="13"/>
        <v>1553300670</v>
      </c>
      <c r="C70">
        <f t="shared" ref="C70:D70" si="37">C69</f>
        <v>2</v>
      </c>
      <c r="D70">
        <f t="shared" si="37"/>
        <v>8</v>
      </c>
      <c r="E70">
        <f t="shared" ca="1" si="26"/>
        <v>83071.063283582102</v>
      </c>
      <c r="F70">
        <f t="shared" ca="1" si="27"/>
        <v>45683.807014925369</v>
      </c>
      <c r="G70">
        <f t="shared" ca="1" si="28"/>
        <v>9753.6</v>
      </c>
      <c r="H70" s="9">
        <f t="shared" ca="1" si="29"/>
        <v>-206.64173134328448</v>
      </c>
      <c r="I70" s="9">
        <f t="shared" ca="1" si="30"/>
        <v>35.000119402985732</v>
      </c>
      <c r="J70" s="9">
        <f t="shared" ca="1" si="31"/>
        <v>0</v>
      </c>
      <c r="K70" s="9">
        <f t="shared" ca="1" si="32"/>
        <v>209.58485987965213</v>
      </c>
      <c r="L70" s="9">
        <f t="shared" ca="1" si="33"/>
        <v>-80.386714818870303</v>
      </c>
      <c r="M70">
        <f t="shared" ca="1" si="34"/>
        <v>56.258316749585404</v>
      </c>
      <c r="N70">
        <f t="shared" ca="1" si="35"/>
        <v>34.262669983416252</v>
      </c>
    </row>
    <row r="71" spans="1:15" x14ac:dyDescent="0.25">
      <c r="A71" s="4">
        <f t="shared" si="12"/>
        <v>0.42447916666666607</v>
      </c>
      <c r="B71" s="3">
        <f t="shared" si="13"/>
        <v>1553300675</v>
      </c>
      <c r="C71">
        <f t="shared" si="36"/>
        <v>2</v>
      </c>
      <c r="D71">
        <f t="shared" si="36"/>
        <v>8</v>
      </c>
      <c r="E71">
        <f t="shared" ca="1" si="26"/>
        <v>82037.854626865679</v>
      </c>
      <c r="F71">
        <f t="shared" ca="1" si="27"/>
        <v>45858.807611940298</v>
      </c>
      <c r="G71">
        <f t="shared" ca="1" si="28"/>
        <v>9753.6</v>
      </c>
      <c r="H71" s="9">
        <f t="shared" ca="1" si="29"/>
        <v>-206.64173134328448</v>
      </c>
      <c r="I71" s="9">
        <f t="shared" ca="1" si="30"/>
        <v>35.000119402984275</v>
      </c>
      <c r="J71" s="9">
        <f t="shared" ca="1" si="31"/>
        <v>0</v>
      </c>
      <c r="K71" s="9">
        <f t="shared" ca="1" si="32"/>
        <v>209.5848598796519</v>
      </c>
      <c r="L71" s="9">
        <f t="shared" ca="1" si="33"/>
        <v>-80.386714818870686</v>
      </c>
      <c r="M71">
        <f t="shared" ca="1" si="34"/>
        <v>56.259875621890544</v>
      </c>
      <c r="N71">
        <f t="shared" ca="1" si="35"/>
        <v>34.246135986733002</v>
      </c>
    </row>
    <row r="72" spans="1:15" x14ac:dyDescent="0.25">
      <c r="A72" s="4">
        <f>A71+5/24/3600</f>
        <v>0.42453703703703644</v>
      </c>
      <c r="B72" s="3">
        <f t="shared" si="13"/>
        <v>1553300680</v>
      </c>
      <c r="C72">
        <f t="shared" si="36"/>
        <v>2</v>
      </c>
      <c r="D72">
        <f t="shared" si="36"/>
        <v>8</v>
      </c>
      <c r="E72">
        <f t="shared" ca="1" si="26"/>
        <v>81004.645970149257</v>
      </c>
      <c r="F72">
        <f t="shared" ca="1" si="27"/>
        <v>46033.808208955219</v>
      </c>
      <c r="G72">
        <f t="shared" ca="1" si="28"/>
        <v>9753.6</v>
      </c>
      <c r="H72" s="9">
        <f t="shared" ca="1" si="29"/>
        <v>-206.64173134328448</v>
      </c>
      <c r="I72" s="9">
        <f t="shared" ca="1" si="30"/>
        <v>35.000119402985732</v>
      </c>
      <c r="J72" s="9">
        <f t="shared" ca="1" si="31"/>
        <v>0</v>
      </c>
      <c r="K72" s="9">
        <f t="shared" ca="1" si="32"/>
        <v>209.58485987965213</v>
      </c>
      <c r="L72" s="9">
        <f t="shared" ca="1" si="33"/>
        <v>-80.386714818870303</v>
      </c>
      <c r="M72">
        <f t="shared" ca="1" si="34"/>
        <v>56.261434494195683</v>
      </c>
      <c r="N72">
        <f t="shared" ca="1" si="35"/>
        <v>34.229601990049751</v>
      </c>
    </row>
    <row r="73" spans="1:15" x14ac:dyDescent="0.25">
      <c r="A73" s="4">
        <f t="shared" si="12"/>
        <v>0.4245949074074068</v>
      </c>
      <c r="B73" s="3">
        <f t="shared" si="13"/>
        <v>1553300685</v>
      </c>
      <c r="C73">
        <f t="shared" si="36"/>
        <v>2</v>
      </c>
      <c r="D73">
        <f t="shared" si="36"/>
        <v>8</v>
      </c>
      <c r="E73">
        <f t="shared" ca="1" si="26"/>
        <v>79971.437313432834</v>
      </c>
      <c r="F73">
        <f t="shared" ca="1" si="27"/>
        <v>46208.808805970148</v>
      </c>
      <c r="G73">
        <f t="shared" ca="1" si="28"/>
        <v>9753.6</v>
      </c>
      <c r="H73" s="9">
        <f t="shared" ca="1" si="29"/>
        <v>-206.00502654692392</v>
      </c>
      <c r="I73" s="9">
        <f t="shared" ca="1" si="30"/>
        <v>34.836460712230476</v>
      </c>
      <c r="J73" s="9">
        <f t="shared" ca="1" si="31"/>
        <v>0</v>
      </c>
      <c r="K73" s="9">
        <f t="shared" ca="1" si="32"/>
        <v>208.92977278873781</v>
      </c>
      <c r="L73" s="9">
        <f t="shared" ca="1" si="33"/>
        <v>-80.401806626669924</v>
      </c>
      <c r="M73">
        <f t="shared" ca="1" si="34"/>
        <v>56.262993366500829</v>
      </c>
      <c r="N73">
        <f t="shared" ca="1" si="35"/>
        <v>34.213067993366501</v>
      </c>
    </row>
    <row r="74" spans="1:15" x14ac:dyDescent="0.25">
      <c r="A74" s="4">
        <f t="shared" si="12"/>
        <v>0.42465277777777716</v>
      </c>
      <c r="B74" s="3">
        <f t="shared" si="13"/>
        <v>1553300690</v>
      </c>
      <c r="C74">
        <f t="shared" ref="C74:D74" si="38">C73</f>
        <v>2</v>
      </c>
      <c r="D74">
        <f t="shared" si="38"/>
        <v>8</v>
      </c>
      <c r="E74" s="15">
        <f ca="1">(1-$O74)*(1-$O74)*E73+2*$O74*(1-$O74)*INDIRECT("E"&amp;C75)+$O74*$O74*E77</f>
        <v>78941.412180698215</v>
      </c>
      <c r="F74" s="15">
        <f ca="1">(1-$O74)*(1-$O74)*F73+2*$O74*(1-$O74)*INDIRECT("F"&amp;C75)+$O74*$O74*F77</f>
        <v>46382.9911095313</v>
      </c>
      <c r="G74" s="15">
        <f t="shared" ca="1" si="28"/>
        <v>9753.6</v>
      </c>
      <c r="H74" s="16">
        <f t="shared" ca="1" si="29"/>
        <v>-204.73161695419111</v>
      </c>
      <c r="I74" s="16">
        <f t="shared" ca="1" si="30"/>
        <v>34.509143330721415</v>
      </c>
      <c r="J74" s="16">
        <f t="shared" ca="1" si="31"/>
        <v>0</v>
      </c>
      <c r="K74" s="16">
        <f t="shared" ca="1" si="32"/>
        <v>207.61964250546697</v>
      </c>
      <c r="L74" s="16">
        <f t="shared" ca="1" si="33"/>
        <v>-80.432275945442029</v>
      </c>
      <c r="M74" s="15">
        <f ca="1">(1-$O74)*(1-$O74)*M73+2*$O74*(1-$O74)*INDIRECT("M"&amp;C75)+$O74*$O74*M77</f>
        <v>56.264547157839552</v>
      </c>
      <c r="N74" s="15">
        <f ca="1">(1-$O74)*(1-$O74)*N73+2*$O74*(1-$O74)*INDIRECT("N"&amp;C75)+$O74*$O74*N77</f>
        <v>34.196547909701934</v>
      </c>
      <c r="O74" s="15">
        <f>(B74-B73)/(B77-B73)</f>
        <v>0.25</v>
      </c>
    </row>
    <row r="75" spans="1:15" x14ac:dyDescent="0.25">
      <c r="A75" s="5">
        <f t="shared" ref="A75:A104" si="39">A74+5/24/3600</f>
        <v>0.42471064814814752</v>
      </c>
      <c r="B75" s="3">
        <f t="shared" ref="B75:B138" si="40">B74+SECOND(A75-A74)</f>
        <v>1553300695</v>
      </c>
      <c r="C75">
        <v>3</v>
      </c>
      <c r="D75">
        <f>ROW()</f>
        <v>75</v>
      </c>
      <c r="E75" s="15">
        <f ca="1">(1-$O75)*(1-$O75)*E73+2*$O75*(1-$O75)*INDIRECT("E"&amp;C75)+$O75*$O75*E77</f>
        <v>77917.754095927259</v>
      </c>
      <c r="F75" s="15">
        <f ca="1">(1-$O75)*(1-$O75)*F73+2*$O75*(1-$O75)*INDIRECT("F"&amp;C75)+$O75*$O75*F77</f>
        <v>46555.536826184907</v>
      </c>
      <c r="G75" s="15">
        <f t="shared" ca="1" si="28"/>
        <v>9753.6</v>
      </c>
      <c r="H75" s="16">
        <f t="shared" ca="1" si="29"/>
        <v>-203.45820736146999</v>
      </c>
      <c r="I75" s="16">
        <f t="shared" ca="1" si="30"/>
        <v>34.181825949210904</v>
      </c>
      <c r="J75" s="16">
        <f t="shared" ca="1" si="31"/>
        <v>0</v>
      </c>
      <c r="K75" s="16">
        <f t="shared" ca="1" si="32"/>
        <v>206.30957168285983</v>
      </c>
      <c r="L75" s="16">
        <f t="shared" ca="1" si="33"/>
        <v>-80.463132234871665</v>
      </c>
      <c r="M75" s="15">
        <f ca="1">(1-$O75)*(1-$O75)*M73+2*$O75*(1-$O75)*INDIRECT("M"&amp;C75)+$O75*$O75*M77</f>
        <v>56.266090787245425</v>
      </c>
      <c r="N75" s="15">
        <f ca="1">(1-$O75)*(1-$O75)*N73+2*$O75*(1-$O75)*INDIRECT("N"&amp;C75)+$O75*$O75*N77</f>
        <v>34.180055652074721</v>
      </c>
      <c r="O75" s="15">
        <f>(B75-B73)/(B77-B73)</f>
        <v>0.5</v>
      </c>
    </row>
    <row r="76" spans="1:15" x14ac:dyDescent="0.25">
      <c r="A76" s="4">
        <f t="shared" si="39"/>
        <v>0.42476851851851788</v>
      </c>
      <c r="B76" s="3">
        <f t="shared" si="40"/>
        <v>1553300700</v>
      </c>
      <c r="C76">
        <f t="shared" ref="C76:D76" si="41">C75</f>
        <v>3</v>
      </c>
      <c r="D76">
        <f t="shared" si="41"/>
        <v>75</v>
      </c>
      <c r="E76" s="15">
        <f ca="1">(1-$O76)*(1-$O76)*E73+2*$O76*(1-$O76)*INDIRECT("E"&amp;C75)+$O76*$O76*E77</f>
        <v>76900.463059119909</v>
      </c>
      <c r="F76" s="15">
        <f ca="1">(1-$O76)*(1-$O76)*F73+2*$O76*(1-$O76)*INDIRECT("F"&amp;C75)+$O76*$O76*F77</f>
        <v>46726.445955930962</v>
      </c>
      <c r="G76" s="15">
        <f t="shared" ca="1" si="28"/>
        <v>9753.6</v>
      </c>
      <c r="H76" s="16">
        <f t="shared" ca="1" si="29"/>
        <v>-202.18479776874591</v>
      </c>
      <c r="I76" s="16">
        <f t="shared" ca="1" si="30"/>
        <v>33.854508567703306</v>
      </c>
      <c r="J76" s="16">
        <f t="shared" ca="1" si="31"/>
        <v>0</v>
      </c>
      <c r="K76" s="16">
        <f t="shared" ca="1" si="32"/>
        <v>204.99956146087086</v>
      </c>
      <c r="L76" s="16">
        <f t="shared" ca="1" si="33"/>
        <v>-80.494382895812308</v>
      </c>
      <c r="M76" s="15">
        <f ca="1">(1-$O76)*(1-$O76)*M73+2*$O76*(1-$O76)*INDIRECT("M"&amp;C75)+$O76*$O76*M77</f>
        <v>56.26762425471847</v>
      </c>
      <c r="N76" s="15">
        <f ca="1">(1-$O76)*(1-$O76)*N73+2*$O76*(1-$O76)*INDIRECT("N"&amp;C75)+$O76*$O76*N77</f>
        <v>34.163591220484875</v>
      </c>
      <c r="O76" s="15">
        <f>(B76-B73)/(B77-B73)</f>
        <v>0.75</v>
      </c>
    </row>
    <row r="77" spans="1:15" x14ac:dyDescent="0.25">
      <c r="A77" s="4">
        <f t="shared" si="39"/>
        <v>0.42482638888888824</v>
      </c>
      <c r="B77" s="3">
        <f t="shared" si="40"/>
        <v>1553300705</v>
      </c>
      <c r="C77">
        <f t="shared" ref="C77:D89" si="42">C76</f>
        <v>3</v>
      </c>
      <c r="D77">
        <f t="shared" si="42"/>
        <v>75</v>
      </c>
      <c r="E77">
        <f t="shared" ca="1" si="26"/>
        <v>75889.53907027618</v>
      </c>
      <c r="F77">
        <f t="shared" ca="1" si="27"/>
        <v>46895.718498769478</v>
      </c>
      <c r="G77">
        <f t="shared" ca="1" si="28"/>
        <v>9753.6</v>
      </c>
      <c r="H77" s="9">
        <f t="shared" ca="1" si="29"/>
        <v>-201.54809297237952</v>
      </c>
      <c r="I77" s="9">
        <f t="shared" ca="1" si="30"/>
        <v>33.690849876949507</v>
      </c>
      <c r="J77" s="9">
        <f t="shared" ca="1" si="31"/>
        <v>0</v>
      </c>
      <c r="K77" s="9">
        <f t="shared" ca="1" si="32"/>
        <v>204.34457943932375</v>
      </c>
      <c r="L77" s="9">
        <f t="shared" ca="1" si="33"/>
        <v>-80.510158480006609</v>
      </c>
      <c r="M77">
        <f t="shared" ca="1" si="34"/>
        <v>56.269147560258666</v>
      </c>
      <c r="N77">
        <f t="shared" ca="1" si="35"/>
        <v>34.14715461493239</v>
      </c>
    </row>
    <row r="78" spans="1:15" x14ac:dyDescent="0.25">
      <c r="A78" s="4">
        <f t="shared" si="39"/>
        <v>0.4248842592592586</v>
      </c>
      <c r="B78" s="3">
        <f t="shared" si="40"/>
        <v>1553300710</v>
      </c>
      <c r="C78">
        <f t="shared" si="42"/>
        <v>3</v>
      </c>
      <c r="D78">
        <f t="shared" si="42"/>
        <v>75</v>
      </c>
      <c r="E78">
        <f t="shared" ca="1" si="26"/>
        <v>74881.798605414282</v>
      </c>
      <c r="F78">
        <f t="shared" ca="1" si="27"/>
        <v>47064.172748154226</v>
      </c>
      <c r="G78">
        <f t="shared" ca="1" si="28"/>
        <v>9753.6</v>
      </c>
      <c r="H78" s="9">
        <f t="shared" ca="1" si="29"/>
        <v>-201.54809297238245</v>
      </c>
      <c r="I78" s="9">
        <f t="shared" ca="1" si="30"/>
        <v>33.69084987694805</v>
      </c>
      <c r="J78" s="9">
        <f t="shared" ca="1" si="31"/>
        <v>0</v>
      </c>
      <c r="K78" s="9">
        <f t="shared" ca="1" si="32"/>
        <v>204.3445794393264</v>
      </c>
      <c r="L78" s="9">
        <f t="shared" ca="1" si="33"/>
        <v>-80.510158480007149</v>
      </c>
      <c r="M78">
        <f t="shared" ca="1" si="34"/>
        <v>56.270665784832445</v>
      </c>
      <c r="N78">
        <f t="shared" ca="1" si="35"/>
        <v>34.130731922398589</v>
      </c>
    </row>
    <row r="79" spans="1:15" x14ac:dyDescent="0.25">
      <c r="A79" s="4">
        <f t="shared" si="39"/>
        <v>0.42494212962962896</v>
      </c>
      <c r="B79" s="3">
        <f t="shared" si="40"/>
        <v>1553300715</v>
      </c>
      <c r="C79">
        <f t="shared" si="42"/>
        <v>3</v>
      </c>
      <c r="D79">
        <f t="shared" si="42"/>
        <v>75</v>
      </c>
      <c r="E79">
        <f t="shared" ca="1" si="26"/>
        <v>73874.05814055237</v>
      </c>
      <c r="F79">
        <f t="shared" ca="1" si="27"/>
        <v>47232.626997538966</v>
      </c>
      <c r="G79">
        <f t="shared" ca="1" si="28"/>
        <v>9753.6</v>
      </c>
      <c r="H79" s="9">
        <f t="shared" ca="1" si="29"/>
        <v>-201.54809297238245</v>
      </c>
      <c r="I79" s="9">
        <f t="shared" ca="1" si="30"/>
        <v>33.69084987694805</v>
      </c>
      <c r="J79" s="9">
        <f t="shared" ca="1" si="31"/>
        <v>0</v>
      </c>
      <c r="K79" s="9">
        <f t="shared" ca="1" si="32"/>
        <v>204.3445794393264</v>
      </c>
      <c r="L79" s="9">
        <f t="shared" ca="1" si="33"/>
        <v>-80.510158480007149</v>
      </c>
      <c r="M79">
        <f t="shared" ca="1" si="34"/>
        <v>56.272184009406232</v>
      </c>
      <c r="N79">
        <f t="shared" ca="1" si="35"/>
        <v>34.114309229864787</v>
      </c>
    </row>
    <row r="80" spans="1:15" x14ac:dyDescent="0.25">
      <c r="A80" s="4">
        <f t="shared" si="39"/>
        <v>0.42499999999999932</v>
      </c>
      <c r="B80" s="3">
        <f t="shared" si="40"/>
        <v>1553300720</v>
      </c>
      <c r="C80">
        <f t="shared" si="42"/>
        <v>3</v>
      </c>
      <c r="D80">
        <f t="shared" si="42"/>
        <v>75</v>
      </c>
      <c r="E80">
        <f t="shared" ref="E80:E95" ca="1" si="43">INDIRECT("E$"&amp;C80)+INDIRECT("H$"&amp;C80)*($B80-INDIRECT("B$"&amp;D80))</f>
        <v>72866.317675690458</v>
      </c>
      <c r="F80">
        <f t="shared" ref="F80:F95" ca="1" si="44">INDIRECT("F$"&amp;C80)+INDIRECT("I$"&amp;C80)*($B80-INDIRECT("B$"&amp;D80))</f>
        <v>47401.081246923706</v>
      </c>
      <c r="G80">
        <f t="shared" ref="G80:G95" ca="1" si="45">INDIRECT("G$"&amp;C80)+INDIRECT("J$"&amp;C80)*($B80-INDIRECT("B$"&amp;D80))</f>
        <v>9753.6</v>
      </c>
      <c r="H80" s="9">
        <f t="shared" ref="H80:H95" ca="1" si="46">(E81-E80)/($B81-$B80)</f>
        <v>-201.54809297238245</v>
      </c>
      <c r="I80" s="9">
        <f t="shared" ref="I80:I95" ca="1" si="47">(F81-F80)/($B81-$B80)</f>
        <v>33.69084987694805</v>
      </c>
      <c r="J80" s="9">
        <f t="shared" ref="J80:J95" ca="1" si="48">(G81-G80)/($B81-$B80)</f>
        <v>0</v>
      </c>
      <c r="K80" s="9">
        <f t="shared" ref="K80:K95" ca="1" si="49">SQRT(H80*H80+I80*I80)</f>
        <v>204.3445794393264</v>
      </c>
      <c r="L80" s="9">
        <f t="shared" ref="L80:L95" ca="1" si="50">DEGREES(ATAN2(I80,H80))</f>
        <v>-80.510158480007149</v>
      </c>
      <c r="M80">
        <f t="shared" ref="M80:M95" ca="1" si="51">INDIRECT("M$"&amp;C80)+INDIRECT("O$"&amp;C80)*($B80-INDIRECT("B$"&amp;D80))</f>
        <v>56.273702233980011</v>
      </c>
      <c r="N80">
        <f t="shared" ref="N80:N95" ca="1" si="52">INDIRECT("N$"&amp;C80)+INDIRECT("P$"&amp;C80)*($B80-INDIRECT("B$"&amp;D80))</f>
        <v>34.097886537330979</v>
      </c>
    </row>
    <row r="81" spans="1:14" x14ac:dyDescent="0.25">
      <c r="A81" s="4">
        <f t="shared" si="39"/>
        <v>0.42505787037036968</v>
      </c>
      <c r="B81" s="3">
        <f t="shared" si="40"/>
        <v>1553300725</v>
      </c>
      <c r="C81">
        <f t="shared" si="42"/>
        <v>3</v>
      </c>
      <c r="D81">
        <f t="shared" si="42"/>
        <v>75</v>
      </c>
      <c r="E81">
        <f t="shared" ca="1" si="43"/>
        <v>71858.577210828546</v>
      </c>
      <c r="F81">
        <f t="shared" ca="1" si="44"/>
        <v>47569.535496308446</v>
      </c>
      <c r="G81">
        <f t="shared" ca="1" si="45"/>
        <v>9753.6</v>
      </c>
      <c r="H81" s="9">
        <f t="shared" ca="1" si="46"/>
        <v>-201.54809297237952</v>
      </c>
      <c r="I81" s="9">
        <f t="shared" ca="1" si="47"/>
        <v>33.69084987694805</v>
      </c>
      <c r="J81" s="9">
        <f t="shared" ca="1" si="48"/>
        <v>0</v>
      </c>
      <c r="K81" s="9">
        <f t="shared" ca="1" si="49"/>
        <v>204.3445794393235</v>
      </c>
      <c r="L81" s="9">
        <f t="shared" ca="1" si="50"/>
        <v>-80.510158480007007</v>
      </c>
      <c r="M81">
        <f t="shared" ca="1" si="51"/>
        <v>56.27522045855379</v>
      </c>
      <c r="N81">
        <f t="shared" ca="1" si="52"/>
        <v>34.081463844797177</v>
      </c>
    </row>
    <row r="82" spans="1:14" x14ac:dyDescent="0.25">
      <c r="A82" s="4">
        <f t="shared" si="39"/>
        <v>0.42511574074074004</v>
      </c>
      <c r="B82" s="3">
        <f t="shared" si="40"/>
        <v>1553300730</v>
      </c>
      <c r="C82">
        <f t="shared" si="42"/>
        <v>3</v>
      </c>
      <c r="D82">
        <f t="shared" si="42"/>
        <v>75</v>
      </c>
      <c r="E82">
        <f t="shared" ca="1" si="43"/>
        <v>70850.836745966648</v>
      </c>
      <c r="F82">
        <f t="shared" ca="1" si="44"/>
        <v>47737.989745693187</v>
      </c>
      <c r="G82">
        <f t="shared" ca="1" si="45"/>
        <v>9753.6</v>
      </c>
      <c r="H82" s="9">
        <f t="shared" ca="1" si="46"/>
        <v>-201.54809297238245</v>
      </c>
      <c r="I82" s="9">
        <f t="shared" ca="1" si="47"/>
        <v>33.690849876949507</v>
      </c>
      <c r="J82" s="9">
        <f t="shared" ca="1" si="48"/>
        <v>0</v>
      </c>
      <c r="K82" s="9">
        <f t="shared" ca="1" si="49"/>
        <v>204.34457943932662</v>
      </c>
      <c r="L82" s="9">
        <f t="shared" ca="1" si="50"/>
        <v>-80.510158480006737</v>
      </c>
      <c r="M82">
        <f t="shared" ca="1" si="51"/>
        <v>56.276738683127569</v>
      </c>
      <c r="N82">
        <f t="shared" ca="1" si="52"/>
        <v>34.065041152263376</v>
      </c>
    </row>
    <row r="83" spans="1:14" x14ac:dyDescent="0.25">
      <c r="A83" s="4">
        <f t="shared" si="39"/>
        <v>0.42517361111111041</v>
      </c>
      <c r="B83" s="3">
        <f t="shared" si="40"/>
        <v>1553300735</v>
      </c>
      <c r="C83">
        <f t="shared" si="42"/>
        <v>3</v>
      </c>
      <c r="D83">
        <f t="shared" si="42"/>
        <v>75</v>
      </c>
      <c r="E83">
        <f t="shared" ca="1" si="43"/>
        <v>69843.096281104736</v>
      </c>
      <c r="F83">
        <f t="shared" ca="1" si="44"/>
        <v>47906.443995077934</v>
      </c>
      <c r="G83">
        <f t="shared" ca="1" si="45"/>
        <v>9753.6</v>
      </c>
      <c r="H83" s="9">
        <f t="shared" ca="1" si="46"/>
        <v>-201.54809297238245</v>
      </c>
      <c r="I83" s="9">
        <f t="shared" ca="1" si="47"/>
        <v>33.69084987694805</v>
      </c>
      <c r="J83" s="9">
        <f t="shared" ca="1" si="48"/>
        <v>0</v>
      </c>
      <c r="K83" s="9">
        <f t="shared" ca="1" si="49"/>
        <v>204.3445794393264</v>
      </c>
      <c r="L83" s="9">
        <f t="shared" ca="1" si="50"/>
        <v>-80.510158480007149</v>
      </c>
      <c r="M83">
        <f t="shared" ca="1" si="51"/>
        <v>56.278256907701348</v>
      </c>
      <c r="N83">
        <f t="shared" ca="1" si="52"/>
        <v>34.048618459729568</v>
      </c>
    </row>
    <row r="84" spans="1:14" x14ac:dyDescent="0.25">
      <c r="A84" s="4">
        <f t="shared" si="39"/>
        <v>0.42523148148148077</v>
      </c>
      <c r="B84" s="3">
        <f t="shared" si="40"/>
        <v>1553300740</v>
      </c>
      <c r="C84">
        <f t="shared" si="42"/>
        <v>3</v>
      </c>
      <c r="D84">
        <f t="shared" si="42"/>
        <v>75</v>
      </c>
      <c r="E84">
        <f t="shared" ca="1" si="43"/>
        <v>68835.355816242823</v>
      </c>
      <c r="F84">
        <f t="shared" ca="1" si="44"/>
        <v>48074.898244462674</v>
      </c>
      <c r="G84">
        <f t="shared" ca="1" si="45"/>
        <v>9753.6</v>
      </c>
      <c r="H84" s="9">
        <f t="shared" ca="1" si="46"/>
        <v>-201.54809297238245</v>
      </c>
      <c r="I84" s="9">
        <f t="shared" ca="1" si="47"/>
        <v>33.69084987694805</v>
      </c>
      <c r="J84" s="9">
        <f t="shared" ca="1" si="48"/>
        <v>0</v>
      </c>
      <c r="K84" s="9">
        <f t="shared" ca="1" si="49"/>
        <v>204.3445794393264</v>
      </c>
      <c r="L84" s="9">
        <f t="shared" ca="1" si="50"/>
        <v>-80.510158480007149</v>
      </c>
      <c r="M84">
        <f t="shared" ca="1" si="51"/>
        <v>56.279775132275127</v>
      </c>
      <c r="N84">
        <f t="shared" ca="1" si="52"/>
        <v>34.032195767195766</v>
      </c>
    </row>
    <row r="85" spans="1:14" x14ac:dyDescent="0.25">
      <c r="A85" s="4">
        <f t="shared" si="39"/>
        <v>0.42528935185185113</v>
      </c>
      <c r="B85" s="3">
        <f t="shared" si="40"/>
        <v>1553300745</v>
      </c>
      <c r="C85">
        <f t="shared" si="42"/>
        <v>3</v>
      </c>
      <c r="D85">
        <f t="shared" si="42"/>
        <v>75</v>
      </c>
      <c r="E85">
        <f t="shared" ca="1" si="43"/>
        <v>67827.615351380911</v>
      </c>
      <c r="F85">
        <f t="shared" ca="1" si="44"/>
        <v>48243.352493847415</v>
      </c>
      <c r="G85">
        <f t="shared" ca="1" si="45"/>
        <v>9753.6</v>
      </c>
      <c r="H85" s="9">
        <f t="shared" ca="1" si="46"/>
        <v>-201.54809297237952</v>
      </c>
      <c r="I85" s="9">
        <f t="shared" ca="1" si="47"/>
        <v>33.69084987694805</v>
      </c>
      <c r="J85" s="9">
        <f t="shared" ca="1" si="48"/>
        <v>0</v>
      </c>
      <c r="K85" s="9">
        <f t="shared" ca="1" si="49"/>
        <v>204.3445794393235</v>
      </c>
      <c r="L85" s="9">
        <f t="shared" ca="1" si="50"/>
        <v>-80.510158480007007</v>
      </c>
      <c r="M85">
        <f t="shared" ca="1" si="51"/>
        <v>56.281293356848913</v>
      </c>
      <c r="N85">
        <f t="shared" ca="1" si="52"/>
        <v>34.015773074661965</v>
      </c>
    </row>
    <row r="86" spans="1:14" x14ac:dyDescent="0.25">
      <c r="A86" s="4">
        <f t="shared" si="39"/>
        <v>0.42534722222222149</v>
      </c>
      <c r="B86" s="3">
        <f t="shared" si="40"/>
        <v>1553300750</v>
      </c>
      <c r="C86">
        <f t="shared" si="42"/>
        <v>3</v>
      </c>
      <c r="D86">
        <f t="shared" si="42"/>
        <v>75</v>
      </c>
      <c r="E86">
        <f t="shared" ca="1" si="43"/>
        <v>66819.874886519014</v>
      </c>
      <c r="F86">
        <f t="shared" ca="1" si="44"/>
        <v>48411.806743232155</v>
      </c>
      <c r="G86">
        <f t="shared" ca="1" si="45"/>
        <v>9753.6</v>
      </c>
      <c r="H86" s="9">
        <f t="shared" ca="1" si="46"/>
        <v>-201.54809297238245</v>
      </c>
      <c r="I86" s="9">
        <f t="shared" ca="1" si="47"/>
        <v>33.69084987694805</v>
      </c>
      <c r="J86" s="9">
        <f t="shared" ca="1" si="48"/>
        <v>0</v>
      </c>
      <c r="K86" s="9">
        <f t="shared" ca="1" si="49"/>
        <v>204.3445794393264</v>
      </c>
      <c r="L86" s="9">
        <f t="shared" ca="1" si="50"/>
        <v>-80.510158480007149</v>
      </c>
      <c r="M86">
        <f t="shared" ca="1" si="51"/>
        <v>56.282811581422692</v>
      </c>
      <c r="N86">
        <f t="shared" ca="1" si="52"/>
        <v>33.999350382128156</v>
      </c>
    </row>
    <row r="87" spans="1:14" x14ac:dyDescent="0.25">
      <c r="A87" s="4">
        <f t="shared" si="39"/>
        <v>0.42540509259259185</v>
      </c>
      <c r="B87" s="3">
        <f t="shared" si="40"/>
        <v>1553300755</v>
      </c>
      <c r="C87">
        <f t="shared" si="42"/>
        <v>3</v>
      </c>
      <c r="D87">
        <f t="shared" si="42"/>
        <v>75</v>
      </c>
      <c r="E87">
        <f t="shared" ca="1" si="43"/>
        <v>65812.134421657101</v>
      </c>
      <c r="F87">
        <f t="shared" ca="1" si="44"/>
        <v>48580.260992616895</v>
      </c>
      <c r="G87">
        <f t="shared" ca="1" si="45"/>
        <v>9753.6</v>
      </c>
      <c r="H87" s="9">
        <f t="shared" ca="1" si="46"/>
        <v>-201.54809297238245</v>
      </c>
      <c r="I87" s="9">
        <f t="shared" ca="1" si="47"/>
        <v>33.69084987694805</v>
      </c>
      <c r="J87" s="9">
        <f t="shared" ca="1" si="48"/>
        <v>0</v>
      </c>
      <c r="K87" s="9">
        <f t="shared" ca="1" si="49"/>
        <v>204.3445794393264</v>
      </c>
      <c r="L87" s="9">
        <f t="shared" ca="1" si="50"/>
        <v>-80.510158480007149</v>
      </c>
      <c r="M87">
        <f t="shared" ca="1" si="51"/>
        <v>56.284329805996471</v>
      </c>
      <c r="N87">
        <f t="shared" ca="1" si="52"/>
        <v>33.982927689594355</v>
      </c>
    </row>
    <row r="88" spans="1:14" x14ac:dyDescent="0.25">
      <c r="A88" s="4">
        <f t="shared" si="39"/>
        <v>0.42546296296296221</v>
      </c>
      <c r="B88" s="3">
        <f t="shared" si="40"/>
        <v>1553300760</v>
      </c>
      <c r="C88">
        <f t="shared" si="42"/>
        <v>3</v>
      </c>
      <c r="D88">
        <f t="shared" si="42"/>
        <v>75</v>
      </c>
      <c r="E88">
        <f t="shared" ca="1" si="43"/>
        <v>64804.393956795189</v>
      </c>
      <c r="F88">
        <f t="shared" ca="1" si="44"/>
        <v>48748.715242001635</v>
      </c>
      <c r="G88">
        <f t="shared" ca="1" si="45"/>
        <v>9753.6</v>
      </c>
      <c r="H88" s="9">
        <f t="shared" ca="1" si="46"/>
        <v>-201.54809297238245</v>
      </c>
      <c r="I88" s="9">
        <f t="shared" ca="1" si="47"/>
        <v>33.690849876949507</v>
      </c>
      <c r="J88" s="9">
        <f t="shared" ca="1" si="48"/>
        <v>0</v>
      </c>
      <c r="K88" s="9">
        <f t="shared" ca="1" si="49"/>
        <v>204.34457943932662</v>
      </c>
      <c r="L88" s="9">
        <f t="shared" ca="1" si="50"/>
        <v>-80.510158480006737</v>
      </c>
      <c r="M88">
        <f t="shared" ca="1" si="51"/>
        <v>56.28584803057025</v>
      </c>
      <c r="N88">
        <f t="shared" ca="1" si="52"/>
        <v>33.966504997060554</v>
      </c>
    </row>
    <row r="89" spans="1:14" x14ac:dyDescent="0.25">
      <c r="A89" s="4">
        <f t="shared" si="39"/>
        <v>0.42552083333333257</v>
      </c>
      <c r="B89" s="3">
        <f t="shared" si="40"/>
        <v>1553300765</v>
      </c>
      <c r="C89">
        <f t="shared" si="42"/>
        <v>3</v>
      </c>
      <c r="D89">
        <f t="shared" si="42"/>
        <v>75</v>
      </c>
      <c r="E89">
        <f t="shared" ca="1" si="43"/>
        <v>63796.653491933277</v>
      </c>
      <c r="F89">
        <f t="shared" ca="1" si="44"/>
        <v>48917.169491386383</v>
      </c>
      <c r="G89">
        <f t="shared" ca="1" si="45"/>
        <v>9753.6</v>
      </c>
      <c r="H89" s="9">
        <f t="shared" ca="1" si="46"/>
        <v>-201.54809297238097</v>
      </c>
      <c r="I89" s="9">
        <f t="shared" ca="1" si="47"/>
        <v>33.69084987694805</v>
      </c>
      <c r="J89" s="9">
        <f t="shared" ca="1" si="48"/>
        <v>0</v>
      </c>
      <c r="K89" s="9">
        <f t="shared" ca="1" si="49"/>
        <v>204.34457943932492</v>
      </c>
      <c r="L89" s="9">
        <f t="shared" ca="1" si="50"/>
        <v>-80.510158480007078</v>
      </c>
      <c r="M89">
        <f t="shared" ca="1" si="51"/>
        <v>56.287366255144029</v>
      </c>
      <c r="N89">
        <f t="shared" ca="1" si="52"/>
        <v>33.950082304526745</v>
      </c>
    </row>
    <row r="90" spans="1:14" x14ac:dyDescent="0.25">
      <c r="A90" s="4">
        <f t="shared" si="39"/>
        <v>0.42557870370370293</v>
      </c>
      <c r="B90" s="3">
        <f t="shared" si="40"/>
        <v>1553300770</v>
      </c>
      <c r="C90">
        <f t="shared" ref="C90:D105" si="53">C89</f>
        <v>3</v>
      </c>
      <c r="D90">
        <f t="shared" si="53"/>
        <v>75</v>
      </c>
      <c r="E90">
        <f t="shared" ca="1" si="43"/>
        <v>62788.913027071372</v>
      </c>
      <c r="F90">
        <f t="shared" ca="1" si="44"/>
        <v>49085.623740771123</v>
      </c>
      <c r="G90">
        <f t="shared" ca="1" si="45"/>
        <v>9753.6</v>
      </c>
      <c r="H90" s="9">
        <f t="shared" ca="1" si="46"/>
        <v>-201.54809297238097</v>
      </c>
      <c r="I90" s="9">
        <f t="shared" ca="1" si="47"/>
        <v>33.69084987694805</v>
      </c>
      <c r="J90" s="9">
        <f t="shared" ca="1" si="48"/>
        <v>0</v>
      </c>
      <c r="K90" s="9">
        <f t="shared" ca="1" si="49"/>
        <v>204.34457943932492</v>
      </c>
      <c r="L90" s="9">
        <f t="shared" ca="1" si="50"/>
        <v>-80.510158480007078</v>
      </c>
      <c r="M90">
        <f t="shared" ca="1" si="51"/>
        <v>56.288884479717808</v>
      </c>
      <c r="N90">
        <f t="shared" ca="1" si="52"/>
        <v>33.933659611992944</v>
      </c>
    </row>
    <row r="91" spans="1:14" x14ac:dyDescent="0.25">
      <c r="A91" s="4">
        <f t="shared" si="39"/>
        <v>0.42563657407407329</v>
      </c>
      <c r="B91" s="3">
        <f t="shared" si="40"/>
        <v>1553300775</v>
      </c>
      <c r="C91">
        <f t="shared" si="53"/>
        <v>3</v>
      </c>
      <c r="D91">
        <f t="shared" si="53"/>
        <v>75</v>
      </c>
      <c r="E91">
        <f t="shared" ca="1" si="43"/>
        <v>61781.172562209467</v>
      </c>
      <c r="F91">
        <f t="shared" ca="1" si="44"/>
        <v>49254.077990155864</v>
      </c>
      <c r="G91">
        <f t="shared" ca="1" si="45"/>
        <v>9753.6</v>
      </c>
      <c r="H91" s="9">
        <f t="shared" ca="1" si="46"/>
        <v>-201.54809297238245</v>
      </c>
      <c r="I91" s="9">
        <f t="shared" ca="1" si="47"/>
        <v>33.69084987694805</v>
      </c>
      <c r="J91" s="9">
        <f t="shared" ca="1" si="48"/>
        <v>0</v>
      </c>
      <c r="K91" s="9">
        <f t="shared" ca="1" si="49"/>
        <v>204.3445794393264</v>
      </c>
      <c r="L91" s="9">
        <f t="shared" ca="1" si="50"/>
        <v>-80.510158480007149</v>
      </c>
      <c r="M91">
        <f t="shared" ca="1" si="51"/>
        <v>56.290402704291587</v>
      </c>
      <c r="N91">
        <f t="shared" ca="1" si="52"/>
        <v>33.917236919459143</v>
      </c>
    </row>
    <row r="92" spans="1:14" x14ac:dyDescent="0.25">
      <c r="A92" s="4">
        <f t="shared" si="39"/>
        <v>0.42569444444444365</v>
      </c>
      <c r="B92" s="3">
        <f t="shared" si="40"/>
        <v>1553300780</v>
      </c>
      <c r="C92">
        <f t="shared" si="53"/>
        <v>3</v>
      </c>
      <c r="D92">
        <f t="shared" si="53"/>
        <v>75</v>
      </c>
      <c r="E92">
        <f t="shared" ca="1" si="43"/>
        <v>60773.432097347555</v>
      </c>
      <c r="F92">
        <f t="shared" ca="1" si="44"/>
        <v>49422.532239540604</v>
      </c>
      <c r="G92">
        <f t="shared" ca="1" si="45"/>
        <v>9753.6</v>
      </c>
      <c r="H92" s="9">
        <f t="shared" ca="1" si="46"/>
        <v>-201.54809297238245</v>
      </c>
      <c r="I92" s="9">
        <f t="shared" ca="1" si="47"/>
        <v>33.69084987694805</v>
      </c>
      <c r="J92" s="9">
        <f t="shared" ca="1" si="48"/>
        <v>0</v>
      </c>
      <c r="K92" s="9">
        <f t="shared" ca="1" si="49"/>
        <v>204.3445794393264</v>
      </c>
      <c r="L92" s="9">
        <f t="shared" ca="1" si="50"/>
        <v>-80.510158480007149</v>
      </c>
      <c r="M92">
        <f t="shared" ca="1" si="51"/>
        <v>56.291920928865373</v>
      </c>
      <c r="N92">
        <f t="shared" ca="1" si="52"/>
        <v>33.900814226925341</v>
      </c>
    </row>
    <row r="93" spans="1:14" x14ac:dyDescent="0.25">
      <c r="A93" s="4">
        <f t="shared" si="39"/>
        <v>0.42575231481481401</v>
      </c>
      <c r="B93" s="3">
        <f t="shared" si="40"/>
        <v>1553300785</v>
      </c>
      <c r="C93">
        <f t="shared" si="53"/>
        <v>3</v>
      </c>
      <c r="D93">
        <f t="shared" si="53"/>
        <v>75</v>
      </c>
      <c r="E93">
        <f t="shared" ca="1" si="43"/>
        <v>59765.691632485643</v>
      </c>
      <c r="F93">
        <f t="shared" ca="1" si="44"/>
        <v>49590.986488925344</v>
      </c>
      <c r="G93">
        <f t="shared" ca="1" si="45"/>
        <v>9753.6</v>
      </c>
      <c r="H93" s="9">
        <f t="shared" ca="1" si="46"/>
        <v>-201.54809297238097</v>
      </c>
      <c r="I93" s="9">
        <f t="shared" ca="1" si="47"/>
        <v>33.690849876949507</v>
      </c>
      <c r="J93" s="9">
        <f t="shared" ca="1" si="48"/>
        <v>0</v>
      </c>
      <c r="K93" s="9">
        <f t="shared" ca="1" si="49"/>
        <v>204.34457943932517</v>
      </c>
      <c r="L93" s="9">
        <f t="shared" ca="1" si="50"/>
        <v>-80.510158480006666</v>
      </c>
      <c r="M93">
        <f t="shared" ca="1" si="51"/>
        <v>56.293439153439152</v>
      </c>
      <c r="N93">
        <f t="shared" ca="1" si="52"/>
        <v>33.884391534391533</v>
      </c>
    </row>
    <row r="94" spans="1:14" x14ac:dyDescent="0.25">
      <c r="A94" s="4">
        <f t="shared" si="39"/>
        <v>0.42581018518518438</v>
      </c>
      <c r="B94" s="3">
        <f t="shared" si="40"/>
        <v>1553300790</v>
      </c>
      <c r="C94">
        <f t="shared" si="53"/>
        <v>3</v>
      </c>
      <c r="D94">
        <f t="shared" si="53"/>
        <v>75</v>
      </c>
      <c r="E94">
        <f t="shared" ca="1" si="43"/>
        <v>58757.951167623738</v>
      </c>
      <c r="F94">
        <f t="shared" ca="1" si="44"/>
        <v>49759.440738310092</v>
      </c>
      <c r="G94">
        <f t="shared" ca="1" si="45"/>
        <v>9753.6</v>
      </c>
      <c r="H94" s="9">
        <f t="shared" ca="1" si="46"/>
        <v>-201.54809297238245</v>
      </c>
      <c r="I94" s="9">
        <f t="shared" ca="1" si="47"/>
        <v>33.69084987694805</v>
      </c>
      <c r="J94" s="9">
        <f t="shared" ca="1" si="48"/>
        <v>0</v>
      </c>
      <c r="K94" s="9">
        <f t="shared" ca="1" si="49"/>
        <v>204.3445794393264</v>
      </c>
      <c r="L94" s="9">
        <f t="shared" ca="1" si="50"/>
        <v>-80.510158480007149</v>
      </c>
      <c r="M94">
        <f t="shared" ca="1" si="51"/>
        <v>56.294957378012931</v>
      </c>
      <c r="N94">
        <f t="shared" ca="1" si="52"/>
        <v>33.867968841857731</v>
      </c>
    </row>
    <row r="95" spans="1:14" x14ac:dyDescent="0.25">
      <c r="A95" s="4">
        <f t="shared" si="39"/>
        <v>0.42586805555555474</v>
      </c>
      <c r="B95" s="3">
        <f t="shared" si="40"/>
        <v>1553300795</v>
      </c>
      <c r="C95">
        <f t="shared" si="53"/>
        <v>3</v>
      </c>
      <c r="D95">
        <f t="shared" si="53"/>
        <v>75</v>
      </c>
      <c r="E95">
        <f t="shared" ca="1" si="43"/>
        <v>57750.210702761826</v>
      </c>
      <c r="F95">
        <f t="shared" ca="1" si="44"/>
        <v>49927.894987694832</v>
      </c>
      <c r="G95">
        <f t="shared" ca="1" si="45"/>
        <v>9753.6</v>
      </c>
      <c r="H95" s="9">
        <f t="shared" ca="1" si="46"/>
        <v>-201.54809297238097</v>
      </c>
      <c r="I95" s="9">
        <f t="shared" ca="1" si="47"/>
        <v>33.69084987694805</v>
      </c>
      <c r="J95" s="9">
        <f t="shared" ca="1" si="48"/>
        <v>0</v>
      </c>
      <c r="K95" s="9">
        <f t="shared" ca="1" si="49"/>
        <v>204.34457943932492</v>
      </c>
      <c r="L95" s="9">
        <f t="shared" ca="1" si="50"/>
        <v>-80.510158480007078</v>
      </c>
      <c r="M95">
        <f t="shared" ca="1" si="51"/>
        <v>56.29647560258671</v>
      </c>
      <c r="N95">
        <f t="shared" ca="1" si="52"/>
        <v>33.85154614932393</v>
      </c>
    </row>
    <row r="96" spans="1:14" x14ac:dyDescent="0.25">
      <c r="A96" s="47">
        <f t="shared" si="39"/>
        <v>0.4259259259259251</v>
      </c>
      <c r="B96" s="48">
        <f t="shared" si="40"/>
        <v>1553300800</v>
      </c>
      <c r="C96" s="49">
        <f t="shared" si="53"/>
        <v>3</v>
      </c>
      <c r="D96" s="49">
        <f t="shared" si="53"/>
        <v>75</v>
      </c>
      <c r="E96" s="49">
        <f t="shared" ref="E96:E157" ca="1" si="54">INDIRECT("E$"&amp;C96)+INDIRECT("H$"&amp;C96)*($B96-INDIRECT("B$"&amp;D96))</f>
        <v>56742.470237899921</v>
      </c>
      <c r="F96" s="49">
        <f t="shared" ref="F96:F157" ca="1" si="55">INDIRECT("F$"&amp;C96)+INDIRECT("I$"&amp;C96)*($B96-INDIRECT("B$"&amp;D96))</f>
        <v>50096.349237079572</v>
      </c>
      <c r="G96" s="49">
        <f t="shared" ref="G96:G157" ca="1" si="56">INDIRECT("G$"&amp;C96)+INDIRECT("J$"&amp;C96)*($B96-INDIRECT("B$"&amp;D96))</f>
        <v>9753.6</v>
      </c>
      <c r="H96" s="50">
        <f t="shared" ref="H96:H157" ca="1" si="57">(E97-E96)/($B97-$B96)</f>
        <v>-201.54809297238245</v>
      </c>
      <c r="I96" s="50">
        <f t="shared" ref="I96:I157" ca="1" si="58">(F97-F96)/($B97-$B96)</f>
        <v>33.69084987694805</v>
      </c>
      <c r="J96" s="50">
        <f t="shared" ref="J96:J157" ca="1" si="59">(G97-G96)/($B97-$B96)</f>
        <v>0</v>
      </c>
      <c r="K96" s="50">
        <f t="shared" ref="K96:K157" ca="1" si="60">SQRT(H96*H96+I96*I96)</f>
        <v>204.3445794393264</v>
      </c>
      <c r="L96" s="50">
        <f t="shared" ref="L96:L157" ca="1" si="61">DEGREES(ATAN2(I96,H96))</f>
        <v>-80.510158480007149</v>
      </c>
      <c r="M96" s="49">
        <f t="shared" ref="M96:M157" ca="1" si="62">INDIRECT("M$"&amp;C96)+INDIRECT("O$"&amp;C96)*($B96-INDIRECT("B$"&amp;D96))</f>
        <v>56.297993827160489</v>
      </c>
      <c r="N96" s="49">
        <f t="shared" ref="N96:N157" ca="1" si="63">INDIRECT("N$"&amp;C96)+INDIRECT("P$"&amp;C96)*($B96-INDIRECT("B$"&amp;D96))</f>
        <v>33.835123456790122</v>
      </c>
    </row>
    <row r="97" spans="1:18" x14ac:dyDescent="0.25">
      <c r="A97" s="47">
        <f>A96+5/24/3600</f>
        <v>0.42598379629629546</v>
      </c>
      <c r="B97" s="3">
        <f t="shared" si="40"/>
        <v>1553300805</v>
      </c>
      <c r="C97">
        <f t="shared" si="53"/>
        <v>3</v>
      </c>
      <c r="D97">
        <f t="shared" si="53"/>
        <v>75</v>
      </c>
      <c r="E97">
        <f t="shared" ca="1" si="54"/>
        <v>55734.729773038009</v>
      </c>
      <c r="F97">
        <f t="shared" ca="1" si="55"/>
        <v>50264.803486464312</v>
      </c>
      <c r="G97">
        <f t="shared" ca="1" si="56"/>
        <v>9753.6</v>
      </c>
      <c r="H97" s="9">
        <f t="shared" ca="1" si="57"/>
        <v>-201.54809297238245</v>
      </c>
      <c r="I97" s="9">
        <f t="shared" ca="1" si="58"/>
        <v>33.69084987694805</v>
      </c>
      <c r="J97" s="9">
        <f t="shared" ca="1" si="59"/>
        <v>0</v>
      </c>
      <c r="K97" s="9">
        <f t="shared" ca="1" si="60"/>
        <v>204.3445794393264</v>
      </c>
      <c r="L97" s="9">
        <f t="shared" ca="1" si="61"/>
        <v>-80.510158480007149</v>
      </c>
      <c r="M97">
        <f t="shared" ca="1" si="62"/>
        <v>56.299512051734268</v>
      </c>
      <c r="N97">
        <f t="shared" ca="1" si="63"/>
        <v>33.81870076425632</v>
      </c>
    </row>
    <row r="98" spans="1:18" x14ac:dyDescent="0.25">
      <c r="A98" s="47">
        <f t="shared" si="39"/>
        <v>0.42604166666666582</v>
      </c>
      <c r="B98" s="3">
        <f t="shared" si="40"/>
        <v>1553300810</v>
      </c>
      <c r="C98">
        <f t="shared" si="53"/>
        <v>3</v>
      </c>
      <c r="D98">
        <f t="shared" si="53"/>
        <v>75</v>
      </c>
      <c r="E98">
        <f t="shared" ca="1" si="54"/>
        <v>54726.989308176097</v>
      </c>
      <c r="F98">
        <f t="shared" ca="1" si="55"/>
        <v>50433.257735849053</v>
      </c>
      <c r="G98">
        <f t="shared" ca="1" si="56"/>
        <v>9753.6</v>
      </c>
      <c r="H98" s="9">
        <f t="shared" ca="1" si="57"/>
        <v>-201.54809297238097</v>
      </c>
      <c r="I98" s="9">
        <f t="shared" ca="1" si="58"/>
        <v>33.690849876949507</v>
      </c>
      <c r="J98" s="9">
        <f t="shared" ca="1" si="59"/>
        <v>0</v>
      </c>
      <c r="K98" s="9">
        <f t="shared" ca="1" si="60"/>
        <v>204.34457943932517</v>
      </c>
      <c r="L98" s="9">
        <f t="shared" ca="1" si="61"/>
        <v>-80.510158480006666</v>
      </c>
      <c r="M98">
        <f t="shared" ca="1" si="62"/>
        <v>56.301030276308055</v>
      </c>
      <c r="N98">
        <f t="shared" ca="1" si="63"/>
        <v>33.802278071722519</v>
      </c>
    </row>
    <row r="99" spans="1:18" x14ac:dyDescent="0.25">
      <c r="A99" s="4">
        <f t="shared" si="39"/>
        <v>0.42609953703703618</v>
      </c>
      <c r="B99" s="3">
        <f t="shared" si="40"/>
        <v>1553300815</v>
      </c>
      <c r="C99">
        <f t="shared" si="53"/>
        <v>3</v>
      </c>
      <c r="D99">
        <f t="shared" si="53"/>
        <v>75</v>
      </c>
      <c r="E99">
        <f t="shared" ca="1" si="54"/>
        <v>53719.248843314192</v>
      </c>
      <c r="F99">
        <f t="shared" ca="1" si="55"/>
        <v>50601.7119852338</v>
      </c>
      <c r="G99">
        <f t="shared" ca="1" si="56"/>
        <v>9753.6</v>
      </c>
      <c r="H99" s="9">
        <f t="shared" ca="1" si="57"/>
        <v>-201.54809297238097</v>
      </c>
      <c r="I99" s="9">
        <f t="shared" ca="1" si="58"/>
        <v>33.69084987694805</v>
      </c>
      <c r="J99" s="9">
        <f t="shared" ca="1" si="59"/>
        <v>0</v>
      </c>
      <c r="K99" s="9">
        <f t="shared" ca="1" si="60"/>
        <v>204.34457943932492</v>
      </c>
      <c r="L99" s="9">
        <f t="shared" ca="1" si="61"/>
        <v>-80.510158480007078</v>
      </c>
      <c r="M99">
        <f t="shared" ca="1" si="62"/>
        <v>56.302548500881834</v>
      </c>
      <c r="N99">
        <f t="shared" ca="1" si="63"/>
        <v>33.78585537918871</v>
      </c>
    </row>
    <row r="100" spans="1:18" x14ac:dyDescent="0.25">
      <c r="A100" s="4">
        <f t="shared" si="39"/>
        <v>0.42615740740740654</v>
      </c>
      <c r="B100" s="3">
        <f t="shared" si="40"/>
        <v>1553300820</v>
      </c>
      <c r="C100">
        <f t="shared" si="53"/>
        <v>3</v>
      </c>
      <c r="D100">
        <f t="shared" si="53"/>
        <v>75</v>
      </c>
      <c r="E100">
        <f t="shared" ca="1" si="54"/>
        <v>52711.508378452287</v>
      </c>
      <c r="F100">
        <f t="shared" ca="1" si="55"/>
        <v>50770.16623461854</v>
      </c>
      <c r="G100">
        <f t="shared" ca="1" si="56"/>
        <v>9753.6</v>
      </c>
      <c r="H100" s="9">
        <f t="shared" ca="1" si="57"/>
        <v>-201.54809297238245</v>
      </c>
      <c r="I100" s="9">
        <f t="shared" ca="1" si="58"/>
        <v>33.69084987694805</v>
      </c>
      <c r="J100" s="9">
        <f t="shared" ca="1" si="59"/>
        <v>0</v>
      </c>
      <c r="K100" s="9">
        <f t="shared" ca="1" si="60"/>
        <v>204.3445794393264</v>
      </c>
      <c r="L100" s="9">
        <f t="shared" ca="1" si="61"/>
        <v>-80.510158480007149</v>
      </c>
      <c r="M100">
        <f t="shared" ca="1" si="62"/>
        <v>56.304066725455613</v>
      </c>
      <c r="N100">
        <f t="shared" ca="1" si="63"/>
        <v>33.769432686654909</v>
      </c>
      <c r="P100">
        <f ca="1">E100-'GZP155'!E87</f>
        <v>-2015.4809297238171</v>
      </c>
      <c r="Q100">
        <f ca="1">F100-'GZP155'!F87</f>
        <v>336.90849876948778</v>
      </c>
      <c r="R100">
        <f t="shared" ref="R100:R109" ca="1" si="64">SQRT(P100*P100+Q100*Q100)</f>
        <v>2043.4457943932575</v>
      </c>
    </row>
    <row r="101" spans="1:18" x14ac:dyDescent="0.25">
      <c r="A101" s="4">
        <f t="shared" si="39"/>
        <v>0.4262152777777769</v>
      </c>
      <c r="B101" s="3">
        <f t="shared" si="40"/>
        <v>1553300825</v>
      </c>
      <c r="C101">
        <f t="shared" si="53"/>
        <v>3</v>
      </c>
      <c r="D101">
        <f t="shared" si="53"/>
        <v>75</v>
      </c>
      <c r="E101">
        <f t="shared" ca="1" si="54"/>
        <v>51703.767913590375</v>
      </c>
      <c r="F101">
        <f t="shared" ca="1" si="55"/>
        <v>50938.620484003281</v>
      </c>
      <c r="G101">
        <f t="shared" ca="1" si="56"/>
        <v>9753.6</v>
      </c>
      <c r="H101" s="9">
        <f t="shared" ca="1" si="57"/>
        <v>-201.54809297238245</v>
      </c>
      <c r="I101" s="9">
        <f t="shared" ca="1" si="58"/>
        <v>33.69084987694805</v>
      </c>
      <c r="J101" s="9">
        <f t="shared" ca="1" si="59"/>
        <v>0</v>
      </c>
      <c r="K101" s="9">
        <f t="shared" ca="1" si="60"/>
        <v>204.3445794393264</v>
      </c>
      <c r="L101" s="9">
        <f t="shared" ca="1" si="61"/>
        <v>-80.510158480007149</v>
      </c>
      <c r="M101">
        <f t="shared" ca="1" si="62"/>
        <v>56.305584950029392</v>
      </c>
      <c r="N101">
        <f t="shared" ca="1" si="63"/>
        <v>33.753009994121108</v>
      </c>
      <c r="P101">
        <f ca="1">E101-'GZP155'!E88</f>
        <v>-1803.3250423844729</v>
      </c>
      <c r="Q101">
        <f ca="1">F101-'GZP155'!F88</f>
        <v>301.44444626743643</v>
      </c>
      <c r="R101">
        <f t="shared" ca="1" si="64"/>
        <v>1828.3462370887094</v>
      </c>
    </row>
    <row r="102" spans="1:18" x14ac:dyDescent="0.25">
      <c r="A102" s="4">
        <f t="shared" si="39"/>
        <v>0.42627314814814726</v>
      </c>
      <c r="B102" s="3">
        <f t="shared" si="40"/>
        <v>1553300830</v>
      </c>
      <c r="C102">
        <f t="shared" si="53"/>
        <v>3</v>
      </c>
      <c r="D102">
        <f t="shared" si="53"/>
        <v>75</v>
      </c>
      <c r="E102">
        <f t="shared" ca="1" si="54"/>
        <v>50696.027448728462</v>
      </c>
      <c r="F102">
        <f t="shared" ca="1" si="55"/>
        <v>51107.074733388021</v>
      </c>
      <c r="G102">
        <f t="shared" ca="1" si="56"/>
        <v>9753.6</v>
      </c>
      <c r="H102" s="9">
        <f t="shared" ca="1" si="57"/>
        <v>-201.54809297238097</v>
      </c>
      <c r="I102" s="9">
        <f t="shared" ca="1" si="58"/>
        <v>33.69084987694805</v>
      </c>
      <c r="J102" s="9">
        <f t="shared" ca="1" si="59"/>
        <v>0</v>
      </c>
      <c r="K102" s="9">
        <f t="shared" ca="1" si="60"/>
        <v>204.34457943932492</v>
      </c>
      <c r="L102" s="9">
        <f t="shared" ca="1" si="61"/>
        <v>-80.510158480007078</v>
      </c>
      <c r="M102">
        <f t="shared" ca="1" si="62"/>
        <v>56.307103174603171</v>
      </c>
      <c r="N102">
        <f t="shared" ca="1" si="63"/>
        <v>33.736587301587299</v>
      </c>
      <c r="P102">
        <f ca="1">E102-'GZP155'!E89</f>
        <v>-1591.1691550451214</v>
      </c>
      <c r="Q102">
        <f ca="1">F102-'GZP155'!F89</f>
        <v>265.98039376537781</v>
      </c>
      <c r="R102">
        <f t="shared" ca="1" si="64"/>
        <v>1613.2466797841523</v>
      </c>
    </row>
    <row r="103" spans="1:18" x14ac:dyDescent="0.25">
      <c r="A103" s="47">
        <f t="shared" si="39"/>
        <v>0.42633101851851762</v>
      </c>
      <c r="B103" s="48">
        <f t="shared" si="40"/>
        <v>1553300835</v>
      </c>
      <c r="C103" s="49">
        <f t="shared" si="53"/>
        <v>3</v>
      </c>
      <c r="D103" s="49">
        <f t="shared" si="53"/>
        <v>75</v>
      </c>
      <c r="E103" s="49">
        <f t="shared" ca="1" si="54"/>
        <v>49688.286983866557</v>
      </c>
      <c r="F103" s="49">
        <f t="shared" ca="1" si="55"/>
        <v>51275.528982772761</v>
      </c>
      <c r="G103" s="49">
        <f t="shared" ca="1" si="56"/>
        <v>9753.6</v>
      </c>
      <c r="H103" s="50">
        <f t="shared" ca="1" si="57"/>
        <v>-201.54809297238097</v>
      </c>
      <c r="I103" s="50">
        <f t="shared" ca="1" si="58"/>
        <v>33.690849876949507</v>
      </c>
      <c r="J103" s="50">
        <f t="shared" ca="1" si="59"/>
        <v>0</v>
      </c>
      <c r="K103" s="50">
        <f t="shared" ca="1" si="60"/>
        <v>204.34457943932517</v>
      </c>
      <c r="L103" s="50">
        <f t="shared" ca="1" si="61"/>
        <v>-80.510158480006666</v>
      </c>
      <c r="M103" s="49">
        <f t="shared" ca="1" si="62"/>
        <v>56.30862139917695</v>
      </c>
      <c r="N103" s="49">
        <f t="shared" ca="1" si="63"/>
        <v>33.720164609053498</v>
      </c>
      <c r="P103">
        <f ca="1">E103-'GZP155'!E90</f>
        <v>-1379.0132677057773</v>
      </c>
      <c r="Q103">
        <f ca="1">F103-'GZP155'!F90</f>
        <v>230.51634126332647</v>
      </c>
      <c r="R103">
        <f t="shared" ca="1" si="64"/>
        <v>1398.1471224796037</v>
      </c>
    </row>
    <row r="104" spans="1:18" x14ac:dyDescent="0.25">
      <c r="A104" s="4">
        <f t="shared" si="39"/>
        <v>0.42638888888888798</v>
      </c>
      <c r="B104" s="3">
        <f t="shared" si="40"/>
        <v>1553300840</v>
      </c>
      <c r="C104">
        <f t="shared" si="53"/>
        <v>3</v>
      </c>
      <c r="D104">
        <f t="shared" si="53"/>
        <v>75</v>
      </c>
      <c r="E104">
        <f t="shared" ca="1" si="54"/>
        <v>48680.546519004653</v>
      </c>
      <c r="F104">
        <f t="shared" ca="1" si="55"/>
        <v>51443.983232157509</v>
      </c>
      <c r="G104">
        <f t="shared" ca="1" si="56"/>
        <v>9753.6</v>
      </c>
      <c r="H104" s="9">
        <f t="shared" ca="1" si="57"/>
        <v>-201.54809297238245</v>
      </c>
      <c r="I104" s="9">
        <f t="shared" ca="1" si="58"/>
        <v>33.69084987694805</v>
      </c>
      <c r="J104" s="9">
        <f t="shared" ca="1" si="59"/>
        <v>0</v>
      </c>
      <c r="K104" s="9">
        <f t="shared" ca="1" si="60"/>
        <v>204.3445794393264</v>
      </c>
      <c r="L104" s="9">
        <f t="shared" ca="1" si="61"/>
        <v>-80.510158480007149</v>
      </c>
      <c r="M104">
        <f t="shared" ca="1" si="62"/>
        <v>56.310139623750729</v>
      </c>
      <c r="N104">
        <f t="shared" ca="1" si="63"/>
        <v>33.703741916519697</v>
      </c>
      <c r="P104">
        <f ca="1">E104-'GZP155'!E91</f>
        <v>-1166.8573803664185</v>
      </c>
      <c r="Q104">
        <f ca="1">F104-'GZP155'!F91</f>
        <v>195.0522887612824</v>
      </c>
      <c r="R104">
        <f t="shared" ca="1" si="64"/>
        <v>1183.0475651750421</v>
      </c>
    </row>
    <row r="105" spans="1:18" x14ac:dyDescent="0.25">
      <c r="A105" s="4">
        <f>A104+5/24/3600</f>
        <v>0.42644675925925835</v>
      </c>
      <c r="B105" s="3">
        <f t="shared" si="40"/>
        <v>1553300845</v>
      </c>
      <c r="C105">
        <f t="shared" si="53"/>
        <v>3</v>
      </c>
      <c r="D105">
        <f t="shared" si="53"/>
        <v>75</v>
      </c>
      <c r="E105">
        <f t="shared" ca="1" si="54"/>
        <v>47672.80605414274</v>
      </c>
      <c r="F105">
        <f t="shared" ca="1" si="55"/>
        <v>51612.437481542249</v>
      </c>
      <c r="G105">
        <f t="shared" ca="1" si="56"/>
        <v>9753.6</v>
      </c>
      <c r="H105" s="9">
        <f t="shared" ca="1" si="57"/>
        <v>-201.54809297238245</v>
      </c>
      <c r="I105" s="9">
        <f t="shared" ca="1" si="58"/>
        <v>33.69084987694805</v>
      </c>
      <c r="J105" s="9">
        <f t="shared" ca="1" si="59"/>
        <v>0</v>
      </c>
      <c r="K105" s="9">
        <f t="shared" ca="1" si="60"/>
        <v>204.3445794393264</v>
      </c>
      <c r="L105" s="9">
        <f t="shared" ca="1" si="61"/>
        <v>-80.510158480007149</v>
      </c>
      <c r="M105">
        <f t="shared" ca="1" si="62"/>
        <v>56.311657848324515</v>
      </c>
      <c r="N105">
        <f t="shared" ca="1" si="63"/>
        <v>33.687319223985888</v>
      </c>
      <c r="P105">
        <f ca="1">E105-'GZP155'!E92</f>
        <v>-954.70149302707432</v>
      </c>
      <c r="Q105">
        <f ca="1">F105-'GZP155'!F92</f>
        <v>159.58823625923105</v>
      </c>
      <c r="R105">
        <f t="shared" ca="1" si="64"/>
        <v>967.94800787049348</v>
      </c>
    </row>
    <row r="106" spans="1:18" x14ac:dyDescent="0.25">
      <c r="A106" s="4">
        <f t="shared" ref="A106:A122" si="65">A105+5/24/3600</f>
        <v>0.42650462962962871</v>
      </c>
      <c r="B106" s="3">
        <f t="shared" si="40"/>
        <v>1553300850</v>
      </c>
      <c r="C106">
        <f t="shared" ref="C106:D121" si="66">C105</f>
        <v>3</v>
      </c>
      <c r="D106">
        <f t="shared" si="66"/>
        <v>75</v>
      </c>
      <c r="E106">
        <f t="shared" ca="1" si="54"/>
        <v>46665.065589280828</v>
      </c>
      <c r="F106">
        <f t="shared" ca="1" si="55"/>
        <v>51780.891730926989</v>
      </c>
      <c r="G106">
        <f t="shared" ca="1" si="56"/>
        <v>9753.6</v>
      </c>
      <c r="H106" s="9">
        <f t="shared" ca="1" si="57"/>
        <v>-201.54809297238097</v>
      </c>
      <c r="I106" s="9">
        <f t="shared" ca="1" si="58"/>
        <v>33.69084987694805</v>
      </c>
      <c r="J106" s="9">
        <f t="shared" ca="1" si="59"/>
        <v>0</v>
      </c>
      <c r="K106" s="9">
        <f t="shared" ca="1" si="60"/>
        <v>204.34457943932492</v>
      </c>
      <c r="L106" s="9">
        <f t="shared" ca="1" si="61"/>
        <v>-80.510158480007078</v>
      </c>
      <c r="M106">
        <f t="shared" ca="1" si="62"/>
        <v>56.313176072898294</v>
      </c>
      <c r="N106">
        <f t="shared" ca="1" si="63"/>
        <v>33.670896531452087</v>
      </c>
      <c r="P106">
        <f ca="1">E106-'GZP155'!E93</f>
        <v>-742.54560568773013</v>
      </c>
      <c r="Q106">
        <f ca="1">F106-'GZP155'!F93</f>
        <v>124.12418375717971</v>
      </c>
      <c r="R106">
        <f t="shared" ca="1" si="64"/>
        <v>752.84845056594497</v>
      </c>
    </row>
    <row r="107" spans="1:18" x14ac:dyDescent="0.25">
      <c r="A107" s="4">
        <f t="shared" si="65"/>
        <v>0.42656249999999907</v>
      </c>
      <c r="B107" s="3">
        <f t="shared" si="40"/>
        <v>1553300855</v>
      </c>
      <c r="C107">
        <f t="shared" si="66"/>
        <v>3</v>
      </c>
      <c r="D107">
        <f t="shared" si="66"/>
        <v>75</v>
      </c>
      <c r="E107">
        <f t="shared" ca="1" si="54"/>
        <v>45657.325124418923</v>
      </c>
      <c r="F107">
        <f t="shared" ca="1" si="55"/>
        <v>51949.345980311729</v>
      </c>
      <c r="G107">
        <f t="shared" ca="1" si="56"/>
        <v>9753.6</v>
      </c>
      <c r="H107" s="9">
        <f t="shared" ca="1" si="57"/>
        <v>-201.54809297238245</v>
      </c>
      <c r="I107" s="9">
        <f t="shared" ca="1" si="58"/>
        <v>33.69084987694805</v>
      </c>
      <c r="J107" s="9">
        <f t="shared" ca="1" si="59"/>
        <v>0</v>
      </c>
      <c r="K107" s="9">
        <f t="shared" ca="1" si="60"/>
        <v>204.3445794393264</v>
      </c>
      <c r="L107" s="9">
        <f t="shared" ca="1" si="61"/>
        <v>-80.510158480007149</v>
      </c>
      <c r="M107">
        <f t="shared" ca="1" si="62"/>
        <v>56.314694297472073</v>
      </c>
      <c r="N107">
        <f t="shared" ca="1" si="63"/>
        <v>33.654473838918285</v>
      </c>
      <c r="P107">
        <f ca="1">E107-'GZP155'!E94</f>
        <v>-530.38971834837139</v>
      </c>
      <c r="Q107">
        <f ca="1">F107-'GZP155'!F94</f>
        <v>88.660131255128363</v>
      </c>
      <c r="R107">
        <f t="shared" ca="1" si="64"/>
        <v>537.74889326138202</v>
      </c>
    </row>
    <row r="108" spans="1:18" x14ac:dyDescent="0.25">
      <c r="A108" s="4">
        <f t="shared" si="65"/>
        <v>0.42662037037036943</v>
      </c>
      <c r="B108" s="3">
        <f t="shared" si="40"/>
        <v>1553300860</v>
      </c>
      <c r="C108">
        <f t="shared" si="66"/>
        <v>3</v>
      </c>
      <c r="D108">
        <f t="shared" si="66"/>
        <v>75</v>
      </c>
      <c r="E108">
        <f t="shared" ca="1" si="54"/>
        <v>44649.584659557011</v>
      </c>
      <c r="F108">
        <f t="shared" ca="1" si="55"/>
        <v>52117.80022969647</v>
      </c>
      <c r="G108">
        <f t="shared" ca="1" si="56"/>
        <v>9753.6</v>
      </c>
      <c r="H108" s="9">
        <f t="shared" ca="1" si="57"/>
        <v>-201.54809297238097</v>
      </c>
      <c r="I108" s="9">
        <f t="shared" ca="1" si="58"/>
        <v>33.69084987694805</v>
      </c>
      <c r="J108" s="9">
        <f t="shared" ca="1" si="59"/>
        <v>0</v>
      </c>
      <c r="K108" s="9">
        <f t="shared" ca="1" si="60"/>
        <v>204.34457943932492</v>
      </c>
      <c r="L108" s="9">
        <f t="shared" ca="1" si="61"/>
        <v>-80.510158480007078</v>
      </c>
      <c r="M108">
        <f t="shared" ca="1" si="62"/>
        <v>56.316212522045852</v>
      </c>
      <c r="N108">
        <f t="shared" ca="1" si="63"/>
        <v>33.638051146384477</v>
      </c>
      <c r="P108">
        <f ca="1">E108-'GZP155'!E95</f>
        <v>-318.2338310090272</v>
      </c>
      <c r="Q108">
        <f ca="1">F108-'GZP155'!F95</f>
        <v>53.196078753077018</v>
      </c>
      <c r="R108">
        <f t="shared" ca="1" si="64"/>
        <v>322.64933595683357</v>
      </c>
    </row>
    <row r="109" spans="1:18" x14ac:dyDescent="0.25">
      <c r="A109" s="42">
        <f t="shared" si="65"/>
        <v>0.42667824074073979</v>
      </c>
      <c r="B109" s="45">
        <f t="shared" si="40"/>
        <v>1553300865</v>
      </c>
      <c r="C109" s="41">
        <f t="shared" si="66"/>
        <v>3</v>
      </c>
      <c r="D109" s="41">
        <f t="shared" si="66"/>
        <v>75</v>
      </c>
      <c r="E109" s="41">
        <f t="shared" ca="1" si="54"/>
        <v>43641.844194695106</v>
      </c>
      <c r="F109" s="41">
        <f t="shared" ca="1" si="55"/>
        <v>52286.25447908121</v>
      </c>
      <c r="G109" s="41">
        <f t="shared" ca="1" si="56"/>
        <v>9753.6</v>
      </c>
      <c r="H109" s="46">
        <f t="shared" ca="1" si="57"/>
        <v>-201.54809297238245</v>
      </c>
      <c r="I109" s="46">
        <f t="shared" ca="1" si="58"/>
        <v>33.690849876949507</v>
      </c>
      <c r="J109" s="46">
        <f t="shared" ca="1" si="59"/>
        <v>0</v>
      </c>
      <c r="K109" s="46">
        <f t="shared" ca="1" si="60"/>
        <v>204.34457943932662</v>
      </c>
      <c r="L109" s="46">
        <f t="shared" ca="1" si="61"/>
        <v>-80.510158480006737</v>
      </c>
      <c r="M109" s="41">
        <f t="shared" ca="1" si="62"/>
        <v>56.317730746619631</v>
      </c>
      <c r="N109" s="41">
        <f t="shared" ca="1" si="63"/>
        <v>33.621628453850676</v>
      </c>
      <c r="O109" s="41"/>
      <c r="P109" s="41">
        <f ca="1">E109-'GZP155'!E96</f>
        <v>-106.07794366967573</v>
      </c>
      <c r="Q109" s="41">
        <f ca="1">F109-'GZP155'!F96</f>
        <v>17.732026251018397</v>
      </c>
      <c r="R109" s="41">
        <f t="shared" ca="1" si="64"/>
        <v>107.54977865227666</v>
      </c>
    </row>
    <row r="110" spans="1:18" x14ac:dyDescent="0.25">
      <c r="A110" s="4">
        <f t="shared" si="65"/>
        <v>0.42673611111111015</v>
      </c>
      <c r="B110" s="3">
        <f t="shared" si="40"/>
        <v>1553300870</v>
      </c>
      <c r="C110">
        <f t="shared" si="66"/>
        <v>3</v>
      </c>
      <c r="D110">
        <f t="shared" si="66"/>
        <v>75</v>
      </c>
      <c r="E110">
        <f t="shared" ca="1" si="54"/>
        <v>42634.103729833194</v>
      </c>
      <c r="F110">
        <f t="shared" ca="1" si="55"/>
        <v>52454.708728465957</v>
      </c>
      <c r="G110">
        <f t="shared" ca="1" si="56"/>
        <v>9753.6</v>
      </c>
      <c r="H110" s="9">
        <f t="shared" ca="1" si="57"/>
        <v>-201.54809297238097</v>
      </c>
      <c r="I110" s="9">
        <f t="shared" ca="1" si="58"/>
        <v>33.69084987694805</v>
      </c>
      <c r="J110" s="9">
        <f t="shared" ca="1" si="59"/>
        <v>0</v>
      </c>
      <c r="K110" s="9">
        <f t="shared" ca="1" si="60"/>
        <v>204.34457943932492</v>
      </c>
      <c r="L110" s="9">
        <f t="shared" ca="1" si="61"/>
        <v>-80.510158480007078</v>
      </c>
      <c r="M110">
        <f t="shared" ca="1" si="62"/>
        <v>56.31924897119341</v>
      </c>
      <c r="N110">
        <f t="shared" ca="1" si="63"/>
        <v>33.605205761316874</v>
      </c>
      <c r="P110">
        <f ca="1">E110-'GZP155'!E97</f>
        <v>106.07794366966846</v>
      </c>
      <c r="Q110">
        <f ca="1">F110-'GZP155'!F97</f>
        <v>-17.732026251025673</v>
      </c>
      <c r="R110">
        <f t="shared" ref="R110" ca="1" si="67">SQRT(P110*P110+Q110*Q110)</f>
        <v>107.54977865227067</v>
      </c>
    </row>
    <row r="111" spans="1:18" x14ac:dyDescent="0.25">
      <c r="A111" s="4">
        <f t="shared" si="65"/>
        <v>0.42679398148148051</v>
      </c>
      <c r="B111" s="3">
        <f t="shared" si="40"/>
        <v>1553300875</v>
      </c>
      <c r="C111">
        <f t="shared" si="66"/>
        <v>3</v>
      </c>
      <c r="D111">
        <f t="shared" si="66"/>
        <v>75</v>
      </c>
      <c r="E111">
        <f t="shared" ca="1" si="54"/>
        <v>41626.363264971289</v>
      </c>
      <c r="F111">
        <f t="shared" ca="1" si="55"/>
        <v>52623.162977850698</v>
      </c>
      <c r="G111">
        <f t="shared" ca="1" si="56"/>
        <v>9753.6</v>
      </c>
      <c r="H111" s="9">
        <f t="shared" ca="1" si="57"/>
        <v>-201.54809297238245</v>
      </c>
      <c r="I111" s="9">
        <f t="shared" ca="1" si="58"/>
        <v>33.69084987694805</v>
      </c>
      <c r="J111" s="9">
        <f t="shared" ca="1" si="59"/>
        <v>0</v>
      </c>
      <c r="K111" s="9">
        <f t="shared" ca="1" si="60"/>
        <v>204.3445794393264</v>
      </c>
      <c r="L111" s="9">
        <f t="shared" ca="1" si="61"/>
        <v>-80.510158480007149</v>
      </c>
      <c r="M111">
        <f t="shared" ca="1" si="62"/>
        <v>56.320767195767196</v>
      </c>
      <c r="N111">
        <f t="shared" ca="1" si="63"/>
        <v>33.588783068783066</v>
      </c>
      <c r="P111">
        <f ca="1">E111-'GZP155'!E98</f>
        <v>318.23383100901992</v>
      </c>
      <c r="Q111">
        <f ca="1">F111-'GZP155'!F98</f>
        <v>-53.196078753077018</v>
      </c>
      <c r="R111">
        <f t="shared" ref="R111:R116" ca="1" si="68">SQRT(P111*P111+Q111*Q111)</f>
        <v>322.64933595682641</v>
      </c>
    </row>
    <row r="112" spans="1:18" x14ac:dyDescent="0.25">
      <c r="A112" s="4">
        <f t="shared" si="65"/>
        <v>0.42685185185185087</v>
      </c>
      <c r="B112" s="3">
        <f t="shared" si="40"/>
        <v>1553300880</v>
      </c>
      <c r="C112">
        <f t="shared" si="66"/>
        <v>3</v>
      </c>
      <c r="D112">
        <f t="shared" si="66"/>
        <v>75</v>
      </c>
      <c r="E112">
        <f t="shared" ca="1" si="54"/>
        <v>40618.622800109377</v>
      </c>
      <c r="F112">
        <f t="shared" ca="1" si="55"/>
        <v>52791.617227235438</v>
      </c>
      <c r="G112">
        <f t="shared" ca="1" si="56"/>
        <v>9753.6</v>
      </c>
      <c r="H112" s="9">
        <f t="shared" ca="1" si="57"/>
        <v>-201.54809297238097</v>
      </c>
      <c r="I112" s="9">
        <f t="shared" ca="1" si="58"/>
        <v>33.69084987694805</v>
      </c>
      <c r="J112" s="9">
        <f t="shared" ca="1" si="59"/>
        <v>0</v>
      </c>
      <c r="K112" s="9">
        <f t="shared" ca="1" si="60"/>
        <v>204.34457943932492</v>
      </c>
      <c r="L112" s="9">
        <f t="shared" ca="1" si="61"/>
        <v>-80.510158480007078</v>
      </c>
      <c r="M112">
        <f t="shared" ca="1" si="62"/>
        <v>56.322285420340975</v>
      </c>
      <c r="N112">
        <f t="shared" ca="1" si="63"/>
        <v>33.572360376249264</v>
      </c>
      <c r="P112">
        <f ca="1">E112-'GZP155'!E99</f>
        <v>530.38971834837139</v>
      </c>
      <c r="Q112">
        <f ca="1">F112-'GZP155'!F99</f>
        <v>-88.660131255128363</v>
      </c>
      <c r="R112">
        <f t="shared" ca="1" si="68"/>
        <v>537.74889326138202</v>
      </c>
    </row>
    <row r="113" spans="1:18" x14ac:dyDescent="0.25">
      <c r="A113" s="4">
        <f t="shared" si="65"/>
        <v>0.42690972222222123</v>
      </c>
      <c r="B113" s="3">
        <f t="shared" si="40"/>
        <v>1553300885</v>
      </c>
      <c r="C113">
        <f t="shared" si="66"/>
        <v>3</v>
      </c>
      <c r="D113">
        <f t="shared" si="66"/>
        <v>75</v>
      </c>
      <c r="E113">
        <f t="shared" ca="1" si="54"/>
        <v>39610.882335247472</v>
      </c>
      <c r="F113">
        <f t="shared" ca="1" si="55"/>
        <v>52960.071476620178</v>
      </c>
      <c r="G113">
        <f t="shared" ca="1" si="56"/>
        <v>9753.6</v>
      </c>
      <c r="H113" s="9">
        <f t="shared" ca="1" si="57"/>
        <v>-201.54809297238245</v>
      </c>
      <c r="I113" s="9">
        <f t="shared" ca="1" si="58"/>
        <v>33.69084987694805</v>
      </c>
      <c r="J113" s="9">
        <f t="shared" ca="1" si="59"/>
        <v>0</v>
      </c>
      <c r="K113" s="9">
        <f t="shared" ca="1" si="60"/>
        <v>204.3445794393264</v>
      </c>
      <c r="L113" s="9">
        <f t="shared" ca="1" si="61"/>
        <v>-80.510158480007149</v>
      </c>
      <c r="M113">
        <f t="shared" ca="1" si="62"/>
        <v>56.323803644914754</v>
      </c>
      <c r="N113">
        <f t="shared" ca="1" si="63"/>
        <v>33.555937683715463</v>
      </c>
      <c r="P113">
        <f ca="1">E113-'GZP155'!E100</f>
        <v>742.54560568772285</v>
      </c>
      <c r="Q113">
        <f ca="1">F113-'GZP155'!F100</f>
        <v>-124.12418375717971</v>
      </c>
      <c r="R113">
        <f t="shared" ca="1" si="68"/>
        <v>752.84845056593781</v>
      </c>
    </row>
    <row r="114" spans="1:18" x14ac:dyDescent="0.25">
      <c r="A114" s="4">
        <f t="shared" si="65"/>
        <v>0.42696759259259159</v>
      </c>
      <c r="B114" s="3">
        <f t="shared" si="40"/>
        <v>1553300890</v>
      </c>
      <c r="C114">
        <f t="shared" si="66"/>
        <v>3</v>
      </c>
      <c r="D114">
        <f t="shared" si="66"/>
        <v>75</v>
      </c>
      <c r="E114">
        <f t="shared" ca="1" si="54"/>
        <v>38603.14187038556</v>
      </c>
      <c r="F114">
        <f t="shared" ca="1" si="55"/>
        <v>53128.525726004918</v>
      </c>
      <c r="G114">
        <f t="shared" ca="1" si="56"/>
        <v>9753.6</v>
      </c>
      <c r="H114" s="9">
        <f t="shared" ca="1" si="57"/>
        <v>-201.54809297238245</v>
      </c>
      <c r="I114" s="9">
        <f t="shared" ca="1" si="58"/>
        <v>33.690849876949507</v>
      </c>
      <c r="J114" s="9">
        <f t="shared" ca="1" si="59"/>
        <v>0</v>
      </c>
      <c r="K114" s="9">
        <f t="shared" ca="1" si="60"/>
        <v>204.34457943932662</v>
      </c>
      <c r="L114" s="9">
        <f t="shared" ca="1" si="61"/>
        <v>-80.510158480006737</v>
      </c>
      <c r="M114">
        <f t="shared" ca="1" si="62"/>
        <v>56.325321869488533</v>
      </c>
      <c r="N114">
        <f t="shared" ca="1" si="63"/>
        <v>33.539514991181655</v>
      </c>
      <c r="P114">
        <f ca="1">E114-'GZP155'!E101</f>
        <v>954.70149302706704</v>
      </c>
      <c r="Q114">
        <f ca="1">F114-'GZP155'!F101</f>
        <v>-159.58823625923105</v>
      </c>
      <c r="R114">
        <f t="shared" ca="1" si="68"/>
        <v>967.94800787048632</v>
      </c>
    </row>
    <row r="115" spans="1:18" x14ac:dyDescent="0.25">
      <c r="A115" s="4">
        <f t="shared" si="65"/>
        <v>0.42702546296296195</v>
      </c>
      <c r="B115" s="3">
        <f t="shared" si="40"/>
        <v>1553300895</v>
      </c>
      <c r="C115">
        <f t="shared" si="66"/>
        <v>3</v>
      </c>
      <c r="D115">
        <f t="shared" si="66"/>
        <v>75</v>
      </c>
      <c r="E115">
        <f t="shared" ca="1" si="54"/>
        <v>37595.401405523648</v>
      </c>
      <c r="F115">
        <f t="shared" ca="1" si="55"/>
        <v>53296.979975389666</v>
      </c>
      <c r="G115">
        <f t="shared" ca="1" si="56"/>
        <v>9753.6</v>
      </c>
      <c r="H115" s="9">
        <f t="shared" ca="1" si="57"/>
        <v>-201.54809297238097</v>
      </c>
      <c r="I115" s="9">
        <f t="shared" ca="1" si="58"/>
        <v>33.69084987694805</v>
      </c>
      <c r="J115" s="9">
        <f t="shared" ca="1" si="59"/>
        <v>0</v>
      </c>
      <c r="K115" s="9">
        <f t="shared" ca="1" si="60"/>
        <v>204.34457943932492</v>
      </c>
      <c r="L115" s="9">
        <f t="shared" ca="1" si="61"/>
        <v>-80.510158480007078</v>
      </c>
      <c r="M115">
        <f t="shared" ca="1" si="62"/>
        <v>56.326840094062312</v>
      </c>
      <c r="N115">
        <f t="shared" ca="1" si="63"/>
        <v>33.523092298647853</v>
      </c>
      <c r="P115">
        <f ca="1">E115-'GZP155'!E102</f>
        <v>1166.8573803664112</v>
      </c>
      <c r="Q115">
        <f ca="1">F115-'GZP155'!F102</f>
        <v>-195.05228876127512</v>
      </c>
      <c r="R115">
        <f t="shared" ca="1" si="68"/>
        <v>1183.0475651750337</v>
      </c>
    </row>
    <row r="116" spans="1:18" x14ac:dyDescent="0.25">
      <c r="A116" s="4">
        <f t="shared" si="65"/>
        <v>0.42708333333333232</v>
      </c>
      <c r="B116" s="3">
        <f t="shared" si="40"/>
        <v>1553300900</v>
      </c>
      <c r="C116">
        <f t="shared" si="66"/>
        <v>3</v>
      </c>
      <c r="D116">
        <f t="shared" si="66"/>
        <v>75</v>
      </c>
      <c r="E116">
        <f t="shared" ca="1" si="54"/>
        <v>36587.660940661743</v>
      </c>
      <c r="F116">
        <f t="shared" ca="1" si="55"/>
        <v>53465.434224774406</v>
      </c>
      <c r="G116">
        <f t="shared" ca="1" si="56"/>
        <v>9753.6</v>
      </c>
      <c r="H116" s="9">
        <f t="shared" ca="1" si="57"/>
        <v>-201.54809297238245</v>
      </c>
      <c r="I116" s="9">
        <f t="shared" ca="1" si="58"/>
        <v>33.69084987694805</v>
      </c>
      <c r="J116" s="9">
        <f t="shared" ca="1" si="59"/>
        <v>0</v>
      </c>
      <c r="K116" s="9">
        <f t="shared" ca="1" si="60"/>
        <v>204.3445794393264</v>
      </c>
      <c r="L116" s="9">
        <f t="shared" ca="1" si="61"/>
        <v>-80.510158480007149</v>
      </c>
      <c r="M116">
        <f t="shared" ca="1" si="62"/>
        <v>56.328358318636091</v>
      </c>
      <c r="N116">
        <f t="shared" ca="1" si="63"/>
        <v>33.506669606114052</v>
      </c>
      <c r="P116">
        <f ca="1">E116-'GZP155'!E103</f>
        <v>1379.0132677057627</v>
      </c>
      <c r="Q116">
        <f ca="1">F116-'GZP155'!F103</f>
        <v>-230.51634126332647</v>
      </c>
      <c r="R116">
        <f t="shared" ca="1" si="68"/>
        <v>1398.1471224795894</v>
      </c>
    </row>
    <row r="117" spans="1:18" x14ac:dyDescent="0.25">
      <c r="A117" s="4">
        <f t="shared" si="65"/>
        <v>0.42714120370370268</v>
      </c>
      <c r="B117" s="3">
        <f t="shared" si="40"/>
        <v>1553300905</v>
      </c>
      <c r="C117">
        <f t="shared" si="66"/>
        <v>3</v>
      </c>
      <c r="D117">
        <f t="shared" si="66"/>
        <v>75</v>
      </c>
      <c r="E117">
        <f t="shared" ca="1" si="54"/>
        <v>35579.92047579983</v>
      </c>
      <c r="F117">
        <f t="shared" ca="1" si="55"/>
        <v>53633.888474159146</v>
      </c>
      <c r="G117">
        <f t="shared" ca="1" si="56"/>
        <v>9753.6</v>
      </c>
      <c r="H117" s="9">
        <f t="shared" ca="1" si="57"/>
        <v>-201.54809297238097</v>
      </c>
      <c r="I117" s="9">
        <f t="shared" ca="1" si="58"/>
        <v>33.69084987694805</v>
      </c>
      <c r="J117" s="9">
        <f t="shared" ca="1" si="59"/>
        <v>0</v>
      </c>
      <c r="K117" s="9">
        <f t="shared" ca="1" si="60"/>
        <v>204.34457943932492</v>
      </c>
      <c r="L117" s="9">
        <f t="shared" ca="1" si="61"/>
        <v>-80.510158480007078</v>
      </c>
      <c r="M117">
        <f t="shared" ca="1" si="62"/>
        <v>56.32987654320987</v>
      </c>
      <c r="N117">
        <f t="shared" ca="1" si="63"/>
        <v>33.490246913580243</v>
      </c>
    </row>
    <row r="118" spans="1:18" x14ac:dyDescent="0.25">
      <c r="A118" s="4">
        <f t="shared" si="65"/>
        <v>0.42719907407407304</v>
      </c>
      <c r="B118" s="3">
        <f t="shared" si="40"/>
        <v>1553300910</v>
      </c>
      <c r="C118">
        <f t="shared" si="66"/>
        <v>3</v>
      </c>
      <c r="D118">
        <f t="shared" si="66"/>
        <v>75</v>
      </c>
      <c r="E118">
        <f t="shared" ca="1" si="54"/>
        <v>34572.180010937926</v>
      </c>
      <c r="F118">
        <f t="shared" ca="1" si="55"/>
        <v>53802.342723543887</v>
      </c>
      <c r="G118">
        <f t="shared" ca="1" si="56"/>
        <v>9753.6</v>
      </c>
      <c r="H118" s="9">
        <f t="shared" ca="1" si="57"/>
        <v>-201.54809297238245</v>
      </c>
      <c r="I118" s="9">
        <f t="shared" ca="1" si="58"/>
        <v>33.69084987694805</v>
      </c>
      <c r="J118" s="9">
        <f t="shared" ca="1" si="59"/>
        <v>0</v>
      </c>
      <c r="K118" s="9">
        <f t="shared" ca="1" si="60"/>
        <v>204.3445794393264</v>
      </c>
      <c r="L118" s="9">
        <f t="shared" ca="1" si="61"/>
        <v>-80.510158480007149</v>
      </c>
      <c r="M118">
        <f t="shared" ca="1" si="62"/>
        <v>56.331394767783657</v>
      </c>
      <c r="N118">
        <f t="shared" ca="1" si="63"/>
        <v>33.473824221046442</v>
      </c>
    </row>
    <row r="119" spans="1:18" x14ac:dyDescent="0.25">
      <c r="A119" s="4">
        <f t="shared" si="65"/>
        <v>0.4272569444444434</v>
      </c>
      <c r="B119" s="3">
        <f t="shared" si="40"/>
        <v>1553300915</v>
      </c>
      <c r="C119">
        <f t="shared" si="66"/>
        <v>3</v>
      </c>
      <c r="D119">
        <f t="shared" si="66"/>
        <v>75</v>
      </c>
      <c r="E119">
        <f t="shared" ca="1" si="54"/>
        <v>33564.439546076013</v>
      </c>
      <c r="F119">
        <f t="shared" ca="1" si="55"/>
        <v>53970.796972928627</v>
      </c>
      <c r="G119">
        <f t="shared" ca="1" si="56"/>
        <v>9753.6</v>
      </c>
      <c r="H119" s="9">
        <f t="shared" ca="1" si="57"/>
        <v>-201.54809297238097</v>
      </c>
      <c r="I119" s="9">
        <f t="shared" ca="1" si="58"/>
        <v>33.690849876949507</v>
      </c>
      <c r="J119" s="9">
        <f t="shared" ca="1" si="59"/>
        <v>0</v>
      </c>
      <c r="K119" s="9">
        <f t="shared" ca="1" si="60"/>
        <v>204.34457943932517</v>
      </c>
      <c r="L119" s="9">
        <f t="shared" ca="1" si="61"/>
        <v>-80.510158480006666</v>
      </c>
      <c r="M119">
        <f t="shared" ca="1" si="62"/>
        <v>56.332912992357436</v>
      </c>
      <c r="N119">
        <f t="shared" ca="1" si="63"/>
        <v>33.457401528512641</v>
      </c>
    </row>
    <row r="120" spans="1:18" x14ac:dyDescent="0.25">
      <c r="A120" s="4">
        <f t="shared" si="65"/>
        <v>0.42731481481481376</v>
      </c>
      <c r="B120" s="3">
        <f t="shared" si="40"/>
        <v>1553300920</v>
      </c>
      <c r="C120">
        <f t="shared" si="66"/>
        <v>3</v>
      </c>
      <c r="D120">
        <f t="shared" si="66"/>
        <v>75</v>
      </c>
      <c r="E120">
        <f t="shared" ca="1" si="54"/>
        <v>32556.699081214108</v>
      </c>
      <c r="F120">
        <f t="shared" ca="1" si="55"/>
        <v>54139.251222313374</v>
      </c>
      <c r="G120">
        <f t="shared" ca="1" si="56"/>
        <v>9753.6</v>
      </c>
      <c r="H120" s="9">
        <f t="shared" ca="1" si="57"/>
        <v>-201.54809297238245</v>
      </c>
      <c r="I120" s="9">
        <f t="shared" ca="1" si="58"/>
        <v>33.69084987694805</v>
      </c>
      <c r="J120" s="9">
        <f t="shared" ca="1" si="59"/>
        <v>0</v>
      </c>
      <c r="K120" s="9">
        <f t="shared" ca="1" si="60"/>
        <v>204.3445794393264</v>
      </c>
      <c r="L120" s="9">
        <f t="shared" ca="1" si="61"/>
        <v>-80.510158480007149</v>
      </c>
      <c r="M120">
        <f t="shared" ca="1" si="62"/>
        <v>56.334431216931215</v>
      </c>
      <c r="N120">
        <f t="shared" ca="1" si="63"/>
        <v>33.440978835978832</v>
      </c>
    </row>
    <row r="121" spans="1:18" x14ac:dyDescent="0.25">
      <c r="A121" s="4">
        <f t="shared" si="65"/>
        <v>0.42737268518518412</v>
      </c>
      <c r="B121" s="3">
        <f t="shared" si="40"/>
        <v>1553300925</v>
      </c>
      <c r="C121">
        <f t="shared" si="66"/>
        <v>3</v>
      </c>
      <c r="D121">
        <f t="shared" si="66"/>
        <v>75</v>
      </c>
      <c r="E121">
        <f t="shared" ca="1" si="54"/>
        <v>31548.958616352196</v>
      </c>
      <c r="F121">
        <f t="shared" ca="1" si="55"/>
        <v>54307.705471698115</v>
      </c>
      <c r="G121">
        <f t="shared" ca="1" si="56"/>
        <v>9753.6</v>
      </c>
      <c r="H121" s="9">
        <f t="shared" ca="1" si="57"/>
        <v>-201.54809297238097</v>
      </c>
      <c r="I121" s="9">
        <f t="shared" ca="1" si="58"/>
        <v>33.69084987694805</v>
      </c>
      <c r="J121" s="9">
        <f t="shared" ca="1" si="59"/>
        <v>0</v>
      </c>
      <c r="K121" s="9">
        <f t="shared" ca="1" si="60"/>
        <v>204.34457943932492</v>
      </c>
      <c r="L121" s="9">
        <f t="shared" ca="1" si="61"/>
        <v>-80.510158480007078</v>
      </c>
      <c r="M121">
        <f t="shared" ca="1" si="62"/>
        <v>56.335949441504994</v>
      </c>
      <c r="N121">
        <f t="shared" ca="1" si="63"/>
        <v>33.424556143445031</v>
      </c>
    </row>
    <row r="122" spans="1:18" x14ac:dyDescent="0.25">
      <c r="A122" s="4">
        <f t="shared" si="65"/>
        <v>0.42743055555555448</v>
      </c>
      <c r="B122" s="3">
        <f t="shared" si="40"/>
        <v>1553300930</v>
      </c>
      <c r="C122">
        <f t="shared" ref="C122:D137" si="69">C121</f>
        <v>3</v>
      </c>
      <c r="D122">
        <f t="shared" si="69"/>
        <v>75</v>
      </c>
      <c r="E122">
        <f t="shared" ca="1" si="54"/>
        <v>30541.218151490291</v>
      </c>
      <c r="F122">
        <f t="shared" ca="1" si="55"/>
        <v>54476.159721082855</v>
      </c>
      <c r="G122">
        <f t="shared" ca="1" si="56"/>
        <v>9753.6</v>
      </c>
      <c r="H122" s="9">
        <f t="shared" ca="1" si="57"/>
        <v>-201.54809297238245</v>
      </c>
      <c r="I122" s="9">
        <f t="shared" ca="1" si="58"/>
        <v>33.69084987694805</v>
      </c>
      <c r="J122" s="9">
        <f t="shared" ca="1" si="59"/>
        <v>0</v>
      </c>
      <c r="K122" s="9">
        <f t="shared" ca="1" si="60"/>
        <v>204.3445794393264</v>
      </c>
      <c r="L122" s="9">
        <f t="shared" ca="1" si="61"/>
        <v>-80.510158480007149</v>
      </c>
      <c r="M122">
        <f t="shared" ca="1" si="62"/>
        <v>56.337467666078773</v>
      </c>
      <c r="N122">
        <f t="shared" ca="1" si="63"/>
        <v>33.40813345091123</v>
      </c>
    </row>
    <row r="123" spans="1:18" x14ac:dyDescent="0.25">
      <c r="A123" s="4">
        <f>A122+5/24/3600</f>
        <v>0.42748842592592484</v>
      </c>
      <c r="B123" s="3">
        <f t="shared" si="40"/>
        <v>1553300935</v>
      </c>
      <c r="C123">
        <f t="shared" si="69"/>
        <v>3</v>
      </c>
      <c r="D123">
        <f t="shared" si="69"/>
        <v>75</v>
      </c>
      <c r="E123">
        <f t="shared" ca="1" si="54"/>
        <v>29533.477686628379</v>
      </c>
      <c r="F123">
        <f t="shared" ca="1" si="55"/>
        <v>54644.613970467595</v>
      </c>
      <c r="G123">
        <f t="shared" ca="1" si="56"/>
        <v>9753.6</v>
      </c>
      <c r="H123" s="9">
        <f t="shared" ca="1" si="57"/>
        <v>-201.54809297238097</v>
      </c>
      <c r="I123" s="9">
        <f t="shared" ca="1" si="58"/>
        <v>33.69084987694805</v>
      </c>
      <c r="J123" s="9">
        <f t="shared" ca="1" si="59"/>
        <v>0</v>
      </c>
      <c r="K123" s="9">
        <f t="shared" ca="1" si="60"/>
        <v>204.34457943932492</v>
      </c>
      <c r="L123" s="9">
        <f t="shared" ca="1" si="61"/>
        <v>-80.510158480007078</v>
      </c>
      <c r="M123">
        <f t="shared" ca="1" si="62"/>
        <v>56.338985890652552</v>
      </c>
      <c r="N123">
        <f t="shared" ca="1" si="63"/>
        <v>33.391710758377428</v>
      </c>
    </row>
    <row r="124" spans="1:18" x14ac:dyDescent="0.25">
      <c r="A124" s="4">
        <f t="shared" ref="A124:A187" si="70">A123+5/24/3600</f>
        <v>0.4275462962962952</v>
      </c>
      <c r="B124" s="3">
        <f t="shared" si="40"/>
        <v>1553300940</v>
      </c>
      <c r="C124">
        <f t="shared" si="69"/>
        <v>3</v>
      </c>
      <c r="D124">
        <f t="shared" si="69"/>
        <v>75</v>
      </c>
      <c r="E124">
        <f t="shared" ca="1" si="54"/>
        <v>28525.737221766474</v>
      </c>
      <c r="F124">
        <f t="shared" ca="1" si="55"/>
        <v>54813.068219852335</v>
      </c>
      <c r="G124">
        <f t="shared" ca="1" si="56"/>
        <v>9753.6</v>
      </c>
      <c r="H124" s="9">
        <f t="shared" ca="1" si="57"/>
        <v>-201.54809297238245</v>
      </c>
      <c r="I124" s="9">
        <f t="shared" ca="1" si="58"/>
        <v>33.690849876949507</v>
      </c>
      <c r="J124" s="9">
        <f t="shared" ca="1" si="59"/>
        <v>0</v>
      </c>
      <c r="K124" s="9">
        <f t="shared" ca="1" si="60"/>
        <v>204.34457943932662</v>
      </c>
      <c r="L124" s="9">
        <f t="shared" ca="1" si="61"/>
        <v>-80.510158480006737</v>
      </c>
      <c r="M124">
        <f t="shared" ca="1" si="62"/>
        <v>56.340504115226338</v>
      </c>
      <c r="N124">
        <f t="shared" ca="1" si="63"/>
        <v>33.37528806584362</v>
      </c>
    </row>
    <row r="125" spans="1:18" x14ac:dyDescent="0.25">
      <c r="A125" s="4">
        <f t="shared" si="70"/>
        <v>0.42760416666666556</v>
      </c>
      <c r="B125" s="3">
        <f t="shared" si="40"/>
        <v>1553300945</v>
      </c>
      <c r="C125">
        <f t="shared" si="69"/>
        <v>3</v>
      </c>
      <c r="D125">
        <f t="shared" si="69"/>
        <v>75</v>
      </c>
      <c r="E125">
        <f t="shared" ca="1" si="54"/>
        <v>27517.996756904562</v>
      </c>
      <c r="F125">
        <f t="shared" ca="1" si="55"/>
        <v>54981.522469237083</v>
      </c>
      <c r="G125">
        <f t="shared" ca="1" si="56"/>
        <v>9753.6</v>
      </c>
      <c r="H125" s="9">
        <f t="shared" ca="1" si="57"/>
        <v>-201.54809297238097</v>
      </c>
      <c r="I125" s="9">
        <f t="shared" ca="1" si="58"/>
        <v>33.69084987694805</v>
      </c>
      <c r="J125" s="9">
        <f t="shared" ca="1" si="59"/>
        <v>0</v>
      </c>
      <c r="K125" s="9">
        <f t="shared" ca="1" si="60"/>
        <v>204.34457943932492</v>
      </c>
      <c r="L125" s="9">
        <f t="shared" ca="1" si="61"/>
        <v>-80.510158480007078</v>
      </c>
      <c r="M125">
        <f t="shared" ca="1" si="62"/>
        <v>56.342022339800117</v>
      </c>
      <c r="N125">
        <f t="shared" ca="1" si="63"/>
        <v>33.358865373309818</v>
      </c>
    </row>
    <row r="126" spans="1:18" x14ac:dyDescent="0.25">
      <c r="A126" s="4">
        <f t="shared" si="70"/>
        <v>0.42766203703703592</v>
      </c>
      <c r="B126" s="3">
        <f t="shared" si="40"/>
        <v>1553300950</v>
      </c>
      <c r="C126">
        <f t="shared" si="69"/>
        <v>3</v>
      </c>
      <c r="D126">
        <f t="shared" si="69"/>
        <v>75</v>
      </c>
      <c r="E126">
        <f t="shared" ca="1" si="54"/>
        <v>26510.256292042657</v>
      </c>
      <c r="F126">
        <f t="shared" ca="1" si="55"/>
        <v>55149.976718621823</v>
      </c>
      <c r="G126">
        <f t="shared" ca="1" si="56"/>
        <v>9753.6</v>
      </c>
      <c r="H126" s="9">
        <f t="shared" ca="1" si="57"/>
        <v>-201.54809297238245</v>
      </c>
      <c r="I126" s="9">
        <f t="shared" ca="1" si="58"/>
        <v>33.69084987694805</v>
      </c>
      <c r="J126" s="9">
        <f t="shared" ca="1" si="59"/>
        <v>0</v>
      </c>
      <c r="K126" s="9">
        <f t="shared" ca="1" si="60"/>
        <v>204.3445794393264</v>
      </c>
      <c r="L126" s="9">
        <f t="shared" ca="1" si="61"/>
        <v>-80.510158480007149</v>
      </c>
      <c r="M126">
        <f t="shared" ca="1" si="62"/>
        <v>56.343540564373896</v>
      </c>
      <c r="N126">
        <f t="shared" ca="1" si="63"/>
        <v>33.342442680776017</v>
      </c>
    </row>
    <row r="127" spans="1:18" x14ac:dyDescent="0.25">
      <c r="A127" s="4">
        <f t="shared" si="70"/>
        <v>0.42771990740740629</v>
      </c>
      <c r="B127" s="3">
        <f t="shared" si="40"/>
        <v>1553300955</v>
      </c>
      <c r="C127">
        <f t="shared" si="69"/>
        <v>3</v>
      </c>
      <c r="D127">
        <f t="shared" si="69"/>
        <v>75</v>
      </c>
      <c r="E127">
        <f t="shared" ca="1" si="54"/>
        <v>25502.515827180745</v>
      </c>
      <c r="F127">
        <f t="shared" ca="1" si="55"/>
        <v>55318.430968006563</v>
      </c>
      <c r="G127">
        <f t="shared" ca="1" si="56"/>
        <v>9753.6</v>
      </c>
      <c r="H127" s="9">
        <f t="shared" ca="1" si="57"/>
        <v>-201.54809297238245</v>
      </c>
      <c r="I127" s="9">
        <f t="shared" ca="1" si="58"/>
        <v>33.69084987694805</v>
      </c>
      <c r="J127" s="9">
        <f t="shared" ca="1" si="59"/>
        <v>0</v>
      </c>
      <c r="K127" s="9">
        <f t="shared" ca="1" si="60"/>
        <v>204.3445794393264</v>
      </c>
      <c r="L127" s="9">
        <f t="shared" ca="1" si="61"/>
        <v>-80.510158480007149</v>
      </c>
      <c r="M127">
        <f t="shared" ca="1" si="62"/>
        <v>56.345058788947675</v>
      </c>
      <c r="N127">
        <f t="shared" ca="1" si="63"/>
        <v>33.326019988242209</v>
      </c>
      <c r="O127" s="12"/>
    </row>
    <row r="128" spans="1:18" x14ac:dyDescent="0.25">
      <c r="A128" s="8">
        <f t="shared" si="70"/>
        <v>0.42777777777777665</v>
      </c>
      <c r="B128" s="3">
        <f t="shared" si="40"/>
        <v>1553300960</v>
      </c>
      <c r="C128">
        <f t="shared" si="69"/>
        <v>3</v>
      </c>
      <c r="D128">
        <f t="shared" si="69"/>
        <v>75</v>
      </c>
      <c r="E128">
        <f t="shared" ca="1" si="54"/>
        <v>24494.775362318833</v>
      </c>
      <c r="F128">
        <f t="shared" ca="1" si="55"/>
        <v>55486.885217391304</v>
      </c>
      <c r="G128">
        <f t="shared" ca="1" si="56"/>
        <v>9753.6</v>
      </c>
      <c r="H128" s="9">
        <f t="shared" ca="1" si="57"/>
        <v>-201.54809297238097</v>
      </c>
      <c r="I128" s="9">
        <f t="shared" ca="1" si="58"/>
        <v>33.69084987694805</v>
      </c>
      <c r="J128" s="9">
        <f t="shared" ca="1" si="59"/>
        <v>0</v>
      </c>
      <c r="K128" s="9">
        <f t="shared" ca="1" si="60"/>
        <v>204.34457943932492</v>
      </c>
      <c r="L128" s="9">
        <f t="shared" ca="1" si="61"/>
        <v>-80.510158480007078</v>
      </c>
      <c r="M128">
        <f t="shared" ca="1" si="62"/>
        <v>56.346577013521454</v>
      </c>
      <c r="N128">
        <f t="shared" ca="1" si="63"/>
        <v>33.309597295708407</v>
      </c>
      <c r="O128" s="12"/>
    </row>
    <row r="129" spans="1:19" x14ac:dyDescent="0.25">
      <c r="A129" s="4">
        <f t="shared" si="70"/>
        <v>0.42783564814814701</v>
      </c>
      <c r="B129" s="3">
        <f t="shared" si="40"/>
        <v>1553300965</v>
      </c>
      <c r="C129">
        <f t="shared" si="69"/>
        <v>3</v>
      </c>
      <c r="D129">
        <f t="shared" si="69"/>
        <v>75</v>
      </c>
      <c r="E129">
        <f t="shared" ca="1" si="54"/>
        <v>23487.034897456928</v>
      </c>
      <c r="F129">
        <f t="shared" ca="1" si="55"/>
        <v>55655.339466776044</v>
      </c>
      <c r="G129">
        <f t="shared" ca="1" si="56"/>
        <v>9753.6</v>
      </c>
      <c r="H129" s="9">
        <f t="shared" ca="1" si="57"/>
        <v>-201.54809297238245</v>
      </c>
      <c r="I129" s="9">
        <f t="shared" ca="1" si="58"/>
        <v>33.69084987694805</v>
      </c>
      <c r="J129" s="9">
        <f t="shared" ca="1" si="59"/>
        <v>0</v>
      </c>
      <c r="K129" s="9">
        <f t="shared" ca="1" si="60"/>
        <v>204.3445794393264</v>
      </c>
      <c r="L129" s="9">
        <f t="shared" ca="1" si="61"/>
        <v>-80.510158480007149</v>
      </c>
      <c r="M129">
        <f t="shared" ca="1" si="62"/>
        <v>56.348095238095233</v>
      </c>
      <c r="N129">
        <f t="shared" ca="1" si="63"/>
        <v>33.293174603174606</v>
      </c>
      <c r="O129" s="12"/>
    </row>
    <row r="130" spans="1:19" x14ac:dyDescent="0.25">
      <c r="A130" s="4">
        <f t="shared" si="70"/>
        <v>0.42789351851851737</v>
      </c>
      <c r="B130" s="3">
        <f t="shared" si="40"/>
        <v>1553300970</v>
      </c>
      <c r="C130">
        <f t="shared" si="69"/>
        <v>3</v>
      </c>
      <c r="D130">
        <f t="shared" si="69"/>
        <v>75</v>
      </c>
      <c r="E130">
        <f t="shared" ca="1" si="54"/>
        <v>22479.294432595016</v>
      </c>
      <c r="F130">
        <f t="shared" ca="1" si="55"/>
        <v>55823.793716160784</v>
      </c>
      <c r="G130">
        <f t="shared" ca="1" si="56"/>
        <v>9753.6</v>
      </c>
      <c r="H130" s="9">
        <f t="shared" ca="1" si="57"/>
        <v>-201.54809297238097</v>
      </c>
      <c r="I130" s="9">
        <f t="shared" ca="1" si="58"/>
        <v>33.690849876949507</v>
      </c>
      <c r="J130" s="9">
        <f t="shared" ca="1" si="59"/>
        <v>0</v>
      </c>
      <c r="K130" s="9">
        <f t="shared" ca="1" si="60"/>
        <v>204.34457943932517</v>
      </c>
      <c r="L130" s="9">
        <f t="shared" ca="1" si="61"/>
        <v>-80.510158480006666</v>
      </c>
      <c r="M130">
        <f t="shared" ca="1" si="62"/>
        <v>56.349613462669012</v>
      </c>
      <c r="N130">
        <f t="shared" ca="1" si="63"/>
        <v>33.276751910640797</v>
      </c>
    </row>
    <row r="131" spans="1:19" x14ac:dyDescent="0.25">
      <c r="A131" s="4">
        <f t="shared" si="70"/>
        <v>0.42795138888888773</v>
      </c>
      <c r="B131" s="3">
        <f t="shared" si="40"/>
        <v>1553300975</v>
      </c>
      <c r="C131">
        <f t="shared" si="69"/>
        <v>3</v>
      </c>
      <c r="D131">
        <f t="shared" si="69"/>
        <v>75</v>
      </c>
      <c r="E131">
        <f t="shared" ca="1" si="54"/>
        <v>21471.553967733111</v>
      </c>
      <c r="F131">
        <f t="shared" ca="1" si="55"/>
        <v>55992.247965545532</v>
      </c>
      <c r="G131">
        <f t="shared" ca="1" si="56"/>
        <v>9753.6</v>
      </c>
      <c r="H131" s="9">
        <f t="shared" ca="1" si="57"/>
        <v>-201.54809297238245</v>
      </c>
      <c r="I131" s="9">
        <f t="shared" ca="1" si="58"/>
        <v>33.69084987694805</v>
      </c>
      <c r="J131" s="9">
        <f t="shared" ca="1" si="59"/>
        <v>0</v>
      </c>
      <c r="K131" s="9">
        <f t="shared" ca="1" si="60"/>
        <v>204.3445794393264</v>
      </c>
      <c r="L131" s="9">
        <f t="shared" ca="1" si="61"/>
        <v>-80.510158480007149</v>
      </c>
      <c r="M131">
        <f t="shared" ca="1" si="62"/>
        <v>56.351131687242798</v>
      </c>
      <c r="N131">
        <f t="shared" ca="1" si="63"/>
        <v>33.260329218106996</v>
      </c>
    </row>
    <row r="132" spans="1:19" x14ac:dyDescent="0.25">
      <c r="A132" s="4">
        <f t="shared" si="70"/>
        <v>0.42800925925925809</v>
      </c>
      <c r="B132" s="3">
        <f t="shared" si="40"/>
        <v>1553300980</v>
      </c>
      <c r="C132">
        <f t="shared" si="69"/>
        <v>3</v>
      </c>
      <c r="D132">
        <f t="shared" si="69"/>
        <v>75</v>
      </c>
      <c r="E132">
        <f t="shared" ca="1" si="54"/>
        <v>20463.813502871199</v>
      </c>
      <c r="F132">
        <f t="shared" ca="1" si="55"/>
        <v>56160.702214930272</v>
      </c>
      <c r="G132">
        <f t="shared" ca="1" si="56"/>
        <v>9753.6</v>
      </c>
      <c r="H132" s="9">
        <f t="shared" ca="1" si="57"/>
        <v>-201.54809297238097</v>
      </c>
      <c r="I132" s="9">
        <f t="shared" ca="1" si="58"/>
        <v>33.69084987694805</v>
      </c>
      <c r="J132" s="9">
        <f t="shared" ca="1" si="59"/>
        <v>0</v>
      </c>
      <c r="K132" s="9">
        <f t="shared" ca="1" si="60"/>
        <v>204.34457943932492</v>
      </c>
      <c r="L132" s="9">
        <f t="shared" ca="1" si="61"/>
        <v>-80.510158480007078</v>
      </c>
      <c r="M132">
        <f t="shared" ca="1" si="62"/>
        <v>56.352649911816577</v>
      </c>
      <c r="N132">
        <f t="shared" ca="1" si="63"/>
        <v>33.243906525573195</v>
      </c>
    </row>
    <row r="133" spans="1:19" x14ac:dyDescent="0.25">
      <c r="A133" s="4">
        <f t="shared" si="70"/>
        <v>0.42806712962962845</v>
      </c>
      <c r="B133" s="3">
        <f t="shared" si="40"/>
        <v>1553300985</v>
      </c>
      <c r="C133">
        <f t="shared" si="69"/>
        <v>3</v>
      </c>
      <c r="D133">
        <f t="shared" si="69"/>
        <v>75</v>
      </c>
      <c r="E133">
        <f t="shared" ca="1" si="54"/>
        <v>19456.073038009294</v>
      </c>
      <c r="F133">
        <f t="shared" ca="1" si="55"/>
        <v>56329.156464315012</v>
      </c>
      <c r="G133">
        <f t="shared" ca="1" si="56"/>
        <v>9753.6</v>
      </c>
      <c r="H133" s="9">
        <f t="shared" ca="1" si="57"/>
        <v>-201.54809297238245</v>
      </c>
      <c r="I133" s="9">
        <f t="shared" ca="1" si="58"/>
        <v>33.69084987694805</v>
      </c>
      <c r="J133" s="9">
        <f t="shared" ca="1" si="59"/>
        <v>0</v>
      </c>
      <c r="K133" s="9">
        <f t="shared" ca="1" si="60"/>
        <v>204.3445794393264</v>
      </c>
      <c r="L133" s="9">
        <f t="shared" ca="1" si="61"/>
        <v>-80.510158480007149</v>
      </c>
      <c r="M133">
        <f t="shared" ca="1" si="62"/>
        <v>56.354168136390356</v>
      </c>
      <c r="N133">
        <f t="shared" ca="1" si="63"/>
        <v>33.227483833039386</v>
      </c>
    </row>
    <row r="134" spans="1:19" x14ac:dyDescent="0.25">
      <c r="A134" s="4">
        <f t="shared" si="70"/>
        <v>0.42812499999999881</v>
      </c>
      <c r="B134" s="3">
        <f t="shared" si="40"/>
        <v>1553300990</v>
      </c>
      <c r="C134">
        <f t="shared" si="69"/>
        <v>3</v>
      </c>
      <c r="D134">
        <f t="shared" si="69"/>
        <v>75</v>
      </c>
      <c r="E134">
        <f t="shared" ca="1" si="54"/>
        <v>18448.332573147381</v>
      </c>
      <c r="F134">
        <f t="shared" ca="1" si="55"/>
        <v>56497.610713699753</v>
      </c>
      <c r="G134">
        <f t="shared" ca="1" si="56"/>
        <v>9753.6</v>
      </c>
      <c r="H134" s="9">
        <f t="shared" ca="1" si="57"/>
        <v>-201.54809297238097</v>
      </c>
      <c r="I134" s="9">
        <f t="shared" ca="1" si="58"/>
        <v>33.690849876949507</v>
      </c>
      <c r="J134" s="9">
        <f t="shared" ca="1" si="59"/>
        <v>0</v>
      </c>
      <c r="K134" s="9">
        <f t="shared" ca="1" si="60"/>
        <v>204.34457943932517</v>
      </c>
      <c r="L134" s="9">
        <f t="shared" ca="1" si="61"/>
        <v>-80.510158480006666</v>
      </c>
      <c r="M134">
        <f t="shared" ca="1" si="62"/>
        <v>56.355686360964135</v>
      </c>
      <c r="N134">
        <f t="shared" ca="1" si="63"/>
        <v>33.211061140505585</v>
      </c>
    </row>
    <row r="135" spans="1:19" x14ac:dyDescent="0.25">
      <c r="A135" s="4">
        <f t="shared" si="70"/>
        <v>0.42818287037036917</v>
      </c>
      <c r="B135" s="3">
        <f t="shared" si="40"/>
        <v>1553300995</v>
      </c>
      <c r="C135">
        <f t="shared" si="69"/>
        <v>3</v>
      </c>
      <c r="D135">
        <f t="shared" si="69"/>
        <v>75</v>
      </c>
      <c r="E135">
        <f t="shared" ca="1" si="54"/>
        <v>17440.592108285477</v>
      </c>
      <c r="F135">
        <f t="shared" ca="1" si="55"/>
        <v>56666.0649630845</v>
      </c>
      <c r="G135">
        <f t="shared" ca="1" si="56"/>
        <v>9753.6</v>
      </c>
      <c r="H135" s="9">
        <f t="shared" ca="1" si="57"/>
        <v>-201.54809297238245</v>
      </c>
      <c r="I135" s="9">
        <f t="shared" ca="1" si="58"/>
        <v>33.69084987694805</v>
      </c>
      <c r="J135" s="9">
        <f t="shared" ca="1" si="59"/>
        <v>0</v>
      </c>
      <c r="K135" s="9">
        <f t="shared" ca="1" si="60"/>
        <v>204.3445794393264</v>
      </c>
      <c r="L135" s="9">
        <f t="shared" ca="1" si="61"/>
        <v>-80.510158480007149</v>
      </c>
      <c r="M135">
        <f t="shared" ca="1" si="62"/>
        <v>56.357204585537914</v>
      </c>
      <c r="N135">
        <f t="shared" ca="1" si="63"/>
        <v>33.194638447971784</v>
      </c>
    </row>
    <row r="136" spans="1:19" x14ac:dyDescent="0.25">
      <c r="A136" s="4">
        <f t="shared" si="70"/>
        <v>0.42824074074073953</v>
      </c>
      <c r="B136" s="3">
        <f t="shared" si="40"/>
        <v>1553301000</v>
      </c>
      <c r="C136">
        <f t="shared" si="69"/>
        <v>3</v>
      </c>
      <c r="D136">
        <f t="shared" si="69"/>
        <v>75</v>
      </c>
      <c r="E136">
        <f t="shared" ca="1" si="54"/>
        <v>16432.851643423564</v>
      </c>
      <c r="F136">
        <f t="shared" ca="1" si="55"/>
        <v>56834.51921246924</v>
      </c>
      <c r="G136">
        <f t="shared" ca="1" si="56"/>
        <v>9753.6</v>
      </c>
      <c r="H136" s="9">
        <f t="shared" ca="1" si="57"/>
        <v>-201.54809297238097</v>
      </c>
      <c r="I136" s="9">
        <f t="shared" ca="1" si="58"/>
        <v>33.69084987694805</v>
      </c>
      <c r="J136" s="9">
        <f t="shared" ca="1" si="59"/>
        <v>0</v>
      </c>
      <c r="K136" s="9">
        <f t="shared" ca="1" si="60"/>
        <v>204.34457943932492</v>
      </c>
      <c r="L136" s="9">
        <f t="shared" ca="1" si="61"/>
        <v>-80.510158480007078</v>
      </c>
      <c r="M136">
        <f t="shared" ca="1" si="62"/>
        <v>56.358722810111693</v>
      </c>
      <c r="N136">
        <f t="shared" ca="1" si="63"/>
        <v>33.178215755437975</v>
      </c>
    </row>
    <row r="137" spans="1:19" x14ac:dyDescent="0.25">
      <c r="A137" s="4">
        <f t="shared" si="70"/>
        <v>0.42829861111110989</v>
      </c>
      <c r="B137" s="3">
        <f t="shared" si="40"/>
        <v>1553301005</v>
      </c>
      <c r="C137">
        <f t="shared" si="69"/>
        <v>3</v>
      </c>
      <c r="D137">
        <f t="shared" si="69"/>
        <v>75</v>
      </c>
      <c r="E137">
        <f t="shared" ca="1" si="54"/>
        <v>15425.111178561659</v>
      </c>
      <c r="F137">
        <f t="shared" ca="1" si="55"/>
        <v>57002.973461853981</v>
      </c>
      <c r="G137">
        <f t="shared" ca="1" si="56"/>
        <v>9753.6</v>
      </c>
      <c r="H137" s="9">
        <f t="shared" ca="1" si="57"/>
        <v>-201.54809297238245</v>
      </c>
      <c r="I137" s="9">
        <f t="shared" ca="1" si="58"/>
        <v>33.69084987694805</v>
      </c>
      <c r="J137" s="9">
        <f t="shared" ca="1" si="59"/>
        <v>0</v>
      </c>
      <c r="K137" s="9">
        <f t="shared" ca="1" si="60"/>
        <v>204.3445794393264</v>
      </c>
      <c r="L137" s="9">
        <f t="shared" ca="1" si="61"/>
        <v>-80.510158480007149</v>
      </c>
      <c r="M137">
        <f t="shared" ca="1" si="62"/>
        <v>56.36024103468548</v>
      </c>
      <c r="N137">
        <f t="shared" ca="1" si="63"/>
        <v>33.161793062904174</v>
      </c>
      <c r="O137" s="14"/>
      <c r="P137" s="14"/>
      <c r="Q137" s="14"/>
      <c r="R137" s="14"/>
      <c r="S137" s="14"/>
    </row>
    <row r="138" spans="1:19" x14ac:dyDescent="0.25">
      <c r="A138" s="4">
        <f t="shared" si="70"/>
        <v>0.42835648148148026</v>
      </c>
      <c r="B138" s="3">
        <f t="shared" si="40"/>
        <v>1553301010</v>
      </c>
      <c r="C138">
        <f t="shared" ref="C138:D153" si="71">C137</f>
        <v>3</v>
      </c>
      <c r="D138">
        <f t="shared" si="71"/>
        <v>75</v>
      </c>
      <c r="E138">
        <f t="shared" ca="1" si="54"/>
        <v>14417.370713699747</v>
      </c>
      <c r="F138">
        <f t="shared" ca="1" si="55"/>
        <v>57171.427711238721</v>
      </c>
      <c r="G138">
        <f t="shared" ca="1" si="56"/>
        <v>9753.6</v>
      </c>
      <c r="H138" s="9">
        <f t="shared" ca="1" si="57"/>
        <v>-201.54809297238097</v>
      </c>
      <c r="I138" s="9">
        <f t="shared" ca="1" si="58"/>
        <v>33.69084987694805</v>
      </c>
      <c r="J138" s="9">
        <f t="shared" ca="1" si="59"/>
        <v>0</v>
      </c>
      <c r="K138" s="9">
        <f t="shared" ca="1" si="60"/>
        <v>204.34457943932492</v>
      </c>
      <c r="L138" s="9">
        <f t="shared" ca="1" si="61"/>
        <v>-80.510158480007078</v>
      </c>
      <c r="M138">
        <f t="shared" ca="1" si="62"/>
        <v>56.361759259259259</v>
      </c>
      <c r="N138">
        <f t="shared" ca="1" si="63"/>
        <v>33.145370370370372</v>
      </c>
      <c r="O138" s="12"/>
    </row>
    <row r="139" spans="1:19" x14ac:dyDescent="0.25">
      <c r="A139" s="4">
        <f t="shared" si="70"/>
        <v>0.42841435185185062</v>
      </c>
      <c r="B139" s="3">
        <f t="shared" ref="B139:B202" si="72">B138+SECOND(A139-A138)</f>
        <v>1553301015</v>
      </c>
      <c r="C139">
        <f t="shared" si="71"/>
        <v>3</v>
      </c>
      <c r="D139">
        <f t="shared" si="71"/>
        <v>75</v>
      </c>
      <c r="E139">
        <f t="shared" ca="1" si="54"/>
        <v>13409.630248837842</v>
      </c>
      <c r="F139">
        <f t="shared" ca="1" si="55"/>
        <v>57339.881960623461</v>
      </c>
      <c r="G139">
        <f t="shared" ca="1" si="56"/>
        <v>9753.6</v>
      </c>
      <c r="H139" s="9">
        <f t="shared" ca="1" si="57"/>
        <v>-201.54809297238245</v>
      </c>
      <c r="I139" s="9">
        <f t="shared" ca="1" si="58"/>
        <v>33.69084987694805</v>
      </c>
      <c r="J139" s="9">
        <f t="shared" ca="1" si="59"/>
        <v>0</v>
      </c>
      <c r="K139" s="9">
        <f t="shared" ca="1" si="60"/>
        <v>204.3445794393264</v>
      </c>
      <c r="L139" s="9">
        <f t="shared" ca="1" si="61"/>
        <v>-80.510158480007149</v>
      </c>
      <c r="M139">
        <f t="shared" ca="1" si="62"/>
        <v>56.363277483833038</v>
      </c>
      <c r="N139">
        <f t="shared" ca="1" si="63"/>
        <v>33.128947677836564</v>
      </c>
      <c r="O139" s="12"/>
    </row>
    <row r="140" spans="1:19" x14ac:dyDescent="0.25">
      <c r="A140" s="8">
        <f t="shared" si="70"/>
        <v>0.42847222222222098</v>
      </c>
      <c r="B140" s="3">
        <f t="shared" si="72"/>
        <v>1553301020</v>
      </c>
      <c r="C140">
        <f t="shared" si="71"/>
        <v>3</v>
      </c>
      <c r="D140">
        <f t="shared" si="71"/>
        <v>75</v>
      </c>
      <c r="E140">
        <f t="shared" ca="1" si="54"/>
        <v>12401.88978397593</v>
      </c>
      <c r="F140">
        <f t="shared" ca="1" si="55"/>
        <v>57508.336210008201</v>
      </c>
      <c r="G140">
        <f t="shared" ca="1" si="56"/>
        <v>9753.6</v>
      </c>
      <c r="H140" s="9">
        <f t="shared" ca="1" si="57"/>
        <v>-201.54809297238245</v>
      </c>
      <c r="I140" s="9">
        <f t="shared" ca="1" si="58"/>
        <v>33.69084987694805</v>
      </c>
      <c r="J140" s="9">
        <f t="shared" ca="1" si="59"/>
        <v>0</v>
      </c>
      <c r="K140" s="9">
        <f t="shared" ca="1" si="60"/>
        <v>204.3445794393264</v>
      </c>
      <c r="L140" s="9">
        <f t="shared" ca="1" si="61"/>
        <v>-80.510158480007149</v>
      </c>
      <c r="M140">
        <f t="shared" ca="1" si="62"/>
        <v>56.364795708406817</v>
      </c>
      <c r="N140">
        <f t="shared" ca="1" si="63"/>
        <v>33.112524985302763</v>
      </c>
      <c r="O140" s="12"/>
    </row>
    <row r="141" spans="1:19" x14ac:dyDescent="0.25">
      <c r="A141" s="4">
        <f t="shared" si="70"/>
        <v>0.42853009259259134</v>
      </c>
      <c r="B141" s="3">
        <f t="shared" si="72"/>
        <v>1553301025</v>
      </c>
      <c r="C141">
        <f t="shared" si="71"/>
        <v>3</v>
      </c>
      <c r="D141">
        <f t="shared" si="71"/>
        <v>75</v>
      </c>
      <c r="E141">
        <f t="shared" ca="1" si="54"/>
        <v>11394.149319114018</v>
      </c>
      <c r="F141">
        <f t="shared" ca="1" si="55"/>
        <v>57676.790459392942</v>
      </c>
      <c r="G141">
        <f t="shared" ca="1" si="56"/>
        <v>9753.6</v>
      </c>
      <c r="H141" s="9">
        <f t="shared" ca="1" si="57"/>
        <v>-201.54809297238245</v>
      </c>
      <c r="I141" s="9">
        <f t="shared" ca="1" si="58"/>
        <v>33.690849876949507</v>
      </c>
      <c r="J141" s="9">
        <f t="shared" ca="1" si="59"/>
        <v>0</v>
      </c>
      <c r="K141" s="9">
        <f t="shared" ca="1" si="60"/>
        <v>204.34457943932662</v>
      </c>
      <c r="L141" s="9">
        <f t="shared" ca="1" si="61"/>
        <v>-80.510158480006737</v>
      </c>
      <c r="M141">
        <f t="shared" ca="1" si="62"/>
        <v>56.366313932980596</v>
      </c>
      <c r="N141">
        <f t="shared" ca="1" si="63"/>
        <v>33.096102292768961</v>
      </c>
      <c r="O141" s="12"/>
    </row>
    <row r="142" spans="1:19" x14ac:dyDescent="0.25">
      <c r="A142" s="4">
        <f t="shared" si="70"/>
        <v>0.4285879629629617</v>
      </c>
      <c r="B142" s="3">
        <f t="shared" si="72"/>
        <v>1553301030</v>
      </c>
      <c r="C142">
        <f t="shared" si="71"/>
        <v>3</v>
      </c>
      <c r="D142">
        <f t="shared" si="71"/>
        <v>75</v>
      </c>
      <c r="E142">
        <f t="shared" ca="1" si="54"/>
        <v>10386.408854252106</v>
      </c>
      <c r="F142">
        <f t="shared" ca="1" si="55"/>
        <v>57845.244708777689</v>
      </c>
      <c r="G142">
        <f t="shared" ca="1" si="56"/>
        <v>9753.6</v>
      </c>
      <c r="H142" s="9">
        <f t="shared" ca="1" si="57"/>
        <v>-202.27737883511</v>
      </c>
      <c r="I142" s="9">
        <f t="shared" ca="1" si="58"/>
        <v>33.8127575574239</v>
      </c>
      <c r="J142" s="9">
        <f t="shared" ca="1" si="59"/>
        <v>0</v>
      </c>
      <c r="K142" s="9">
        <f t="shared" ca="1" si="60"/>
        <v>205.08398416755935</v>
      </c>
      <c r="L142" s="9">
        <f t="shared" ca="1" si="61"/>
        <v>-80.510158480007064</v>
      </c>
      <c r="M142">
        <f t="shared" ca="1" si="62"/>
        <v>56.367832157554375</v>
      </c>
      <c r="N142">
        <f t="shared" ca="1" si="63"/>
        <v>33.079679600235153</v>
      </c>
      <c r="O142" s="12"/>
    </row>
    <row r="143" spans="1:19" x14ac:dyDescent="0.25">
      <c r="A143" s="4">
        <f t="shared" si="70"/>
        <v>0.42864583333333206</v>
      </c>
      <c r="B143" s="3">
        <f t="shared" si="72"/>
        <v>1553301035</v>
      </c>
      <c r="C143">
        <f t="shared" si="71"/>
        <v>3</v>
      </c>
      <c r="D143">
        <f t="shared" si="71"/>
        <v>75</v>
      </c>
      <c r="E143" s="15">
        <f ca="1">(1-$O143)*(1-$O143)*E142+2*$O143*(1-$O143)*INDIRECT("E"&amp;C144)+$O143*$O143*E146</f>
        <v>9375.0219600765558</v>
      </c>
      <c r="F143" s="15">
        <f ca="1">(1-$O143)*(1-$O143)*F142+2*$O143*(1-$O143)*INDIRECT("F"&amp;C144)+$O143*$O143*F146</f>
        <v>58014.308496564809</v>
      </c>
      <c r="G143" s="15">
        <f t="shared" ca="1" si="56"/>
        <v>9753.6</v>
      </c>
      <c r="H143" s="16">
        <f t="shared" ca="1" si="57"/>
        <v>-203.73595056056837</v>
      </c>
      <c r="I143" s="16">
        <f t="shared" ca="1" si="58"/>
        <v>34.056572918375608</v>
      </c>
      <c r="J143" s="16">
        <f t="shared" ca="1" si="59"/>
        <v>0</v>
      </c>
      <c r="K143" s="16">
        <f t="shared" ca="1" si="60"/>
        <v>206.5627936240285</v>
      </c>
      <c r="L143" s="16">
        <f t="shared" ca="1" si="61"/>
        <v>-80.51015848000705</v>
      </c>
      <c r="M143" s="15">
        <f ca="1">(1-$O143)*(1-$O143)*M142+2*$O143*(1-$O143)*INDIRECT("M"&amp;C144)+$O143*$O143*M146</f>
        <v>56.368333458121199</v>
      </c>
      <c r="N143" s="15">
        <f ca="1">(1-$O143)*(1-$O143)*N142+2*$O143*(1-$O143)*INDIRECT("N"&amp;C144)+$O143*$O143*N146</f>
        <v>33.074257013077769</v>
      </c>
      <c r="O143" s="15">
        <f>(B143-B142)/(B146-B142)</f>
        <v>0.25</v>
      </c>
    </row>
    <row r="144" spans="1:19" x14ac:dyDescent="0.25">
      <c r="A144" s="5">
        <f t="shared" si="70"/>
        <v>0.42870370370370242</v>
      </c>
      <c r="B144" s="3">
        <f t="shared" si="72"/>
        <v>1553301040</v>
      </c>
      <c r="C144">
        <v>4</v>
      </c>
      <c r="D144">
        <f>ROW()</f>
        <v>144</v>
      </c>
      <c r="E144" s="15">
        <f ca="1">(1-$O144)*(1-$O144)*E142+2*$O144*(1-$O144)*INDIRECT("E"&amp;C144)+$O144*$O144*E146</f>
        <v>8356.3422072737139</v>
      </c>
      <c r="F144" s="15">
        <f ca="1">(1-$O144)*(1-$O144)*F142+2*$O144*(1-$O144)*INDIRECT("F"&amp;C144)+$O144*$O144*F146</f>
        <v>58184.591361156687</v>
      </c>
      <c r="G144" s="15">
        <f t="shared" ca="1" si="56"/>
        <v>9753.6</v>
      </c>
      <c r="H144" s="16">
        <f t="shared" ca="1" si="57"/>
        <v>-205.1945222860264</v>
      </c>
      <c r="I144" s="16">
        <f t="shared" ca="1" si="58"/>
        <v>34.300388279325851</v>
      </c>
      <c r="J144" s="16">
        <f t="shared" ca="1" si="59"/>
        <v>0</v>
      </c>
      <c r="K144" s="16">
        <f t="shared" ca="1" si="60"/>
        <v>208.04160308049711</v>
      </c>
      <c r="L144" s="16">
        <f t="shared" ca="1" si="61"/>
        <v>-80.510158480007419</v>
      </c>
      <c r="M144" s="15">
        <f ca="1">(1-$O144)*(1-$O144)*M142+2*$O144*(1-$O144)*INDIRECT("M"&amp;C144)+$O144*$O144*M146</f>
        <v>56.368691529954631</v>
      </c>
      <c r="N144" s="15">
        <f ca="1">(1-$O144)*(1-$O144)*N142+2*$O144*(1-$O144)*INDIRECT("N"&amp;C144)+$O144*$O144*N146</f>
        <v>33.070383736536776</v>
      </c>
      <c r="O144" s="15">
        <f>(B144-B142)/(B146-B142)</f>
        <v>0.5</v>
      </c>
    </row>
    <row r="145" spans="1:15" x14ac:dyDescent="0.25">
      <c r="A145" s="4">
        <f t="shared" si="70"/>
        <v>0.42876157407407278</v>
      </c>
      <c r="B145" s="3">
        <f t="shared" si="72"/>
        <v>1553301045</v>
      </c>
      <c r="C145">
        <f t="shared" si="71"/>
        <v>4</v>
      </c>
      <c r="D145">
        <f t="shared" si="71"/>
        <v>144</v>
      </c>
      <c r="E145" s="15">
        <f ca="1">(1-$O145)*(1-$O145)*E142+2*$O145*(1-$O145)*INDIRECT("E"&amp;C144)+$O145*$O145*E146</f>
        <v>7330.3695958435819</v>
      </c>
      <c r="F145" s="15">
        <f ca="1">(1-$O145)*(1-$O145)*F142+2*$O145*(1-$O145)*INDIRECT("F"&amp;C144)+$O145*$O145*F146</f>
        <v>58356.093302553316</v>
      </c>
      <c r="G145" s="15">
        <f t="shared" ca="1" si="56"/>
        <v>9753.6</v>
      </c>
      <c r="H145" s="16">
        <f t="shared" ca="1" si="57"/>
        <v>-206.6530940114848</v>
      </c>
      <c r="I145" s="16">
        <f t="shared" ca="1" si="58"/>
        <v>34.544203640280465</v>
      </c>
      <c r="J145" s="16">
        <f t="shared" ca="1" si="59"/>
        <v>0</v>
      </c>
      <c r="K145" s="16">
        <f t="shared" ca="1" si="60"/>
        <v>209.52041253696677</v>
      </c>
      <c r="L145" s="16">
        <f t="shared" ca="1" si="61"/>
        <v>-80.510158480006623</v>
      </c>
      <c r="M145" s="15">
        <f ca="1">(1-$O145)*(1-$O145)*M142+2*$O145*(1-$O145)*INDIRECT("M"&amp;C144)+$O145*$O145*M146</f>
        <v>56.368906373054692</v>
      </c>
      <c r="N145" s="15">
        <f ca="1">(1-$O145)*(1-$O145)*N142+2*$O145*(1-$O145)*INDIRECT("N"&amp;C144)+$O145*$O145*N146</f>
        <v>33.06805977061218</v>
      </c>
      <c r="O145" s="15">
        <f>(B145-B142)/(B146-B142)</f>
        <v>0.75</v>
      </c>
    </row>
    <row r="146" spans="1:15" x14ac:dyDescent="0.25">
      <c r="A146" s="4">
        <f t="shared" si="70"/>
        <v>0.42881944444444314</v>
      </c>
      <c r="B146" s="3">
        <f t="shared" si="72"/>
        <v>1553301050</v>
      </c>
      <c r="C146">
        <f t="shared" si="71"/>
        <v>4</v>
      </c>
      <c r="D146">
        <f t="shared" si="71"/>
        <v>144</v>
      </c>
      <c r="E146">
        <f t="shared" ca="1" si="54"/>
        <v>6297.104125786158</v>
      </c>
      <c r="F146">
        <f t="shared" ca="1" si="55"/>
        <v>58528.814320754718</v>
      </c>
      <c r="G146">
        <f t="shared" ca="1" si="56"/>
        <v>9753.6</v>
      </c>
      <c r="H146" s="9">
        <f t="shared" ca="1" si="57"/>
        <v>-207.3823798742138</v>
      </c>
      <c r="I146" s="9">
        <f t="shared" ca="1" si="58"/>
        <v>34.666111320754865</v>
      </c>
      <c r="J146" s="9">
        <f t="shared" ca="1" si="59"/>
        <v>0</v>
      </c>
      <c r="K146" s="9">
        <f t="shared" ca="1" si="60"/>
        <v>210.25981726520092</v>
      </c>
      <c r="L146" s="9">
        <f t="shared" ca="1" si="61"/>
        <v>-80.510158480006993</v>
      </c>
      <c r="M146">
        <f t="shared" ca="1" si="62"/>
        <v>56.368977987421381</v>
      </c>
      <c r="N146">
        <f t="shared" ca="1" si="63"/>
        <v>33.067285115303982</v>
      </c>
    </row>
    <row r="147" spans="1:15" x14ac:dyDescent="0.25">
      <c r="A147" s="4">
        <f t="shared" si="70"/>
        <v>0.4288773148148135</v>
      </c>
      <c r="B147" s="3">
        <f t="shared" si="72"/>
        <v>1553301055</v>
      </c>
      <c r="C147">
        <f t="shared" si="71"/>
        <v>4</v>
      </c>
      <c r="D147">
        <f t="shared" si="71"/>
        <v>144</v>
      </c>
      <c r="E147">
        <f t="shared" ca="1" si="54"/>
        <v>5260.192226415089</v>
      </c>
      <c r="F147">
        <f t="shared" ca="1" si="55"/>
        <v>58702.144877358493</v>
      </c>
      <c r="G147">
        <f t="shared" ca="1" si="56"/>
        <v>9753.6</v>
      </c>
      <c r="H147" s="9">
        <f t="shared" ca="1" si="57"/>
        <v>-207.3823798742138</v>
      </c>
      <c r="I147" s="9">
        <f t="shared" ca="1" si="58"/>
        <v>34.666111320754865</v>
      </c>
      <c r="J147" s="9">
        <f t="shared" ca="1" si="59"/>
        <v>0</v>
      </c>
      <c r="K147" s="9">
        <f t="shared" ca="1" si="60"/>
        <v>210.25981726520092</v>
      </c>
      <c r="L147" s="9">
        <f t="shared" ca="1" si="61"/>
        <v>-80.510158480006993</v>
      </c>
      <c r="M147">
        <f t="shared" ca="1" si="62"/>
        <v>56.368977987421381</v>
      </c>
      <c r="N147">
        <f t="shared" ca="1" si="63"/>
        <v>33.067285115303982</v>
      </c>
    </row>
    <row r="148" spans="1:15" x14ac:dyDescent="0.25">
      <c r="A148" s="4">
        <f t="shared" si="70"/>
        <v>0.42893518518518386</v>
      </c>
      <c r="B148" s="3">
        <f t="shared" si="72"/>
        <v>1553301060</v>
      </c>
      <c r="C148">
        <f t="shared" si="71"/>
        <v>4</v>
      </c>
      <c r="D148">
        <f t="shared" si="71"/>
        <v>144</v>
      </c>
      <c r="E148">
        <f t="shared" ref="E148:E150" ca="1" si="73">INDIRECT("E$"&amp;C148)+INDIRECT("H$"&amp;C148)*($B148-INDIRECT("B$"&amp;D148))</f>
        <v>4223.2803270440199</v>
      </c>
      <c r="F148">
        <f t="shared" ref="F148:F150" ca="1" si="74">INDIRECT("F$"&amp;C148)+INDIRECT("I$"&amp;C148)*($B148-INDIRECT("B$"&amp;D148))</f>
        <v>58875.475433962267</v>
      </c>
      <c r="G148">
        <f t="shared" ref="G148:G150" ca="1" si="75">INDIRECT("G$"&amp;C148)+INDIRECT("J$"&amp;C148)*($B148-INDIRECT("B$"&amp;D148))</f>
        <v>9753.6</v>
      </c>
      <c r="H148" s="9">
        <f t="shared" ref="H148:H150" ca="1" si="76">(E149-E148)/($B149-$B148)</f>
        <v>-207.382379874214</v>
      </c>
      <c r="I148" s="9">
        <f t="shared" ref="I148:I150" ca="1" si="77">(F149-F148)/($B149-$B148)</f>
        <v>34.666111320754865</v>
      </c>
      <c r="J148" s="9">
        <f t="shared" ref="J148:J150" ca="1" si="78">(G149-G148)/($B149-$B148)</f>
        <v>0</v>
      </c>
      <c r="K148" s="9">
        <f t="shared" ref="K148:K150" ca="1" si="79">SQRT(H148*H148+I148*I148)</f>
        <v>210.25981726520112</v>
      </c>
      <c r="L148" s="9">
        <f t="shared" ref="L148:L150" ca="1" si="80">DEGREES(ATAN2(I148,H148))</f>
        <v>-80.510158480007007</v>
      </c>
      <c r="M148">
        <f t="shared" ref="M148:M150" ca="1" si="81">INDIRECT("M$"&amp;C148)+INDIRECT("O$"&amp;C148)*($B148-INDIRECT("B$"&amp;D148))</f>
        <v>56.368977987421381</v>
      </c>
      <c r="N148">
        <f t="shared" ref="N148:N150" ca="1" si="82">INDIRECT("N$"&amp;C148)+INDIRECT("P$"&amp;C148)*($B148-INDIRECT("B$"&amp;D148))</f>
        <v>33.067285115303982</v>
      </c>
    </row>
    <row r="149" spans="1:15" x14ac:dyDescent="0.25">
      <c r="A149" s="8">
        <f t="shared" si="70"/>
        <v>0.42899305555555423</v>
      </c>
      <c r="B149" s="3">
        <f t="shared" si="72"/>
        <v>1553301065</v>
      </c>
      <c r="C149">
        <f t="shared" si="71"/>
        <v>4</v>
      </c>
      <c r="D149">
        <f t="shared" si="71"/>
        <v>144</v>
      </c>
      <c r="E149">
        <f t="shared" ca="1" si="73"/>
        <v>3186.36842767295</v>
      </c>
      <c r="F149">
        <f t="shared" ca="1" si="74"/>
        <v>59048.805990566041</v>
      </c>
      <c r="G149">
        <f t="shared" ca="1" si="75"/>
        <v>9753.6</v>
      </c>
      <c r="H149" s="9">
        <f t="shared" ca="1" si="76"/>
        <v>-207.3823798742138</v>
      </c>
      <c r="I149" s="9">
        <f t="shared" ca="1" si="77"/>
        <v>34.666111320753409</v>
      </c>
      <c r="J149" s="9">
        <f t="shared" ca="1" si="78"/>
        <v>0</v>
      </c>
      <c r="K149" s="9">
        <f t="shared" ca="1" si="79"/>
        <v>210.2598172652007</v>
      </c>
      <c r="L149" s="9">
        <f t="shared" ca="1" si="80"/>
        <v>-80.510158480007391</v>
      </c>
      <c r="M149">
        <f t="shared" ca="1" si="81"/>
        <v>56.368977987421381</v>
      </c>
      <c r="N149">
        <f t="shared" ca="1" si="82"/>
        <v>33.067285115303982</v>
      </c>
    </row>
    <row r="150" spans="1:15" x14ac:dyDescent="0.25">
      <c r="A150" s="4">
        <f t="shared" si="70"/>
        <v>0.42905092592592459</v>
      </c>
      <c r="B150" s="3">
        <f t="shared" si="72"/>
        <v>1553301070</v>
      </c>
      <c r="C150">
        <f t="shared" si="71"/>
        <v>4</v>
      </c>
      <c r="D150">
        <f t="shared" si="71"/>
        <v>144</v>
      </c>
      <c r="E150">
        <f t="shared" ca="1" si="73"/>
        <v>2149.456528301881</v>
      </c>
      <c r="F150">
        <f t="shared" ca="1" si="74"/>
        <v>59222.136547169808</v>
      </c>
      <c r="G150">
        <f t="shared" ca="1" si="75"/>
        <v>9753.6</v>
      </c>
      <c r="H150" s="9">
        <f t="shared" ca="1" si="76"/>
        <v>-207.3823798742138</v>
      </c>
      <c r="I150" s="9">
        <f t="shared" ca="1" si="77"/>
        <v>34.666111320754865</v>
      </c>
      <c r="J150" s="9">
        <f t="shared" ca="1" si="78"/>
        <v>0</v>
      </c>
      <c r="K150" s="9">
        <f t="shared" ca="1" si="79"/>
        <v>210.25981726520092</v>
      </c>
      <c r="L150" s="9">
        <f t="shared" ca="1" si="80"/>
        <v>-80.510158480006993</v>
      </c>
      <c r="M150">
        <f t="shared" ca="1" si="81"/>
        <v>56.368977987421381</v>
      </c>
      <c r="N150">
        <f t="shared" ca="1" si="82"/>
        <v>33.067285115303982</v>
      </c>
    </row>
    <row r="151" spans="1:15" x14ac:dyDescent="0.25">
      <c r="A151" s="4">
        <f t="shared" si="70"/>
        <v>0.42910879629629495</v>
      </c>
      <c r="B151" s="3">
        <f t="shared" si="72"/>
        <v>1553301075</v>
      </c>
      <c r="C151">
        <f t="shared" si="71"/>
        <v>4</v>
      </c>
      <c r="D151">
        <f t="shared" si="71"/>
        <v>144</v>
      </c>
      <c r="E151">
        <f t="shared" ca="1" si="54"/>
        <v>1112.544628930812</v>
      </c>
      <c r="F151">
        <f t="shared" ca="1" si="55"/>
        <v>59395.467103773582</v>
      </c>
      <c r="G151">
        <f t="shared" ca="1" si="56"/>
        <v>9753.6</v>
      </c>
      <c r="H151" s="9">
        <f t="shared" ca="1" si="57"/>
        <v>-207.38237987421363</v>
      </c>
      <c r="I151" s="9">
        <f t="shared" ca="1" si="58"/>
        <v>34.666111320754865</v>
      </c>
      <c r="J151" s="9">
        <f t="shared" ca="1" si="59"/>
        <v>0</v>
      </c>
      <c r="K151" s="9">
        <f t="shared" ca="1" si="60"/>
        <v>210.25981726520075</v>
      </c>
      <c r="L151" s="9">
        <f t="shared" ca="1" si="61"/>
        <v>-80.510158480006993</v>
      </c>
      <c r="M151">
        <f t="shared" ca="1" si="62"/>
        <v>56.368977987421381</v>
      </c>
      <c r="N151">
        <f t="shared" ca="1" si="63"/>
        <v>33.067285115303982</v>
      </c>
    </row>
    <row r="152" spans="1:15" x14ac:dyDescent="0.25">
      <c r="A152" s="4">
        <f t="shared" si="70"/>
        <v>0.42916666666666531</v>
      </c>
      <c r="B152" s="3">
        <f t="shared" si="72"/>
        <v>1553301080</v>
      </c>
      <c r="C152">
        <f t="shared" si="71"/>
        <v>4</v>
      </c>
      <c r="D152">
        <f t="shared" si="71"/>
        <v>144</v>
      </c>
      <c r="E152">
        <f t="shared" ca="1" si="54"/>
        <v>75.632729559743893</v>
      </c>
      <c r="F152">
        <f t="shared" ca="1" si="55"/>
        <v>59568.797660377357</v>
      </c>
      <c r="G152">
        <f t="shared" ca="1" si="56"/>
        <v>9753.6</v>
      </c>
      <c r="H152" s="9">
        <f t="shared" ca="1" si="57"/>
        <v>-207.38237987421417</v>
      </c>
      <c r="I152" s="9">
        <f t="shared" ca="1" si="58"/>
        <v>34.666111320754865</v>
      </c>
      <c r="J152" s="9">
        <f t="shared" ca="1" si="59"/>
        <v>0</v>
      </c>
      <c r="K152" s="9">
        <f t="shared" ca="1" si="60"/>
        <v>210.25981726520129</v>
      </c>
      <c r="L152" s="9">
        <f t="shared" ca="1" si="61"/>
        <v>-80.510158480007021</v>
      </c>
      <c r="M152">
        <f t="shared" ca="1" si="62"/>
        <v>56.368977987421381</v>
      </c>
      <c r="N152">
        <f t="shared" ca="1" si="63"/>
        <v>33.067285115303982</v>
      </c>
    </row>
    <row r="153" spans="1:15" x14ac:dyDescent="0.25">
      <c r="A153" s="4">
        <f t="shared" si="70"/>
        <v>0.42922453703703567</v>
      </c>
      <c r="B153" s="3">
        <f t="shared" si="72"/>
        <v>1553301085</v>
      </c>
      <c r="C153">
        <f t="shared" si="71"/>
        <v>4</v>
      </c>
      <c r="D153">
        <f t="shared" si="71"/>
        <v>144</v>
      </c>
      <c r="E153">
        <f t="shared" ca="1" si="54"/>
        <v>-961.27916981132694</v>
      </c>
      <c r="F153">
        <f t="shared" ca="1" si="55"/>
        <v>59742.128216981131</v>
      </c>
      <c r="G153">
        <f t="shared" ca="1" si="56"/>
        <v>9753.6</v>
      </c>
      <c r="H153" s="9">
        <f t="shared" ca="1" si="57"/>
        <v>-207.3823798742138</v>
      </c>
      <c r="I153" s="9">
        <f t="shared" ca="1" si="58"/>
        <v>34.666111320754865</v>
      </c>
      <c r="J153" s="9">
        <f t="shared" ca="1" si="59"/>
        <v>0</v>
      </c>
      <c r="K153" s="9">
        <f t="shared" ca="1" si="60"/>
        <v>210.25981726520092</v>
      </c>
      <c r="L153" s="9">
        <f t="shared" ca="1" si="61"/>
        <v>-80.510158480006993</v>
      </c>
      <c r="M153">
        <f t="shared" ca="1" si="62"/>
        <v>56.368977987421381</v>
      </c>
      <c r="N153">
        <f t="shared" ca="1" si="63"/>
        <v>33.067285115303982</v>
      </c>
    </row>
    <row r="154" spans="1:15" x14ac:dyDescent="0.25">
      <c r="A154" s="4">
        <f t="shared" si="70"/>
        <v>0.42928240740740603</v>
      </c>
      <c r="B154" s="3">
        <f t="shared" si="72"/>
        <v>1553301090</v>
      </c>
      <c r="C154">
        <f t="shared" ref="C154:D169" si="83">C153</f>
        <v>4</v>
      </c>
      <c r="D154">
        <f t="shared" si="83"/>
        <v>144</v>
      </c>
      <c r="E154">
        <f t="shared" ca="1" si="54"/>
        <v>-1998.1910691823959</v>
      </c>
      <c r="F154">
        <f t="shared" ca="1" si="55"/>
        <v>59915.458773584905</v>
      </c>
      <c r="G154">
        <f t="shared" ca="1" si="56"/>
        <v>9753.6</v>
      </c>
      <c r="H154" s="9">
        <f t="shared" ca="1" si="57"/>
        <v>-207.3823798742138</v>
      </c>
      <c r="I154" s="9">
        <f t="shared" ca="1" si="58"/>
        <v>34.666111320754865</v>
      </c>
      <c r="J154" s="9">
        <f t="shared" ca="1" si="59"/>
        <v>0</v>
      </c>
      <c r="K154" s="9">
        <f t="shared" ca="1" si="60"/>
        <v>210.25981726520092</v>
      </c>
      <c r="L154" s="9">
        <f t="shared" ca="1" si="61"/>
        <v>-80.510158480006993</v>
      </c>
      <c r="M154">
        <f t="shared" ca="1" si="62"/>
        <v>56.368977987421381</v>
      </c>
      <c r="N154">
        <f t="shared" ca="1" si="63"/>
        <v>33.067285115303982</v>
      </c>
    </row>
    <row r="155" spans="1:15" x14ac:dyDescent="0.25">
      <c r="A155" s="4">
        <f t="shared" si="70"/>
        <v>0.42934027777777639</v>
      </c>
      <c r="B155" s="3">
        <f t="shared" si="72"/>
        <v>1553301095</v>
      </c>
      <c r="C155">
        <f t="shared" si="83"/>
        <v>4</v>
      </c>
      <c r="D155">
        <f t="shared" si="83"/>
        <v>144</v>
      </c>
      <c r="E155">
        <f t="shared" ca="1" si="54"/>
        <v>-3035.102968553465</v>
      </c>
      <c r="F155">
        <f t="shared" ca="1" si="55"/>
        <v>60088.78933018868</v>
      </c>
      <c r="G155">
        <f t="shared" ca="1" si="56"/>
        <v>9753.6</v>
      </c>
      <c r="H155" s="9">
        <f t="shared" ca="1" si="57"/>
        <v>-207.3823798742138</v>
      </c>
      <c r="I155" s="9">
        <f t="shared" ca="1" si="58"/>
        <v>34.666111320754865</v>
      </c>
      <c r="J155" s="9">
        <f t="shared" ca="1" si="59"/>
        <v>0</v>
      </c>
      <c r="K155" s="9">
        <f t="shared" ca="1" si="60"/>
        <v>210.25981726520092</v>
      </c>
      <c r="L155" s="9">
        <f t="shared" ca="1" si="61"/>
        <v>-80.510158480006993</v>
      </c>
      <c r="M155">
        <f t="shared" ca="1" si="62"/>
        <v>56.368977987421381</v>
      </c>
      <c r="N155">
        <f t="shared" ca="1" si="63"/>
        <v>33.067285115303982</v>
      </c>
    </row>
    <row r="156" spans="1:15" x14ac:dyDescent="0.25">
      <c r="A156" s="4">
        <f t="shared" si="70"/>
        <v>0.42939814814814675</v>
      </c>
      <c r="B156" s="3">
        <f t="shared" si="72"/>
        <v>1553301100</v>
      </c>
      <c r="C156">
        <f t="shared" si="83"/>
        <v>4</v>
      </c>
      <c r="D156">
        <f t="shared" si="83"/>
        <v>144</v>
      </c>
      <c r="E156">
        <f t="shared" ca="1" si="54"/>
        <v>-4072.014867924534</v>
      </c>
      <c r="F156">
        <f t="shared" ca="1" si="55"/>
        <v>60262.119886792454</v>
      </c>
      <c r="G156">
        <f t="shared" ca="1" si="56"/>
        <v>9753.6</v>
      </c>
      <c r="H156" s="9">
        <f t="shared" ca="1" si="57"/>
        <v>-207.3823798742138</v>
      </c>
      <c r="I156" s="9">
        <f t="shared" ca="1" si="58"/>
        <v>34.666111320754865</v>
      </c>
      <c r="J156" s="9">
        <f t="shared" ca="1" si="59"/>
        <v>0</v>
      </c>
      <c r="K156" s="9">
        <f t="shared" ca="1" si="60"/>
        <v>210.25981726520092</v>
      </c>
      <c r="L156" s="9">
        <f t="shared" ca="1" si="61"/>
        <v>-80.510158480006993</v>
      </c>
      <c r="M156">
        <f t="shared" ca="1" si="62"/>
        <v>56.368977987421381</v>
      </c>
      <c r="N156">
        <f t="shared" ca="1" si="63"/>
        <v>33.067285115303982</v>
      </c>
    </row>
    <row r="157" spans="1:15" x14ac:dyDescent="0.25">
      <c r="A157" s="4">
        <f t="shared" si="70"/>
        <v>0.42945601851851711</v>
      </c>
      <c r="B157" s="3">
        <f t="shared" si="72"/>
        <v>1553301105</v>
      </c>
      <c r="C157">
        <f t="shared" si="83"/>
        <v>4</v>
      </c>
      <c r="D157">
        <f t="shared" si="83"/>
        <v>144</v>
      </c>
      <c r="E157">
        <f t="shared" ca="1" si="54"/>
        <v>-5108.926767295603</v>
      </c>
      <c r="F157">
        <f t="shared" ca="1" si="55"/>
        <v>60435.450443396228</v>
      </c>
      <c r="G157">
        <f t="shared" ca="1" si="56"/>
        <v>9753.6</v>
      </c>
      <c r="H157" s="9">
        <f t="shared" ca="1" si="57"/>
        <v>-207.3823798742138</v>
      </c>
      <c r="I157" s="9">
        <f t="shared" ca="1" si="58"/>
        <v>34.666111320754865</v>
      </c>
      <c r="J157" s="9">
        <f t="shared" ca="1" si="59"/>
        <v>0</v>
      </c>
      <c r="K157" s="9">
        <f t="shared" ca="1" si="60"/>
        <v>210.25981726520092</v>
      </c>
      <c r="L157" s="9">
        <f t="shared" ca="1" si="61"/>
        <v>-80.510158480006993</v>
      </c>
      <c r="M157">
        <f t="shared" ca="1" si="62"/>
        <v>56.368977987421381</v>
      </c>
      <c r="N157">
        <f t="shared" ca="1" si="63"/>
        <v>33.067285115303982</v>
      </c>
    </row>
    <row r="158" spans="1:15" x14ac:dyDescent="0.25">
      <c r="A158" s="4">
        <f t="shared" si="70"/>
        <v>0.42951388888888747</v>
      </c>
      <c r="B158" s="3">
        <f t="shared" si="72"/>
        <v>1553301110</v>
      </c>
      <c r="C158">
        <f t="shared" si="83"/>
        <v>4</v>
      </c>
      <c r="D158">
        <f t="shared" si="83"/>
        <v>144</v>
      </c>
      <c r="E158">
        <f t="shared" ref="E158:E221" ca="1" si="84">INDIRECT("E$"&amp;C158)+INDIRECT("H$"&amp;C158)*($B158-INDIRECT("B$"&amp;D158))</f>
        <v>-6145.838666666672</v>
      </c>
      <c r="F158">
        <f t="shared" ref="F158:F221" ca="1" si="85">INDIRECT("F$"&amp;C158)+INDIRECT("I$"&amp;C158)*($B158-INDIRECT("B$"&amp;D158))</f>
        <v>60608.781000000003</v>
      </c>
      <c r="G158">
        <f t="shared" ref="G158:G221" ca="1" si="86">INDIRECT("G$"&amp;C158)+INDIRECT("J$"&amp;C158)*($B158-INDIRECT("B$"&amp;D158))</f>
        <v>9753.6</v>
      </c>
      <c r="H158" s="9">
        <f t="shared" ref="H158:H221" ca="1" si="87">(E159-E158)/($B159-$B158)</f>
        <v>-207.3823798742138</v>
      </c>
      <c r="I158" s="9">
        <f t="shared" ref="I158:I221" ca="1" si="88">(F159-F158)/($B159-$B158)</f>
        <v>34.666111320754865</v>
      </c>
      <c r="J158" s="9">
        <f t="shared" ref="J158:J221" ca="1" si="89">(G159-G158)/($B159-$B158)</f>
        <v>0</v>
      </c>
      <c r="K158" s="9">
        <f t="shared" ref="K158:K221" ca="1" si="90">SQRT(H158*H158+I158*I158)</f>
        <v>210.25981726520092</v>
      </c>
      <c r="L158" s="9">
        <f t="shared" ref="L158:L221" ca="1" si="91">DEGREES(ATAN2(I158,H158))</f>
        <v>-80.510158480006993</v>
      </c>
      <c r="M158">
        <f t="shared" ref="M158:M221" ca="1" si="92">INDIRECT("M$"&amp;C158)+INDIRECT("O$"&amp;C158)*($B158-INDIRECT("B$"&amp;D158))</f>
        <v>56.368977987421381</v>
      </c>
      <c r="N158">
        <f t="shared" ref="N158:N221" ca="1" si="93">INDIRECT("N$"&amp;C158)+INDIRECT("P$"&amp;C158)*($B158-INDIRECT("B$"&amp;D158))</f>
        <v>33.067285115303982</v>
      </c>
    </row>
    <row r="159" spans="1:15" x14ac:dyDescent="0.25">
      <c r="A159" s="4">
        <f t="shared" si="70"/>
        <v>0.42957175925925783</v>
      </c>
      <c r="B159" s="3">
        <f t="shared" si="72"/>
        <v>1553301115</v>
      </c>
      <c r="C159">
        <f t="shared" si="83"/>
        <v>4</v>
      </c>
      <c r="D159">
        <f t="shared" si="83"/>
        <v>144</v>
      </c>
      <c r="E159">
        <f t="shared" ca="1" si="84"/>
        <v>-7182.750566037741</v>
      </c>
      <c r="F159">
        <f t="shared" ca="1" si="85"/>
        <v>60782.111556603777</v>
      </c>
      <c r="G159">
        <f t="shared" ca="1" si="86"/>
        <v>9753.6</v>
      </c>
      <c r="H159" s="9">
        <f t="shared" ca="1" si="87"/>
        <v>-207.38237987421343</v>
      </c>
      <c r="I159" s="9">
        <f t="shared" ca="1" si="88"/>
        <v>34.666111320754865</v>
      </c>
      <c r="J159" s="9">
        <f t="shared" ca="1" si="89"/>
        <v>0</v>
      </c>
      <c r="K159" s="9">
        <f t="shared" ca="1" si="90"/>
        <v>210.25981726520055</v>
      </c>
      <c r="L159" s="9">
        <f t="shared" ca="1" si="91"/>
        <v>-80.510158480006979</v>
      </c>
      <c r="M159">
        <f t="shared" ca="1" si="92"/>
        <v>56.368977987421381</v>
      </c>
      <c r="N159">
        <f t="shared" ca="1" si="93"/>
        <v>33.067285115303982</v>
      </c>
    </row>
    <row r="160" spans="1:15" x14ac:dyDescent="0.25">
      <c r="A160" s="4">
        <f t="shared" si="70"/>
        <v>0.4296296296296282</v>
      </c>
      <c r="B160" s="3">
        <f t="shared" si="72"/>
        <v>1553301120</v>
      </c>
      <c r="C160">
        <f t="shared" ref="C160:D160" si="94">C159</f>
        <v>4</v>
      </c>
      <c r="D160">
        <f t="shared" si="94"/>
        <v>144</v>
      </c>
      <c r="E160">
        <f t="shared" ref="E160:E162" ca="1" si="95">INDIRECT("E$"&amp;C160)+INDIRECT("H$"&amp;C160)*($B160-INDIRECT("B$"&amp;D160))</f>
        <v>-8219.6624654088082</v>
      </c>
      <c r="F160">
        <f t="shared" ref="F160:F162" ca="1" si="96">INDIRECT("F$"&amp;C160)+INDIRECT("I$"&amp;C160)*($B160-INDIRECT("B$"&amp;D160))</f>
        <v>60955.442113207551</v>
      </c>
      <c r="G160">
        <f t="shared" ref="G160:G162" ca="1" si="97">INDIRECT("G$"&amp;C160)+INDIRECT("J$"&amp;C160)*($B160-INDIRECT("B$"&amp;D160))</f>
        <v>9753.6</v>
      </c>
      <c r="H160" s="9">
        <f t="shared" ref="H160:H162" ca="1" si="98">(E161-E160)/($B161-$B160)</f>
        <v>-207.38237987421454</v>
      </c>
      <c r="I160" s="9">
        <f t="shared" ref="I160:I162" ca="1" si="99">(F161-F160)/($B161-$B160)</f>
        <v>34.666111320753409</v>
      </c>
      <c r="J160" s="9">
        <f t="shared" ref="J160:J162" ca="1" si="100">(G161-G160)/($B161-$B160)</f>
        <v>0</v>
      </c>
      <c r="K160" s="9">
        <f t="shared" ref="K160:K162" ca="1" si="101">SQRT(H160*H160+I160*I160)</f>
        <v>210.25981726520141</v>
      </c>
      <c r="L160" s="9">
        <f t="shared" ref="L160:L162" ca="1" si="102">DEGREES(ATAN2(I160,H160))</f>
        <v>-80.510158480007419</v>
      </c>
      <c r="M160">
        <f t="shared" ref="M160:M162" ca="1" si="103">INDIRECT("M$"&amp;C160)+INDIRECT("O$"&amp;C160)*($B160-INDIRECT("B$"&amp;D160))</f>
        <v>56.368977987421381</v>
      </c>
      <c r="N160">
        <f t="shared" ref="N160:N162" ca="1" si="104">INDIRECT("N$"&amp;C160)+INDIRECT("P$"&amp;C160)*($B160-INDIRECT("B$"&amp;D160))</f>
        <v>33.067285115303982</v>
      </c>
    </row>
    <row r="161" spans="1:14" x14ac:dyDescent="0.25">
      <c r="A161" s="8">
        <f t="shared" si="70"/>
        <v>0.42968749999999856</v>
      </c>
      <c r="B161" s="3">
        <f t="shared" si="72"/>
        <v>1553301125</v>
      </c>
      <c r="C161">
        <f t="shared" ref="C161:D161" si="105">C160</f>
        <v>4</v>
      </c>
      <c r="D161">
        <f t="shared" si="105"/>
        <v>144</v>
      </c>
      <c r="E161">
        <f t="shared" ca="1" si="95"/>
        <v>-9256.5743647798809</v>
      </c>
      <c r="F161">
        <f t="shared" ca="1" si="96"/>
        <v>61128.772669811318</v>
      </c>
      <c r="G161">
        <f t="shared" ca="1" si="97"/>
        <v>9753.6</v>
      </c>
      <c r="H161" s="9">
        <f t="shared" ca="1" si="98"/>
        <v>-207.3823798742138</v>
      </c>
      <c r="I161" s="9">
        <f t="shared" ca="1" si="99"/>
        <v>34.666111320754865</v>
      </c>
      <c r="J161" s="9">
        <f t="shared" ca="1" si="100"/>
        <v>0</v>
      </c>
      <c r="K161" s="9">
        <f t="shared" ca="1" si="101"/>
        <v>210.25981726520092</v>
      </c>
      <c r="L161" s="9">
        <f t="shared" ca="1" si="102"/>
        <v>-80.510158480006993</v>
      </c>
      <c r="M161">
        <f t="shared" ca="1" si="103"/>
        <v>56.368977987421381</v>
      </c>
      <c r="N161">
        <f t="shared" ca="1" si="104"/>
        <v>33.067285115303982</v>
      </c>
    </row>
    <row r="162" spans="1:14" x14ac:dyDescent="0.25">
      <c r="A162" s="4">
        <f t="shared" si="70"/>
        <v>0.42974537037036892</v>
      </c>
      <c r="B162" s="3">
        <f t="shared" si="72"/>
        <v>1553301130</v>
      </c>
      <c r="C162">
        <f t="shared" ref="C162:D162" si="106">C161</f>
        <v>4</v>
      </c>
      <c r="D162">
        <f t="shared" si="106"/>
        <v>144</v>
      </c>
      <c r="E162">
        <f t="shared" ca="1" si="95"/>
        <v>-10293.48626415095</v>
      </c>
      <c r="F162">
        <f t="shared" ca="1" si="96"/>
        <v>61302.103226415093</v>
      </c>
      <c r="G162">
        <f t="shared" ca="1" si="97"/>
        <v>9753.6</v>
      </c>
      <c r="H162" s="9">
        <f t="shared" ca="1" si="98"/>
        <v>-207.3823798742138</v>
      </c>
      <c r="I162" s="9">
        <f t="shared" ca="1" si="99"/>
        <v>34.666111320754865</v>
      </c>
      <c r="J162" s="9">
        <f t="shared" ca="1" si="100"/>
        <v>0</v>
      </c>
      <c r="K162" s="9">
        <f t="shared" ca="1" si="101"/>
        <v>210.25981726520092</v>
      </c>
      <c r="L162" s="9">
        <f t="shared" ca="1" si="102"/>
        <v>-80.510158480006993</v>
      </c>
      <c r="M162">
        <f t="shared" ca="1" si="103"/>
        <v>56.368977987421381</v>
      </c>
      <c r="N162">
        <f t="shared" ca="1" si="104"/>
        <v>33.067285115303982</v>
      </c>
    </row>
    <row r="163" spans="1:14" x14ac:dyDescent="0.25">
      <c r="A163" s="4">
        <f t="shared" si="70"/>
        <v>0.42980324074073928</v>
      </c>
      <c r="B163" s="3">
        <f t="shared" si="72"/>
        <v>1553301135</v>
      </c>
      <c r="C163">
        <f t="shared" si="83"/>
        <v>4</v>
      </c>
      <c r="D163">
        <f t="shared" si="83"/>
        <v>144</v>
      </c>
      <c r="E163">
        <f t="shared" ca="1" si="84"/>
        <v>-11330.398163522019</v>
      </c>
      <c r="F163">
        <f t="shared" ca="1" si="85"/>
        <v>61475.433783018867</v>
      </c>
      <c r="G163">
        <f t="shared" ca="1" si="86"/>
        <v>9753.6</v>
      </c>
      <c r="H163" s="9">
        <f t="shared" ca="1" si="87"/>
        <v>-207.3823798742138</v>
      </c>
      <c r="I163" s="9">
        <f t="shared" ca="1" si="88"/>
        <v>34.666111320754865</v>
      </c>
      <c r="J163" s="9">
        <f t="shared" ca="1" si="89"/>
        <v>0</v>
      </c>
      <c r="K163" s="9">
        <f t="shared" ca="1" si="90"/>
        <v>210.25981726520092</v>
      </c>
      <c r="L163" s="9">
        <f t="shared" ca="1" si="91"/>
        <v>-80.510158480006993</v>
      </c>
      <c r="M163">
        <f t="shared" ca="1" si="92"/>
        <v>56.368977987421381</v>
      </c>
      <c r="N163">
        <f t="shared" ca="1" si="93"/>
        <v>33.067285115303982</v>
      </c>
    </row>
    <row r="164" spans="1:14" x14ac:dyDescent="0.25">
      <c r="A164" s="4">
        <f t="shared" si="70"/>
        <v>0.42986111111110964</v>
      </c>
      <c r="B164" s="3">
        <f t="shared" si="72"/>
        <v>1553301140</v>
      </c>
      <c r="C164">
        <f t="shared" si="83"/>
        <v>4</v>
      </c>
      <c r="D164">
        <f t="shared" si="83"/>
        <v>144</v>
      </c>
      <c r="E164">
        <f t="shared" ca="1" si="84"/>
        <v>-12367.310062893088</v>
      </c>
      <c r="F164">
        <f t="shared" ca="1" si="85"/>
        <v>61648.764339622641</v>
      </c>
      <c r="G164">
        <f t="shared" ca="1" si="86"/>
        <v>9753.6</v>
      </c>
      <c r="H164" s="9">
        <f t="shared" ca="1" si="87"/>
        <v>-207.3823798742138</v>
      </c>
      <c r="I164" s="9">
        <f t="shared" ca="1" si="88"/>
        <v>34.666111320754865</v>
      </c>
      <c r="J164" s="9">
        <f t="shared" ca="1" si="89"/>
        <v>0</v>
      </c>
      <c r="K164" s="9">
        <f t="shared" ca="1" si="90"/>
        <v>210.25981726520092</v>
      </c>
      <c r="L164" s="9">
        <f t="shared" ca="1" si="91"/>
        <v>-80.510158480006993</v>
      </c>
      <c r="M164">
        <f t="shared" ca="1" si="92"/>
        <v>56.368977987421381</v>
      </c>
      <c r="N164">
        <f t="shared" ca="1" si="93"/>
        <v>33.067285115303982</v>
      </c>
    </row>
    <row r="165" spans="1:14" x14ac:dyDescent="0.25">
      <c r="A165" s="4">
        <f t="shared" si="70"/>
        <v>0.42991898148148</v>
      </c>
      <c r="B165" s="3">
        <f t="shared" si="72"/>
        <v>1553301145</v>
      </c>
      <c r="C165">
        <f t="shared" si="83"/>
        <v>4</v>
      </c>
      <c r="D165">
        <f t="shared" si="83"/>
        <v>144</v>
      </c>
      <c r="E165">
        <f t="shared" ca="1" si="84"/>
        <v>-13404.221962264157</v>
      </c>
      <c r="F165">
        <f t="shared" ca="1" si="85"/>
        <v>61822.094896226416</v>
      </c>
      <c r="G165">
        <f t="shared" ca="1" si="86"/>
        <v>9753.6</v>
      </c>
      <c r="H165" s="9">
        <f t="shared" ca="1" si="87"/>
        <v>-207.3823798742138</v>
      </c>
      <c r="I165" s="9">
        <f t="shared" ca="1" si="88"/>
        <v>34.666111320754865</v>
      </c>
      <c r="J165" s="9">
        <f t="shared" ca="1" si="89"/>
        <v>0</v>
      </c>
      <c r="K165" s="9">
        <f t="shared" ca="1" si="90"/>
        <v>210.25981726520092</v>
      </c>
      <c r="L165" s="9">
        <f t="shared" ca="1" si="91"/>
        <v>-80.510158480006993</v>
      </c>
      <c r="M165">
        <f t="shared" ca="1" si="92"/>
        <v>56.368977987421381</v>
      </c>
      <c r="N165">
        <f t="shared" ca="1" si="93"/>
        <v>33.067285115303982</v>
      </c>
    </row>
    <row r="166" spans="1:14" x14ac:dyDescent="0.25">
      <c r="A166" s="4">
        <f t="shared" si="70"/>
        <v>0.42997685185185036</v>
      </c>
      <c r="B166" s="3">
        <f t="shared" si="72"/>
        <v>1553301150</v>
      </c>
      <c r="C166">
        <f t="shared" si="83"/>
        <v>4</v>
      </c>
      <c r="D166">
        <f t="shared" si="83"/>
        <v>144</v>
      </c>
      <c r="E166">
        <f t="shared" ca="1" si="84"/>
        <v>-14441.133861635226</v>
      </c>
      <c r="F166">
        <f t="shared" ca="1" si="85"/>
        <v>61995.42545283019</v>
      </c>
      <c r="G166">
        <f t="shared" ca="1" si="86"/>
        <v>9753.6</v>
      </c>
      <c r="H166" s="9">
        <f t="shared" ca="1" si="87"/>
        <v>-207.3823798742138</v>
      </c>
      <c r="I166" s="9">
        <f t="shared" ca="1" si="88"/>
        <v>34.666111320754865</v>
      </c>
      <c r="J166" s="9">
        <f t="shared" ca="1" si="89"/>
        <v>0</v>
      </c>
      <c r="K166" s="9">
        <f t="shared" ca="1" si="90"/>
        <v>210.25981726520092</v>
      </c>
      <c r="L166" s="9">
        <f t="shared" ca="1" si="91"/>
        <v>-80.510158480006993</v>
      </c>
      <c r="M166">
        <f t="shared" ca="1" si="92"/>
        <v>56.368977987421381</v>
      </c>
      <c r="N166">
        <f t="shared" ca="1" si="93"/>
        <v>33.067285115303982</v>
      </c>
    </row>
    <row r="167" spans="1:14" x14ac:dyDescent="0.25">
      <c r="A167" s="4">
        <f t="shared" si="70"/>
        <v>0.43003472222222072</v>
      </c>
      <c r="B167" s="3">
        <f t="shared" si="72"/>
        <v>1553301155</v>
      </c>
      <c r="C167">
        <f t="shared" si="83"/>
        <v>4</v>
      </c>
      <c r="D167">
        <f t="shared" si="83"/>
        <v>144</v>
      </c>
      <c r="E167">
        <f t="shared" ca="1" si="84"/>
        <v>-15478.045761006295</v>
      </c>
      <c r="F167">
        <f t="shared" ca="1" si="85"/>
        <v>62168.756009433964</v>
      </c>
      <c r="G167">
        <f t="shared" ca="1" si="86"/>
        <v>9753.6</v>
      </c>
      <c r="H167" s="9">
        <f t="shared" ca="1" si="87"/>
        <v>-207.3823798742138</v>
      </c>
      <c r="I167" s="9">
        <f t="shared" ca="1" si="88"/>
        <v>34.666111320754865</v>
      </c>
      <c r="J167" s="9">
        <f t="shared" ca="1" si="89"/>
        <v>0</v>
      </c>
      <c r="K167" s="9">
        <f t="shared" ca="1" si="90"/>
        <v>210.25981726520092</v>
      </c>
      <c r="L167" s="9">
        <f t="shared" ca="1" si="91"/>
        <v>-80.510158480006993</v>
      </c>
      <c r="M167">
        <f t="shared" ca="1" si="92"/>
        <v>56.368977987421381</v>
      </c>
      <c r="N167">
        <f t="shared" ca="1" si="93"/>
        <v>33.067285115303982</v>
      </c>
    </row>
    <row r="168" spans="1:14" x14ac:dyDescent="0.25">
      <c r="A168" s="4">
        <f t="shared" si="70"/>
        <v>0.43009259259259108</v>
      </c>
      <c r="B168" s="3">
        <f t="shared" si="72"/>
        <v>1553301160</v>
      </c>
      <c r="C168">
        <f t="shared" si="83"/>
        <v>4</v>
      </c>
      <c r="D168">
        <f t="shared" si="83"/>
        <v>144</v>
      </c>
      <c r="E168">
        <f t="shared" ca="1" si="84"/>
        <v>-16514.957660377364</v>
      </c>
      <c r="F168">
        <f t="shared" ca="1" si="85"/>
        <v>62342.086566037739</v>
      </c>
      <c r="G168">
        <f t="shared" ca="1" si="86"/>
        <v>9753.6</v>
      </c>
      <c r="H168" s="9">
        <f t="shared" ca="1" si="87"/>
        <v>-207.3823798742138</v>
      </c>
      <c r="I168" s="9">
        <f t="shared" ca="1" si="88"/>
        <v>34.666111320754865</v>
      </c>
      <c r="J168" s="9">
        <f t="shared" ca="1" si="89"/>
        <v>0</v>
      </c>
      <c r="K168" s="9">
        <f t="shared" ca="1" si="90"/>
        <v>210.25981726520092</v>
      </c>
      <c r="L168" s="9">
        <f t="shared" ca="1" si="91"/>
        <v>-80.510158480006993</v>
      </c>
      <c r="M168">
        <f t="shared" ca="1" si="92"/>
        <v>56.368977987421381</v>
      </c>
      <c r="N168">
        <f t="shared" ca="1" si="93"/>
        <v>33.067285115303982</v>
      </c>
    </row>
    <row r="169" spans="1:14" x14ac:dyDescent="0.25">
      <c r="A169" s="4">
        <f t="shared" si="70"/>
        <v>0.43015046296296144</v>
      </c>
      <c r="B169" s="3">
        <f t="shared" si="72"/>
        <v>1553301165</v>
      </c>
      <c r="C169">
        <f t="shared" si="83"/>
        <v>4</v>
      </c>
      <c r="D169">
        <f t="shared" si="83"/>
        <v>144</v>
      </c>
      <c r="E169">
        <f t="shared" ca="1" si="84"/>
        <v>-17551.869559748433</v>
      </c>
      <c r="F169">
        <f t="shared" ca="1" si="85"/>
        <v>62515.417122641513</v>
      </c>
      <c r="G169">
        <f t="shared" ca="1" si="86"/>
        <v>9753.6</v>
      </c>
      <c r="H169" s="9">
        <f t="shared" ca="1" si="87"/>
        <v>-207.3823798742138</v>
      </c>
      <c r="I169" s="9">
        <f t="shared" ca="1" si="88"/>
        <v>34.666111320754865</v>
      </c>
      <c r="J169" s="9">
        <f t="shared" ca="1" si="89"/>
        <v>0</v>
      </c>
      <c r="K169" s="9">
        <f t="shared" ca="1" si="90"/>
        <v>210.25981726520092</v>
      </c>
      <c r="L169" s="9">
        <f t="shared" ca="1" si="91"/>
        <v>-80.510158480006993</v>
      </c>
      <c r="M169">
        <f t="shared" ca="1" si="92"/>
        <v>56.368977987421381</v>
      </c>
      <c r="N169">
        <f t="shared" ca="1" si="93"/>
        <v>33.067285115303982</v>
      </c>
    </row>
    <row r="170" spans="1:14" x14ac:dyDescent="0.25">
      <c r="A170" s="4">
        <f t="shared" si="70"/>
        <v>0.4302083333333318</v>
      </c>
      <c r="B170" s="3">
        <f t="shared" si="72"/>
        <v>1553301170</v>
      </c>
      <c r="C170">
        <f t="shared" ref="C170:D185" si="107">C169</f>
        <v>4</v>
      </c>
      <c r="D170">
        <f t="shared" si="107"/>
        <v>144</v>
      </c>
      <c r="E170">
        <f t="shared" ca="1" si="84"/>
        <v>-18588.781459119502</v>
      </c>
      <c r="F170">
        <f t="shared" ca="1" si="85"/>
        <v>62688.747679245287</v>
      </c>
      <c r="G170">
        <f t="shared" ca="1" si="86"/>
        <v>9753.6</v>
      </c>
      <c r="H170" s="9">
        <f t="shared" ca="1" si="87"/>
        <v>-207.3823798742138</v>
      </c>
      <c r="I170" s="9">
        <f t="shared" ca="1" si="88"/>
        <v>34.666111320753409</v>
      </c>
      <c r="J170" s="9">
        <f t="shared" ca="1" si="89"/>
        <v>0</v>
      </c>
      <c r="K170" s="9">
        <f t="shared" ca="1" si="90"/>
        <v>210.2598172652007</v>
      </c>
      <c r="L170" s="9">
        <f t="shared" ca="1" si="91"/>
        <v>-80.510158480007391</v>
      </c>
      <c r="M170">
        <f t="shared" ca="1" si="92"/>
        <v>56.368977987421381</v>
      </c>
      <c r="N170">
        <f t="shared" ca="1" si="93"/>
        <v>33.067285115303982</v>
      </c>
    </row>
    <row r="171" spans="1:14" x14ac:dyDescent="0.25">
      <c r="A171" s="4">
        <f t="shared" si="70"/>
        <v>0.43026620370370217</v>
      </c>
      <c r="B171" s="3">
        <f t="shared" si="72"/>
        <v>1553301175</v>
      </c>
      <c r="C171">
        <f t="shared" si="107"/>
        <v>4</v>
      </c>
      <c r="D171">
        <f t="shared" si="107"/>
        <v>144</v>
      </c>
      <c r="E171">
        <f t="shared" ca="1" si="84"/>
        <v>-19625.693358490571</v>
      </c>
      <c r="F171">
        <f t="shared" ca="1" si="85"/>
        <v>62862.078235849054</v>
      </c>
      <c r="G171">
        <f t="shared" ca="1" si="86"/>
        <v>9753.6</v>
      </c>
      <c r="H171" s="9">
        <f t="shared" ca="1" si="87"/>
        <v>-207.3823798742138</v>
      </c>
      <c r="I171" s="9">
        <f t="shared" ca="1" si="88"/>
        <v>34.666111320754865</v>
      </c>
      <c r="J171" s="9">
        <f t="shared" ca="1" si="89"/>
        <v>0</v>
      </c>
      <c r="K171" s="9">
        <f t="shared" ca="1" si="90"/>
        <v>210.25981726520092</v>
      </c>
      <c r="L171" s="9">
        <f t="shared" ca="1" si="91"/>
        <v>-80.510158480006993</v>
      </c>
      <c r="M171">
        <f t="shared" ca="1" si="92"/>
        <v>56.368977987421381</v>
      </c>
      <c r="N171">
        <f t="shared" ca="1" si="93"/>
        <v>33.067285115303982</v>
      </c>
    </row>
    <row r="172" spans="1:14" x14ac:dyDescent="0.25">
      <c r="A172" s="4">
        <f t="shared" si="70"/>
        <v>0.43032407407407253</v>
      </c>
      <c r="B172" s="3">
        <f t="shared" si="72"/>
        <v>1553301180</v>
      </c>
      <c r="C172">
        <f t="shared" si="107"/>
        <v>4</v>
      </c>
      <c r="D172">
        <f t="shared" si="107"/>
        <v>144</v>
      </c>
      <c r="E172">
        <f t="shared" ca="1" si="84"/>
        <v>-20662.60525786164</v>
      </c>
      <c r="F172">
        <f t="shared" ca="1" si="85"/>
        <v>63035.408792452828</v>
      </c>
      <c r="G172">
        <f t="shared" ca="1" si="86"/>
        <v>9753.6</v>
      </c>
      <c r="H172" s="9">
        <f t="shared" ca="1" si="87"/>
        <v>-207.3823798742138</v>
      </c>
      <c r="I172" s="9">
        <f t="shared" ca="1" si="88"/>
        <v>34.666111320754865</v>
      </c>
      <c r="J172" s="9">
        <f t="shared" ca="1" si="89"/>
        <v>0</v>
      </c>
      <c r="K172" s="9">
        <f t="shared" ca="1" si="90"/>
        <v>210.25981726520092</v>
      </c>
      <c r="L172" s="9">
        <f t="shared" ca="1" si="91"/>
        <v>-80.510158480006993</v>
      </c>
      <c r="M172">
        <f t="shared" ca="1" si="92"/>
        <v>56.368977987421381</v>
      </c>
      <c r="N172">
        <f t="shared" ca="1" si="93"/>
        <v>33.067285115303982</v>
      </c>
    </row>
    <row r="173" spans="1:14" x14ac:dyDescent="0.25">
      <c r="A173" s="4">
        <f t="shared" si="70"/>
        <v>0.43038194444444289</v>
      </c>
      <c r="B173" s="3">
        <f t="shared" si="72"/>
        <v>1553301185</v>
      </c>
      <c r="C173">
        <f t="shared" si="107"/>
        <v>4</v>
      </c>
      <c r="D173">
        <f t="shared" si="107"/>
        <v>144</v>
      </c>
      <c r="E173">
        <f t="shared" ca="1" si="84"/>
        <v>-21699.517157232709</v>
      </c>
      <c r="F173">
        <f t="shared" ca="1" si="85"/>
        <v>63208.739349056603</v>
      </c>
      <c r="G173">
        <f t="shared" ca="1" si="86"/>
        <v>9753.6</v>
      </c>
      <c r="H173" s="9">
        <f t="shared" ca="1" si="87"/>
        <v>-207.3823798742138</v>
      </c>
      <c r="I173" s="9">
        <f t="shared" ca="1" si="88"/>
        <v>34.666111320754865</v>
      </c>
      <c r="J173" s="9">
        <f t="shared" ca="1" si="89"/>
        <v>0</v>
      </c>
      <c r="K173" s="9">
        <f t="shared" ca="1" si="90"/>
        <v>210.25981726520092</v>
      </c>
      <c r="L173" s="9">
        <f t="shared" ca="1" si="91"/>
        <v>-80.510158480006993</v>
      </c>
      <c r="M173">
        <f t="shared" ca="1" si="92"/>
        <v>56.368977987421381</v>
      </c>
      <c r="N173">
        <f t="shared" ca="1" si="93"/>
        <v>33.067285115303982</v>
      </c>
    </row>
    <row r="174" spans="1:14" x14ac:dyDescent="0.25">
      <c r="A174" s="4">
        <f t="shared" si="70"/>
        <v>0.43043981481481325</v>
      </c>
      <c r="B174" s="3">
        <f t="shared" si="72"/>
        <v>1553301190</v>
      </c>
      <c r="C174">
        <f t="shared" si="107"/>
        <v>4</v>
      </c>
      <c r="D174">
        <f t="shared" si="107"/>
        <v>144</v>
      </c>
      <c r="E174">
        <f t="shared" ca="1" si="84"/>
        <v>-22736.429056603778</v>
      </c>
      <c r="F174">
        <f t="shared" ca="1" si="85"/>
        <v>63382.069905660377</v>
      </c>
      <c r="G174">
        <f t="shared" ca="1" si="86"/>
        <v>9753.6</v>
      </c>
      <c r="H174" s="9">
        <f t="shared" ca="1" si="87"/>
        <v>-207.3823798742138</v>
      </c>
      <c r="I174" s="9">
        <f t="shared" ca="1" si="88"/>
        <v>34.666111320754865</v>
      </c>
      <c r="J174" s="9">
        <f t="shared" ca="1" si="89"/>
        <v>0</v>
      </c>
      <c r="K174" s="9">
        <f t="shared" ca="1" si="90"/>
        <v>210.25981726520092</v>
      </c>
      <c r="L174" s="9">
        <f t="shared" ca="1" si="91"/>
        <v>-80.510158480006993</v>
      </c>
      <c r="M174">
        <f t="shared" ca="1" si="92"/>
        <v>56.368977987421381</v>
      </c>
      <c r="N174">
        <f t="shared" ca="1" si="93"/>
        <v>33.067285115303982</v>
      </c>
    </row>
    <row r="175" spans="1:14" x14ac:dyDescent="0.25">
      <c r="A175" s="4">
        <f t="shared" si="70"/>
        <v>0.43049768518518361</v>
      </c>
      <c r="B175" s="3">
        <f t="shared" si="72"/>
        <v>1553301195</v>
      </c>
      <c r="C175">
        <f t="shared" si="107"/>
        <v>4</v>
      </c>
      <c r="D175">
        <f t="shared" si="107"/>
        <v>144</v>
      </c>
      <c r="E175">
        <f t="shared" ca="1" si="84"/>
        <v>-23773.340955974847</v>
      </c>
      <c r="F175">
        <f t="shared" ca="1" si="85"/>
        <v>63555.400462264151</v>
      </c>
      <c r="G175">
        <f t="shared" ca="1" si="86"/>
        <v>9753.6</v>
      </c>
      <c r="H175" s="9">
        <f t="shared" ca="1" si="87"/>
        <v>-207.38237987421309</v>
      </c>
      <c r="I175" s="9">
        <f t="shared" ca="1" si="88"/>
        <v>34.666111320754865</v>
      </c>
      <c r="J175" s="9">
        <f t="shared" ca="1" si="89"/>
        <v>0</v>
      </c>
      <c r="K175" s="9">
        <f t="shared" ca="1" si="90"/>
        <v>210.25981726520021</v>
      </c>
      <c r="L175" s="9">
        <f t="shared" ca="1" si="91"/>
        <v>-80.510158480006965</v>
      </c>
      <c r="M175">
        <f t="shared" ca="1" si="92"/>
        <v>56.368977987421381</v>
      </c>
      <c r="N175">
        <f t="shared" ca="1" si="93"/>
        <v>33.067285115303982</v>
      </c>
    </row>
    <row r="176" spans="1:14" x14ac:dyDescent="0.25">
      <c r="A176" s="4">
        <f t="shared" si="70"/>
        <v>0.43055555555555397</v>
      </c>
      <c r="B176" s="3">
        <f t="shared" si="72"/>
        <v>1553301200</v>
      </c>
      <c r="C176">
        <f t="shared" si="107"/>
        <v>4</v>
      </c>
      <c r="D176">
        <f t="shared" si="107"/>
        <v>144</v>
      </c>
      <c r="E176">
        <f t="shared" ca="1" si="84"/>
        <v>-24810.252855345912</v>
      </c>
      <c r="F176">
        <f t="shared" ca="1" si="85"/>
        <v>63728.731018867926</v>
      </c>
      <c r="G176">
        <f t="shared" ca="1" si="86"/>
        <v>9753.6</v>
      </c>
      <c r="H176" s="9">
        <f t="shared" ca="1" si="87"/>
        <v>-207.38237987421454</v>
      </c>
      <c r="I176" s="9">
        <f t="shared" ca="1" si="88"/>
        <v>34.666111320754865</v>
      </c>
      <c r="J176" s="9">
        <f t="shared" ca="1" si="89"/>
        <v>0</v>
      </c>
      <c r="K176" s="9">
        <f t="shared" ca="1" si="90"/>
        <v>210.25981726520166</v>
      </c>
      <c r="L176" s="9">
        <f t="shared" ca="1" si="91"/>
        <v>-80.510158480007036</v>
      </c>
      <c r="M176">
        <f t="shared" ca="1" si="92"/>
        <v>56.368977987421381</v>
      </c>
      <c r="N176">
        <f t="shared" ca="1" si="93"/>
        <v>33.067285115303982</v>
      </c>
    </row>
    <row r="177" spans="1:14" x14ac:dyDescent="0.25">
      <c r="A177" s="4">
        <f t="shared" si="70"/>
        <v>0.43061342592592433</v>
      </c>
      <c r="B177" s="3">
        <f t="shared" si="72"/>
        <v>1553301205</v>
      </c>
      <c r="C177">
        <f t="shared" si="107"/>
        <v>4</v>
      </c>
      <c r="D177">
        <f t="shared" si="107"/>
        <v>144</v>
      </c>
      <c r="E177">
        <f t="shared" ca="1" si="84"/>
        <v>-25847.164754716985</v>
      </c>
      <c r="F177">
        <f t="shared" ca="1" si="85"/>
        <v>63902.0615754717</v>
      </c>
      <c r="G177">
        <f t="shared" ca="1" si="86"/>
        <v>9753.6</v>
      </c>
      <c r="H177" s="9">
        <f t="shared" ca="1" si="87"/>
        <v>-207.38237987421454</v>
      </c>
      <c r="I177" s="9">
        <f t="shared" ca="1" si="88"/>
        <v>34.666111320754865</v>
      </c>
      <c r="J177" s="9">
        <f t="shared" ca="1" si="89"/>
        <v>0</v>
      </c>
      <c r="K177" s="9">
        <f t="shared" ca="1" si="90"/>
        <v>210.25981726520166</v>
      </c>
      <c r="L177" s="9">
        <f t="shared" ca="1" si="91"/>
        <v>-80.510158480007036</v>
      </c>
      <c r="M177">
        <f t="shared" ca="1" si="92"/>
        <v>56.368977987421381</v>
      </c>
      <c r="N177">
        <f t="shared" ca="1" si="93"/>
        <v>33.067285115303982</v>
      </c>
    </row>
    <row r="178" spans="1:14" x14ac:dyDescent="0.25">
      <c r="A178" s="4">
        <f t="shared" si="70"/>
        <v>0.43067129629629469</v>
      </c>
      <c r="B178" s="3">
        <f t="shared" si="72"/>
        <v>1553301210</v>
      </c>
      <c r="C178">
        <f t="shared" si="107"/>
        <v>4</v>
      </c>
      <c r="D178">
        <f t="shared" si="107"/>
        <v>144</v>
      </c>
      <c r="E178">
        <f t="shared" ca="1" si="84"/>
        <v>-26884.076654088058</v>
      </c>
      <c r="F178">
        <f t="shared" ca="1" si="85"/>
        <v>64075.392132075474</v>
      </c>
      <c r="G178">
        <f t="shared" ca="1" si="86"/>
        <v>9753.6</v>
      </c>
      <c r="H178" s="9">
        <f t="shared" ca="1" si="87"/>
        <v>-207.38237987421309</v>
      </c>
      <c r="I178" s="9">
        <f t="shared" ca="1" si="88"/>
        <v>34.666111320754865</v>
      </c>
      <c r="J178" s="9">
        <f t="shared" ca="1" si="89"/>
        <v>0</v>
      </c>
      <c r="K178" s="9">
        <f t="shared" ca="1" si="90"/>
        <v>210.25981726520021</v>
      </c>
      <c r="L178" s="9">
        <f t="shared" ca="1" si="91"/>
        <v>-80.510158480006965</v>
      </c>
      <c r="M178">
        <f t="shared" ca="1" si="92"/>
        <v>56.368977987421381</v>
      </c>
      <c r="N178">
        <f t="shared" ca="1" si="93"/>
        <v>33.067285115303982</v>
      </c>
    </row>
    <row r="179" spans="1:14" x14ac:dyDescent="0.25">
      <c r="A179" s="4">
        <f t="shared" si="70"/>
        <v>0.43072916666666505</v>
      </c>
      <c r="B179" s="3">
        <f t="shared" si="72"/>
        <v>1553301215</v>
      </c>
      <c r="C179">
        <f t="shared" si="107"/>
        <v>4</v>
      </c>
      <c r="D179">
        <f t="shared" si="107"/>
        <v>144</v>
      </c>
      <c r="E179">
        <f t="shared" ca="1" si="84"/>
        <v>-27920.988553459123</v>
      </c>
      <c r="F179">
        <f t="shared" ca="1" si="85"/>
        <v>64248.722688679249</v>
      </c>
      <c r="G179">
        <f t="shared" ca="1" si="86"/>
        <v>9753.6</v>
      </c>
      <c r="H179" s="9">
        <f t="shared" ca="1" si="87"/>
        <v>-207.38237987421454</v>
      </c>
      <c r="I179" s="9">
        <f t="shared" ca="1" si="88"/>
        <v>34.666111320754865</v>
      </c>
      <c r="J179" s="9">
        <f t="shared" ca="1" si="89"/>
        <v>0</v>
      </c>
      <c r="K179" s="9">
        <f t="shared" ca="1" si="90"/>
        <v>210.25981726520166</v>
      </c>
      <c r="L179" s="9">
        <f t="shared" ca="1" si="91"/>
        <v>-80.510158480007036</v>
      </c>
      <c r="M179">
        <f t="shared" ca="1" si="92"/>
        <v>56.368977987421381</v>
      </c>
      <c r="N179">
        <f t="shared" ca="1" si="93"/>
        <v>33.067285115303982</v>
      </c>
    </row>
    <row r="180" spans="1:14" x14ac:dyDescent="0.25">
      <c r="A180" s="4">
        <f t="shared" si="70"/>
        <v>0.43078703703703541</v>
      </c>
      <c r="B180" s="3">
        <f t="shared" si="72"/>
        <v>1553301220</v>
      </c>
      <c r="C180">
        <f t="shared" si="107"/>
        <v>4</v>
      </c>
      <c r="D180">
        <f t="shared" si="107"/>
        <v>144</v>
      </c>
      <c r="E180">
        <f t="shared" ca="1" si="84"/>
        <v>-28957.900452830196</v>
      </c>
      <c r="F180">
        <f t="shared" ca="1" si="85"/>
        <v>64422.053245283023</v>
      </c>
      <c r="G180">
        <f t="shared" ca="1" si="86"/>
        <v>9753.6</v>
      </c>
      <c r="H180" s="9">
        <f t="shared" ca="1" si="87"/>
        <v>-207.38237987421309</v>
      </c>
      <c r="I180" s="9">
        <f t="shared" ca="1" si="88"/>
        <v>34.666111320754865</v>
      </c>
      <c r="J180" s="9">
        <f t="shared" ca="1" si="89"/>
        <v>0</v>
      </c>
      <c r="K180" s="9">
        <f t="shared" ca="1" si="90"/>
        <v>210.25981726520021</v>
      </c>
      <c r="L180" s="9">
        <f t="shared" ca="1" si="91"/>
        <v>-80.510158480006965</v>
      </c>
      <c r="M180">
        <f t="shared" ca="1" si="92"/>
        <v>56.368977987421381</v>
      </c>
      <c r="N180">
        <f t="shared" ca="1" si="93"/>
        <v>33.067285115303982</v>
      </c>
    </row>
    <row r="181" spans="1:14" x14ac:dyDescent="0.25">
      <c r="A181" s="4">
        <f t="shared" si="70"/>
        <v>0.43084490740740577</v>
      </c>
      <c r="B181" s="3">
        <f t="shared" si="72"/>
        <v>1553301225</v>
      </c>
      <c r="C181">
        <f t="shared" si="107"/>
        <v>4</v>
      </c>
      <c r="D181">
        <f t="shared" si="107"/>
        <v>144</v>
      </c>
      <c r="E181">
        <f t="shared" ca="1" si="84"/>
        <v>-29994.812352201261</v>
      </c>
      <c r="F181">
        <f t="shared" ca="1" si="85"/>
        <v>64595.383801886797</v>
      </c>
      <c r="G181">
        <f t="shared" ca="1" si="86"/>
        <v>9753.6</v>
      </c>
      <c r="H181" s="9">
        <f t="shared" ca="1" si="87"/>
        <v>-207.38237987421454</v>
      </c>
      <c r="I181" s="9">
        <f t="shared" ca="1" si="88"/>
        <v>34.666111320754865</v>
      </c>
      <c r="J181" s="9">
        <f t="shared" ca="1" si="89"/>
        <v>0</v>
      </c>
      <c r="K181" s="9">
        <f t="shared" ca="1" si="90"/>
        <v>210.25981726520166</v>
      </c>
      <c r="L181" s="9">
        <f t="shared" ca="1" si="91"/>
        <v>-80.510158480007036</v>
      </c>
      <c r="M181">
        <f t="shared" ca="1" si="92"/>
        <v>56.368977987421381</v>
      </c>
      <c r="N181">
        <f t="shared" ca="1" si="93"/>
        <v>33.067285115303982</v>
      </c>
    </row>
    <row r="182" spans="1:14" x14ac:dyDescent="0.25">
      <c r="A182" s="4">
        <f t="shared" si="70"/>
        <v>0.43090277777777614</v>
      </c>
      <c r="B182" s="3">
        <f t="shared" si="72"/>
        <v>1553301230</v>
      </c>
      <c r="C182">
        <f t="shared" si="107"/>
        <v>4</v>
      </c>
      <c r="D182">
        <f t="shared" si="107"/>
        <v>144</v>
      </c>
      <c r="E182">
        <f t="shared" ca="1" si="84"/>
        <v>-31031.724251572334</v>
      </c>
      <c r="F182">
        <f t="shared" ca="1" si="85"/>
        <v>64768.714358490572</v>
      </c>
      <c r="G182">
        <f t="shared" ca="1" si="86"/>
        <v>9753.6</v>
      </c>
      <c r="H182" s="9">
        <f t="shared" ca="1" si="87"/>
        <v>-207.38237987421309</v>
      </c>
      <c r="I182" s="9">
        <f t="shared" ca="1" si="88"/>
        <v>34.666111320754865</v>
      </c>
      <c r="J182" s="9">
        <f t="shared" ca="1" si="89"/>
        <v>0</v>
      </c>
      <c r="K182" s="9">
        <f t="shared" ca="1" si="90"/>
        <v>210.25981726520021</v>
      </c>
      <c r="L182" s="9">
        <f t="shared" ca="1" si="91"/>
        <v>-80.510158480006965</v>
      </c>
      <c r="M182">
        <f t="shared" ca="1" si="92"/>
        <v>56.368977987421381</v>
      </c>
      <c r="N182">
        <f t="shared" ca="1" si="93"/>
        <v>33.067285115303982</v>
      </c>
    </row>
    <row r="183" spans="1:14" x14ac:dyDescent="0.25">
      <c r="A183" s="4">
        <f t="shared" si="70"/>
        <v>0.4309606481481465</v>
      </c>
      <c r="B183" s="3">
        <f t="shared" si="72"/>
        <v>1553301235</v>
      </c>
      <c r="C183">
        <f t="shared" si="107"/>
        <v>4</v>
      </c>
      <c r="D183">
        <f t="shared" si="107"/>
        <v>144</v>
      </c>
      <c r="E183">
        <f t="shared" ca="1" si="84"/>
        <v>-32068.636150943399</v>
      </c>
      <c r="F183">
        <f t="shared" ca="1" si="85"/>
        <v>64942.044915094346</v>
      </c>
      <c r="G183">
        <f t="shared" ca="1" si="86"/>
        <v>9753.6</v>
      </c>
      <c r="H183" s="9">
        <f t="shared" ca="1" si="87"/>
        <v>-207.38237987421454</v>
      </c>
      <c r="I183" s="9">
        <f t="shared" ca="1" si="88"/>
        <v>34.666111320753409</v>
      </c>
      <c r="J183" s="9">
        <f t="shared" ca="1" si="89"/>
        <v>0</v>
      </c>
      <c r="K183" s="9">
        <f t="shared" ca="1" si="90"/>
        <v>210.25981726520141</v>
      </c>
      <c r="L183" s="9">
        <f t="shared" ca="1" si="91"/>
        <v>-80.510158480007419</v>
      </c>
      <c r="M183">
        <f t="shared" ca="1" si="92"/>
        <v>56.368977987421381</v>
      </c>
      <c r="N183">
        <f t="shared" ca="1" si="93"/>
        <v>33.067285115303982</v>
      </c>
    </row>
    <row r="184" spans="1:14" x14ac:dyDescent="0.25">
      <c r="A184" s="4">
        <f t="shared" si="70"/>
        <v>0.43101851851851686</v>
      </c>
      <c r="B184" s="3">
        <f t="shared" si="72"/>
        <v>1553301240</v>
      </c>
      <c r="C184">
        <f t="shared" si="107"/>
        <v>4</v>
      </c>
      <c r="D184">
        <f t="shared" si="107"/>
        <v>144</v>
      </c>
      <c r="E184">
        <f t="shared" ca="1" si="84"/>
        <v>-33105.548050314472</v>
      </c>
      <c r="F184">
        <f t="shared" ca="1" si="85"/>
        <v>65115.375471698113</v>
      </c>
      <c r="G184">
        <f t="shared" ca="1" si="86"/>
        <v>9753.6</v>
      </c>
      <c r="H184" s="9">
        <f t="shared" ca="1" si="87"/>
        <v>-207.38237987421309</v>
      </c>
      <c r="I184" s="9">
        <f t="shared" ca="1" si="88"/>
        <v>34.666111320754865</v>
      </c>
      <c r="J184" s="9">
        <f t="shared" ca="1" si="89"/>
        <v>0</v>
      </c>
      <c r="K184" s="9">
        <f t="shared" ca="1" si="90"/>
        <v>210.25981726520021</v>
      </c>
      <c r="L184" s="9">
        <f t="shared" ca="1" si="91"/>
        <v>-80.510158480006965</v>
      </c>
      <c r="M184">
        <f t="shared" ca="1" si="92"/>
        <v>56.368977987421381</v>
      </c>
      <c r="N184">
        <f t="shared" ca="1" si="93"/>
        <v>33.067285115303982</v>
      </c>
    </row>
    <row r="185" spans="1:14" x14ac:dyDescent="0.25">
      <c r="A185" s="4">
        <f t="shared" si="70"/>
        <v>0.43107638888888722</v>
      </c>
      <c r="B185" s="3">
        <f t="shared" si="72"/>
        <v>1553301245</v>
      </c>
      <c r="C185">
        <f t="shared" si="107"/>
        <v>4</v>
      </c>
      <c r="D185">
        <f t="shared" si="107"/>
        <v>144</v>
      </c>
      <c r="E185">
        <f t="shared" ca="1" si="84"/>
        <v>-34142.459949685537</v>
      </c>
      <c r="F185">
        <f t="shared" ca="1" si="85"/>
        <v>65288.706028301887</v>
      </c>
      <c r="G185">
        <f t="shared" ca="1" si="86"/>
        <v>9753.6</v>
      </c>
      <c r="H185" s="9">
        <f t="shared" ca="1" si="87"/>
        <v>-207.38237987421454</v>
      </c>
      <c r="I185" s="9">
        <f t="shared" ca="1" si="88"/>
        <v>34.666111320754865</v>
      </c>
      <c r="J185" s="9">
        <f t="shared" ca="1" si="89"/>
        <v>0</v>
      </c>
      <c r="K185" s="9">
        <f t="shared" ca="1" si="90"/>
        <v>210.25981726520166</v>
      </c>
      <c r="L185" s="9">
        <f t="shared" ca="1" si="91"/>
        <v>-80.510158480007036</v>
      </c>
      <c r="M185">
        <f t="shared" ca="1" si="92"/>
        <v>56.368977987421381</v>
      </c>
      <c r="N185">
        <f t="shared" ca="1" si="93"/>
        <v>33.067285115303982</v>
      </c>
    </row>
    <row r="186" spans="1:14" x14ac:dyDescent="0.25">
      <c r="A186" s="4">
        <f t="shared" si="70"/>
        <v>0.43113425925925758</v>
      </c>
      <c r="B186" s="3">
        <f t="shared" si="72"/>
        <v>1553301250</v>
      </c>
      <c r="C186">
        <f t="shared" ref="C186:D201" si="108">C185</f>
        <v>4</v>
      </c>
      <c r="D186">
        <f t="shared" si="108"/>
        <v>144</v>
      </c>
      <c r="E186">
        <f t="shared" ca="1" si="84"/>
        <v>-35179.37184905661</v>
      </c>
      <c r="F186">
        <f t="shared" ca="1" si="85"/>
        <v>65462.036584905662</v>
      </c>
      <c r="G186">
        <f t="shared" ca="1" si="86"/>
        <v>9753.6</v>
      </c>
      <c r="H186" s="9">
        <f t="shared" ca="1" si="87"/>
        <v>-207.38237987421309</v>
      </c>
      <c r="I186" s="9">
        <f t="shared" ca="1" si="88"/>
        <v>34.666111320756315</v>
      </c>
      <c r="J186" s="9">
        <f t="shared" ca="1" si="89"/>
        <v>0</v>
      </c>
      <c r="K186" s="9">
        <f t="shared" ca="1" si="90"/>
        <v>210.25981726520047</v>
      </c>
      <c r="L186" s="9">
        <f t="shared" ca="1" si="91"/>
        <v>-80.510158480006567</v>
      </c>
      <c r="M186">
        <f t="shared" ca="1" si="92"/>
        <v>56.368977987421381</v>
      </c>
      <c r="N186">
        <f t="shared" ca="1" si="93"/>
        <v>33.067285115303982</v>
      </c>
    </row>
    <row r="187" spans="1:14" x14ac:dyDescent="0.25">
      <c r="A187" s="4">
        <f t="shared" si="70"/>
        <v>0.43119212962962794</v>
      </c>
      <c r="B187" s="3">
        <f t="shared" si="72"/>
        <v>1553301255</v>
      </c>
      <c r="C187">
        <f t="shared" si="108"/>
        <v>4</v>
      </c>
      <c r="D187">
        <f t="shared" si="108"/>
        <v>144</v>
      </c>
      <c r="E187">
        <f t="shared" ca="1" si="84"/>
        <v>-36216.283748427675</v>
      </c>
      <c r="F187">
        <f t="shared" ca="1" si="85"/>
        <v>65635.367141509443</v>
      </c>
      <c r="G187">
        <f t="shared" ca="1" si="86"/>
        <v>9753.6</v>
      </c>
      <c r="H187" s="9">
        <f t="shared" ca="1" si="87"/>
        <v>-207.38237987421454</v>
      </c>
      <c r="I187" s="9">
        <f t="shared" ca="1" si="88"/>
        <v>34.666111320754865</v>
      </c>
      <c r="J187" s="9">
        <f t="shared" ca="1" si="89"/>
        <v>0</v>
      </c>
      <c r="K187" s="9">
        <f t="shared" ca="1" si="90"/>
        <v>210.25981726520166</v>
      </c>
      <c r="L187" s="9">
        <f t="shared" ca="1" si="91"/>
        <v>-80.510158480007036</v>
      </c>
      <c r="M187">
        <f t="shared" ca="1" si="92"/>
        <v>56.368977987421381</v>
      </c>
      <c r="N187">
        <f t="shared" ca="1" si="93"/>
        <v>33.067285115303982</v>
      </c>
    </row>
    <row r="188" spans="1:14" x14ac:dyDescent="0.25">
      <c r="A188" s="4">
        <f t="shared" ref="A188:A252" si="109">A187+5/24/3600</f>
        <v>0.4312499999999983</v>
      </c>
      <c r="B188" s="3">
        <f t="shared" si="72"/>
        <v>1553301260</v>
      </c>
      <c r="C188">
        <f t="shared" si="108"/>
        <v>4</v>
      </c>
      <c r="D188">
        <f t="shared" si="108"/>
        <v>144</v>
      </c>
      <c r="E188">
        <f t="shared" ca="1" si="84"/>
        <v>-37253.195647798748</v>
      </c>
      <c r="F188">
        <f t="shared" ca="1" si="85"/>
        <v>65808.697698113217</v>
      </c>
      <c r="G188">
        <f t="shared" ca="1" si="86"/>
        <v>9753.6</v>
      </c>
      <c r="H188" s="9">
        <f t="shared" ca="1" si="87"/>
        <v>-207.38237987421309</v>
      </c>
      <c r="I188" s="9">
        <f t="shared" ca="1" si="88"/>
        <v>34.666111320751952</v>
      </c>
      <c r="J188" s="9">
        <f t="shared" ca="1" si="89"/>
        <v>0</v>
      </c>
      <c r="K188" s="9">
        <f t="shared" ca="1" si="90"/>
        <v>210.25981726519973</v>
      </c>
      <c r="L188" s="9">
        <f t="shared" ca="1" si="91"/>
        <v>-80.51015848000776</v>
      </c>
      <c r="M188">
        <f t="shared" ca="1" si="92"/>
        <v>56.368977987421381</v>
      </c>
      <c r="N188">
        <f t="shared" ca="1" si="93"/>
        <v>33.067285115303982</v>
      </c>
    </row>
    <row r="189" spans="1:14" x14ac:dyDescent="0.25">
      <c r="A189" s="4">
        <f t="shared" si="109"/>
        <v>0.43130787037036866</v>
      </c>
      <c r="B189" s="3">
        <f t="shared" si="72"/>
        <v>1553301265</v>
      </c>
      <c r="C189">
        <f t="shared" si="108"/>
        <v>4</v>
      </c>
      <c r="D189">
        <f t="shared" si="108"/>
        <v>144</v>
      </c>
      <c r="E189">
        <f t="shared" ca="1" si="84"/>
        <v>-38290.107547169813</v>
      </c>
      <c r="F189">
        <f t="shared" ca="1" si="85"/>
        <v>65982.028254716977</v>
      </c>
      <c r="G189">
        <f t="shared" ca="1" si="86"/>
        <v>9753.6</v>
      </c>
      <c r="H189" s="9">
        <f t="shared" ca="1" si="87"/>
        <v>-207.38237987421454</v>
      </c>
      <c r="I189" s="9">
        <f t="shared" ca="1" si="88"/>
        <v>34.666111320754865</v>
      </c>
      <c r="J189" s="9">
        <f t="shared" ca="1" si="89"/>
        <v>0</v>
      </c>
      <c r="K189" s="9">
        <f t="shared" ca="1" si="90"/>
        <v>210.25981726520166</v>
      </c>
      <c r="L189" s="9">
        <f t="shared" ca="1" si="91"/>
        <v>-80.510158480007036</v>
      </c>
      <c r="M189">
        <f t="shared" ca="1" si="92"/>
        <v>56.368977987421381</v>
      </c>
      <c r="N189">
        <f t="shared" ca="1" si="93"/>
        <v>33.067285115303982</v>
      </c>
    </row>
    <row r="190" spans="1:14" x14ac:dyDescent="0.25">
      <c r="A190" s="4">
        <f t="shared" si="109"/>
        <v>0.43136574074073902</v>
      </c>
      <c r="B190" s="3">
        <f t="shared" si="72"/>
        <v>1553301270</v>
      </c>
      <c r="C190">
        <f t="shared" si="108"/>
        <v>4</v>
      </c>
      <c r="D190">
        <f t="shared" si="108"/>
        <v>144</v>
      </c>
      <c r="E190">
        <f t="shared" ca="1" si="84"/>
        <v>-39327.019446540886</v>
      </c>
      <c r="F190">
        <f t="shared" ca="1" si="85"/>
        <v>66155.358811320752</v>
      </c>
      <c r="G190">
        <f t="shared" ca="1" si="86"/>
        <v>9753.6</v>
      </c>
      <c r="H190" s="9">
        <f t="shared" ca="1" si="87"/>
        <v>-207.38237987421309</v>
      </c>
      <c r="I190" s="9">
        <f t="shared" ca="1" si="88"/>
        <v>34.666111320754865</v>
      </c>
      <c r="J190" s="9">
        <f t="shared" ca="1" si="89"/>
        <v>0</v>
      </c>
      <c r="K190" s="9">
        <f t="shared" ca="1" si="90"/>
        <v>210.25981726520021</v>
      </c>
      <c r="L190" s="9">
        <f t="shared" ca="1" si="91"/>
        <v>-80.510158480006965</v>
      </c>
      <c r="M190">
        <f t="shared" ca="1" si="92"/>
        <v>56.368977987421381</v>
      </c>
      <c r="N190">
        <f t="shared" ca="1" si="93"/>
        <v>33.067285115303982</v>
      </c>
    </row>
    <row r="191" spans="1:14" x14ac:dyDescent="0.25">
      <c r="A191" s="4">
        <f t="shared" si="109"/>
        <v>0.43142361111110938</v>
      </c>
      <c r="B191" s="3">
        <f t="shared" si="72"/>
        <v>1553301275</v>
      </c>
      <c r="C191">
        <f t="shared" si="108"/>
        <v>4</v>
      </c>
      <c r="D191">
        <f t="shared" si="108"/>
        <v>144</v>
      </c>
      <c r="E191">
        <f t="shared" ca="1" si="84"/>
        <v>-40363.931345911951</v>
      </c>
      <c r="F191">
        <f t="shared" ca="1" si="85"/>
        <v>66328.689367924526</v>
      </c>
      <c r="G191">
        <f t="shared" ca="1" si="86"/>
        <v>9753.6</v>
      </c>
      <c r="H191" s="9">
        <f t="shared" ca="1" si="87"/>
        <v>-207.38237987421454</v>
      </c>
      <c r="I191" s="9">
        <f t="shared" ca="1" si="88"/>
        <v>34.666111320754865</v>
      </c>
      <c r="J191" s="9">
        <f t="shared" ca="1" si="89"/>
        <v>0</v>
      </c>
      <c r="K191" s="9">
        <f t="shared" ca="1" si="90"/>
        <v>210.25981726520166</v>
      </c>
      <c r="L191" s="9">
        <f t="shared" ca="1" si="91"/>
        <v>-80.510158480007036</v>
      </c>
      <c r="M191">
        <f t="shared" ca="1" si="92"/>
        <v>56.368977987421381</v>
      </c>
      <c r="N191">
        <f t="shared" ca="1" si="93"/>
        <v>33.067285115303982</v>
      </c>
    </row>
    <row r="192" spans="1:14" x14ac:dyDescent="0.25">
      <c r="A192" s="4">
        <f t="shared" si="109"/>
        <v>0.43148148148147975</v>
      </c>
      <c r="B192" s="3">
        <f t="shared" si="72"/>
        <v>1553301280</v>
      </c>
      <c r="C192">
        <f t="shared" si="108"/>
        <v>4</v>
      </c>
      <c r="D192">
        <f t="shared" si="108"/>
        <v>144</v>
      </c>
      <c r="E192">
        <f t="shared" ca="1" si="84"/>
        <v>-41400.843245283024</v>
      </c>
      <c r="F192">
        <f t="shared" ca="1" si="85"/>
        <v>66502.0199245283</v>
      </c>
      <c r="G192">
        <f t="shared" ca="1" si="86"/>
        <v>9753.6</v>
      </c>
      <c r="H192" s="9">
        <f t="shared" ca="1" si="87"/>
        <v>-207.38237987421309</v>
      </c>
      <c r="I192" s="9">
        <f t="shared" ca="1" si="88"/>
        <v>34.666111320754865</v>
      </c>
      <c r="J192" s="9">
        <f t="shared" ca="1" si="89"/>
        <v>0</v>
      </c>
      <c r="K192" s="9">
        <f t="shared" ca="1" si="90"/>
        <v>210.25981726520021</v>
      </c>
      <c r="L192" s="9">
        <f t="shared" ca="1" si="91"/>
        <v>-80.510158480006965</v>
      </c>
      <c r="M192">
        <f t="shared" ca="1" si="92"/>
        <v>56.368977987421381</v>
      </c>
      <c r="N192">
        <f t="shared" ca="1" si="93"/>
        <v>33.067285115303982</v>
      </c>
    </row>
    <row r="193" spans="1:14" x14ac:dyDescent="0.25">
      <c r="A193" s="4">
        <f t="shared" si="109"/>
        <v>0.43153935185185011</v>
      </c>
      <c r="B193" s="3">
        <f t="shared" si="72"/>
        <v>1553301285</v>
      </c>
      <c r="C193">
        <f t="shared" si="108"/>
        <v>4</v>
      </c>
      <c r="D193">
        <f t="shared" si="108"/>
        <v>144</v>
      </c>
      <c r="E193">
        <f t="shared" ca="1" si="84"/>
        <v>-42437.755144654089</v>
      </c>
      <c r="F193">
        <f t="shared" ca="1" si="85"/>
        <v>66675.350481132074</v>
      </c>
      <c r="G193">
        <f t="shared" ca="1" si="86"/>
        <v>9753.6</v>
      </c>
      <c r="H193" s="9">
        <f t="shared" ca="1" si="87"/>
        <v>-207.38237987421454</v>
      </c>
      <c r="I193" s="9">
        <f t="shared" ca="1" si="88"/>
        <v>34.666111320754865</v>
      </c>
      <c r="J193" s="9">
        <f t="shared" ca="1" si="89"/>
        <v>0</v>
      </c>
      <c r="K193" s="9">
        <f t="shared" ca="1" si="90"/>
        <v>210.25981726520166</v>
      </c>
      <c r="L193" s="9">
        <f t="shared" ca="1" si="91"/>
        <v>-80.510158480007036</v>
      </c>
      <c r="M193">
        <f t="shared" ca="1" si="92"/>
        <v>56.368977987421381</v>
      </c>
      <c r="N193">
        <f t="shared" ca="1" si="93"/>
        <v>33.067285115303982</v>
      </c>
    </row>
    <row r="194" spans="1:14" x14ac:dyDescent="0.25">
      <c r="A194" s="4">
        <f t="shared" si="109"/>
        <v>0.43159722222222047</v>
      </c>
      <c r="B194" s="3">
        <f t="shared" si="72"/>
        <v>1553301290</v>
      </c>
      <c r="C194">
        <f t="shared" si="108"/>
        <v>4</v>
      </c>
      <c r="D194">
        <f t="shared" si="108"/>
        <v>144</v>
      </c>
      <c r="E194">
        <f t="shared" ca="1" si="84"/>
        <v>-43474.667044025162</v>
      </c>
      <c r="F194">
        <f t="shared" ca="1" si="85"/>
        <v>66848.681037735849</v>
      </c>
      <c r="G194">
        <f t="shared" ca="1" si="86"/>
        <v>9753.6</v>
      </c>
      <c r="H194" s="9">
        <f t="shared" ca="1" si="87"/>
        <v>-207.38237987421309</v>
      </c>
      <c r="I194" s="9">
        <f t="shared" ca="1" si="88"/>
        <v>34.666111320754865</v>
      </c>
      <c r="J194" s="9">
        <f t="shared" ca="1" si="89"/>
        <v>0</v>
      </c>
      <c r="K194" s="9">
        <f t="shared" ca="1" si="90"/>
        <v>210.25981726520021</v>
      </c>
      <c r="L194" s="9">
        <f t="shared" ca="1" si="91"/>
        <v>-80.510158480006965</v>
      </c>
      <c r="M194">
        <f t="shared" ca="1" si="92"/>
        <v>56.368977987421381</v>
      </c>
      <c r="N194">
        <f t="shared" ca="1" si="93"/>
        <v>33.067285115303982</v>
      </c>
    </row>
    <row r="195" spans="1:14" x14ac:dyDescent="0.25">
      <c r="A195" s="4">
        <f t="shared" si="109"/>
        <v>0.43165509259259083</v>
      </c>
      <c r="B195" s="3">
        <f t="shared" si="72"/>
        <v>1553301295</v>
      </c>
      <c r="C195">
        <f t="shared" si="108"/>
        <v>4</v>
      </c>
      <c r="D195">
        <f t="shared" si="108"/>
        <v>144</v>
      </c>
      <c r="E195">
        <f t="shared" ca="1" si="84"/>
        <v>-44511.578943396227</v>
      </c>
      <c r="F195">
        <f t="shared" ca="1" si="85"/>
        <v>67022.011594339623</v>
      </c>
      <c r="G195">
        <f t="shared" ca="1" si="86"/>
        <v>9753.6</v>
      </c>
      <c r="H195" s="9">
        <f t="shared" ca="1" si="87"/>
        <v>-207.38237987421454</v>
      </c>
      <c r="I195" s="9">
        <f t="shared" ca="1" si="88"/>
        <v>34.666111320754865</v>
      </c>
      <c r="J195" s="9">
        <f t="shared" ca="1" si="89"/>
        <v>0</v>
      </c>
      <c r="K195" s="9">
        <f t="shared" ca="1" si="90"/>
        <v>210.25981726520166</v>
      </c>
      <c r="L195" s="9">
        <f t="shared" ca="1" si="91"/>
        <v>-80.510158480007036</v>
      </c>
      <c r="M195">
        <f t="shared" ca="1" si="92"/>
        <v>56.368977987421381</v>
      </c>
      <c r="N195">
        <f t="shared" ca="1" si="93"/>
        <v>33.067285115303982</v>
      </c>
    </row>
    <row r="196" spans="1:14" x14ac:dyDescent="0.25">
      <c r="A196" s="4">
        <f t="shared" si="109"/>
        <v>0.43171296296296119</v>
      </c>
      <c r="B196" s="3">
        <f t="shared" si="72"/>
        <v>1553301300</v>
      </c>
      <c r="C196">
        <f t="shared" si="108"/>
        <v>4</v>
      </c>
      <c r="D196">
        <f t="shared" si="108"/>
        <v>144</v>
      </c>
      <c r="E196">
        <f t="shared" ca="1" si="84"/>
        <v>-45548.4908427673</v>
      </c>
      <c r="F196">
        <f t="shared" ca="1" si="85"/>
        <v>67195.342150943397</v>
      </c>
      <c r="G196">
        <f t="shared" ca="1" si="86"/>
        <v>9753.6</v>
      </c>
      <c r="H196" s="9">
        <f t="shared" ca="1" si="87"/>
        <v>-207.38237987421309</v>
      </c>
      <c r="I196" s="9">
        <f t="shared" ca="1" si="88"/>
        <v>34.666111320754865</v>
      </c>
      <c r="J196" s="9">
        <f t="shared" ca="1" si="89"/>
        <v>0</v>
      </c>
      <c r="K196" s="9">
        <f t="shared" ca="1" si="90"/>
        <v>210.25981726520021</v>
      </c>
      <c r="L196" s="9">
        <f t="shared" ca="1" si="91"/>
        <v>-80.510158480006965</v>
      </c>
      <c r="M196">
        <f t="shared" ca="1" si="92"/>
        <v>56.368977987421381</v>
      </c>
      <c r="N196">
        <f t="shared" ca="1" si="93"/>
        <v>33.067285115303982</v>
      </c>
    </row>
    <row r="197" spans="1:14" x14ac:dyDescent="0.25">
      <c r="A197" s="4">
        <f t="shared" si="109"/>
        <v>0.43177083333333155</v>
      </c>
      <c r="B197" s="3">
        <f t="shared" si="72"/>
        <v>1553301305</v>
      </c>
      <c r="C197">
        <f t="shared" si="108"/>
        <v>4</v>
      </c>
      <c r="D197">
        <f t="shared" si="108"/>
        <v>144</v>
      </c>
      <c r="E197">
        <f t="shared" ca="1" si="84"/>
        <v>-46585.402742138365</v>
      </c>
      <c r="F197">
        <f t="shared" ca="1" si="85"/>
        <v>67368.672707547172</v>
      </c>
      <c r="G197">
        <f t="shared" ca="1" si="86"/>
        <v>9753.6</v>
      </c>
      <c r="H197" s="9">
        <f t="shared" ca="1" si="87"/>
        <v>-207.38237987421454</v>
      </c>
      <c r="I197" s="9">
        <f t="shared" ca="1" si="88"/>
        <v>34.666111320754865</v>
      </c>
      <c r="J197" s="9">
        <f t="shared" ca="1" si="89"/>
        <v>0</v>
      </c>
      <c r="K197" s="9">
        <f t="shared" ca="1" si="90"/>
        <v>210.25981726520166</v>
      </c>
      <c r="L197" s="9">
        <f t="shared" ca="1" si="91"/>
        <v>-80.510158480007036</v>
      </c>
      <c r="M197">
        <f t="shared" ca="1" si="92"/>
        <v>56.368977987421381</v>
      </c>
      <c r="N197">
        <f t="shared" ca="1" si="93"/>
        <v>33.067285115303982</v>
      </c>
    </row>
    <row r="198" spans="1:14" x14ac:dyDescent="0.25">
      <c r="A198" s="4">
        <f t="shared" si="109"/>
        <v>0.43182870370370191</v>
      </c>
      <c r="B198" s="3">
        <f t="shared" si="72"/>
        <v>1553301310</v>
      </c>
      <c r="C198">
        <f t="shared" si="108"/>
        <v>4</v>
      </c>
      <c r="D198">
        <f t="shared" si="108"/>
        <v>144</v>
      </c>
      <c r="E198">
        <f t="shared" ca="1" si="84"/>
        <v>-47622.314641509438</v>
      </c>
      <c r="F198">
        <f t="shared" ca="1" si="85"/>
        <v>67542.003264150946</v>
      </c>
      <c r="G198">
        <f t="shared" ca="1" si="86"/>
        <v>9753.6</v>
      </c>
      <c r="H198" s="9">
        <f t="shared" ca="1" si="87"/>
        <v>-207.38237987421309</v>
      </c>
      <c r="I198" s="9">
        <f t="shared" ca="1" si="88"/>
        <v>34.666111320754865</v>
      </c>
      <c r="J198" s="9">
        <f t="shared" ca="1" si="89"/>
        <v>0</v>
      </c>
      <c r="K198" s="9">
        <f t="shared" ca="1" si="90"/>
        <v>210.25981726520021</v>
      </c>
      <c r="L198" s="9">
        <f t="shared" ca="1" si="91"/>
        <v>-80.510158480006965</v>
      </c>
      <c r="M198">
        <f t="shared" ca="1" si="92"/>
        <v>56.368977987421381</v>
      </c>
      <c r="N198">
        <f t="shared" ca="1" si="93"/>
        <v>33.067285115303982</v>
      </c>
    </row>
    <row r="199" spans="1:14" x14ac:dyDescent="0.25">
      <c r="A199" s="4">
        <f t="shared" si="109"/>
        <v>0.43188657407407227</v>
      </c>
      <c r="B199" s="3">
        <f t="shared" si="72"/>
        <v>1553301315</v>
      </c>
      <c r="C199">
        <f t="shared" si="108"/>
        <v>4</v>
      </c>
      <c r="D199">
        <f t="shared" si="108"/>
        <v>144</v>
      </c>
      <c r="E199">
        <f t="shared" ca="1" si="84"/>
        <v>-48659.226540880503</v>
      </c>
      <c r="F199">
        <f t="shared" ca="1" si="85"/>
        <v>67715.33382075472</v>
      </c>
      <c r="G199">
        <f t="shared" ca="1" si="86"/>
        <v>9753.6</v>
      </c>
      <c r="H199" s="9">
        <f t="shared" ca="1" si="87"/>
        <v>-207.38237987421454</v>
      </c>
      <c r="I199" s="9">
        <f t="shared" ca="1" si="88"/>
        <v>34.666111320754865</v>
      </c>
      <c r="J199" s="9">
        <f t="shared" ca="1" si="89"/>
        <v>0</v>
      </c>
      <c r="K199" s="9">
        <f t="shared" ca="1" si="90"/>
        <v>210.25981726520166</v>
      </c>
      <c r="L199" s="9">
        <f t="shared" ca="1" si="91"/>
        <v>-80.510158480007036</v>
      </c>
      <c r="M199">
        <f t="shared" ca="1" si="92"/>
        <v>56.368977987421381</v>
      </c>
      <c r="N199">
        <f t="shared" ca="1" si="93"/>
        <v>33.067285115303982</v>
      </c>
    </row>
    <row r="200" spans="1:14" x14ac:dyDescent="0.25">
      <c r="A200" s="4">
        <f t="shared" si="109"/>
        <v>0.43194444444444263</v>
      </c>
      <c r="B200" s="3">
        <f t="shared" si="72"/>
        <v>1553301320</v>
      </c>
      <c r="C200">
        <f t="shared" si="108"/>
        <v>4</v>
      </c>
      <c r="D200">
        <f t="shared" si="108"/>
        <v>144</v>
      </c>
      <c r="E200">
        <f t="shared" ca="1" si="84"/>
        <v>-49696.138440251576</v>
      </c>
      <c r="F200">
        <f t="shared" ca="1" si="85"/>
        <v>67888.664377358495</v>
      </c>
      <c r="G200">
        <f t="shared" ca="1" si="86"/>
        <v>9753.6</v>
      </c>
      <c r="H200" s="9">
        <f t="shared" ca="1" si="87"/>
        <v>-207.38237987421309</v>
      </c>
      <c r="I200" s="9">
        <f t="shared" ca="1" si="88"/>
        <v>34.666111320754865</v>
      </c>
      <c r="J200" s="9">
        <f t="shared" ca="1" si="89"/>
        <v>0</v>
      </c>
      <c r="K200" s="9">
        <f t="shared" ca="1" si="90"/>
        <v>210.25981726520021</v>
      </c>
      <c r="L200" s="9">
        <f t="shared" ca="1" si="91"/>
        <v>-80.510158480006965</v>
      </c>
      <c r="M200">
        <f t="shared" ca="1" si="92"/>
        <v>56.368977987421381</v>
      </c>
      <c r="N200">
        <f t="shared" ca="1" si="93"/>
        <v>33.067285115303982</v>
      </c>
    </row>
    <row r="201" spans="1:14" x14ac:dyDescent="0.25">
      <c r="A201" s="4">
        <f t="shared" si="109"/>
        <v>0.43200231481481299</v>
      </c>
      <c r="B201" s="3">
        <f t="shared" si="72"/>
        <v>1553301325</v>
      </c>
      <c r="C201">
        <f t="shared" si="108"/>
        <v>4</v>
      </c>
      <c r="D201">
        <f t="shared" si="108"/>
        <v>144</v>
      </c>
      <c r="E201">
        <f t="shared" ca="1" si="84"/>
        <v>-50733.050339622641</v>
      </c>
      <c r="F201">
        <f t="shared" ca="1" si="85"/>
        <v>68061.994933962269</v>
      </c>
      <c r="G201">
        <f t="shared" ca="1" si="86"/>
        <v>9753.6</v>
      </c>
      <c r="H201" s="9">
        <f t="shared" ca="1" si="87"/>
        <v>-207.38237987421454</v>
      </c>
      <c r="I201" s="9">
        <f t="shared" ca="1" si="88"/>
        <v>34.666111320754865</v>
      </c>
      <c r="J201" s="9">
        <f t="shared" ca="1" si="89"/>
        <v>0</v>
      </c>
      <c r="K201" s="9">
        <f t="shared" ca="1" si="90"/>
        <v>210.25981726520166</v>
      </c>
      <c r="L201" s="9">
        <f t="shared" ca="1" si="91"/>
        <v>-80.510158480007036</v>
      </c>
      <c r="M201">
        <f t="shared" ca="1" si="92"/>
        <v>56.368977987421381</v>
      </c>
      <c r="N201">
        <f t="shared" ca="1" si="93"/>
        <v>33.067285115303982</v>
      </c>
    </row>
    <row r="202" spans="1:14" x14ac:dyDescent="0.25">
      <c r="A202" s="4">
        <f t="shared" si="109"/>
        <v>0.43206018518518335</v>
      </c>
      <c r="B202" s="3">
        <f t="shared" si="72"/>
        <v>1553301330</v>
      </c>
      <c r="C202">
        <f t="shared" ref="C202:D217" si="110">C201</f>
        <v>4</v>
      </c>
      <c r="D202">
        <f t="shared" si="110"/>
        <v>144</v>
      </c>
      <c r="E202">
        <f t="shared" ca="1" si="84"/>
        <v>-51769.962238993714</v>
      </c>
      <c r="F202">
        <f t="shared" ca="1" si="85"/>
        <v>68235.325490566043</v>
      </c>
      <c r="G202">
        <f t="shared" ca="1" si="86"/>
        <v>9753.6</v>
      </c>
      <c r="H202" s="9">
        <f t="shared" ca="1" si="87"/>
        <v>-207.38237987421309</v>
      </c>
      <c r="I202" s="9">
        <f t="shared" ca="1" si="88"/>
        <v>34.666111320754865</v>
      </c>
      <c r="J202" s="9">
        <f t="shared" ca="1" si="89"/>
        <v>0</v>
      </c>
      <c r="K202" s="9">
        <f t="shared" ca="1" si="90"/>
        <v>210.25981726520021</v>
      </c>
      <c r="L202" s="9">
        <f t="shared" ca="1" si="91"/>
        <v>-80.510158480006965</v>
      </c>
      <c r="M202">
        <f t="shared" ca="1" si="92"/>
        <v>56.368977987421381</v>
      </c>
      <c r="N202">
        <f t="shared" ca="1" si="93"/>
        <v>33.067285115303982</v>
      </c>
    </row>
    <row r="203" spans="1:14" x14ac:dyDescent="0.25">
      <c r="A203" s="4">
        <f t="shared" si="109"/>
        <v>0.43211805555555372</v>
      </c>
      <c r="B203" s="3">
        <f t="shared" ref="B203:B235" si="111">B202+SECOND(A203-A202)</f>
        <v>1553301335</v>
      </c>
      <c r="C203">
        <f t="shared" si="110"/>
        <v>4</v>
      </c>
      <c r="D203">
        <f t="shared" si="110"/>
        <v>144</v>
      </c>
      <c r="E203">
        <f t="shared" ca="1" si="84"/>
        <v>-52806.874138364779</v>
      </c>
      <c r="F203">
        <f t="shared" ca="1" si="85"/>
        <v>68408.656047169818</v>
      </c>
      <c r="G203">
        <f t="shared" ca="1" si="86"/>
        <v>9753.6</v>
      </c>
      <c r="H203" s="9">
        <f t="shared" ca="1" si="87"/>
        <v>-207.38237987421454</v>
      </c>
      <c r="I203" s="9">
        <f t="shared" ca="1" si="88"/>
        <v>34.666111320754865</v>
      </c>
      <c r="J203" s="9">
        <f t="shared" ca="1" si="89"/>
        <v>0</v>
      </c>
      <c r="K203" s="9">
        <f t="shared" ca="1" si="90"/>
        <v>210.25981726520166</v>
      </c>
      <c r="L203" s="9">
        <f t="shared" ca="1" si="91"/>
        <v>-80.510158480007036</v>
      </c>
      <c r="M203">
        <f t="shared" ca="1" si="92"/>
        <v>56.368977987421381</v>
      </c>
      <c r="N203">
        <f t="shared" ca="1" si="93"/>
        <v>33.067285115303982</v>
      </c>
    </row>
    <row r="204" spans="1:14" x14ac:dyDescent="0.25">
      <c r="A204" s="4">
        <f t="shared" si="109"/>
        <v>0.43217592592592408</v>
      </c>
      <c r="B204" s="3">
        <f t="shared" si="111"/>
        <v>1553301340</v>
      </c>
      <c r="C204">
        <f t="shared" si="110"/>
        <v>4</v>
      </c>
      <c r="D204">
        <f t="shared" si="110"/>
        <v>144</v>
      </c>
      <c r="E204">
        <f t="shared" ca="1" si="84"/>
        <v>-53843.786037735852</v>
      </c>
      <c r="F204">
        <f t="shared" ca="1" si="85"/>
        <v>68581.986603773592</v>
      </c>
      <c r="G204">
        <f t="shared" ca="1" si="86"/>
        <v>9753.6</v>
      </c>
      <c r="H204" s="9">
        <f t="shared" ca="1" si="87"/>
        <v>-207.38237987421309</v>
      </c>
      <c r="I204" s="9">
        <f t="shared" ca="1" si="88"/>
        <v>34.666111320754865</v>
      </c>
      <c r="J204" s="9">
        <f t="shared" ca="1" si="89"/>
        <v>0</v>
      </c>
      <c r="K204" s="9">
        <f t="shared" ca="1" si="90"/>
        <v>210.25981726520021</v>
      </c>
      <c r="L204" s="9">
        <f t="shared" ca="1" si="91"/>
        <v>-80.510158480006965</v>
      </c>
      <c r="M204">
        <f t="shared" ca="1" si="92"/>
        <v>56.368977987421381</v>
      </c>
      <c r="N204">
        <f t="shared" ca="1" si="93"/>
        <v>33.067285115303982</v>
      </c>
    </row>
    <row r="205" spans="1:14" x14ac:dyDescent="0.25">
      <c r="A205" s="4">
        <f t="shared" si="109"/>
        <v>0.43223379629629444</v>
      </c>
      <c r="B205" s="3">
        <f t="shared" si="111"/>
        <v>1553301345</v>
      </c>
      <c r="C205">
        <f t="shared" si="110"/>
        <v>4</v>
      </c>
      <c r="D205">
        <f t="shared" si="110"/>
        <v>144</v>
      </c>
      <c r="E205">
        <f t="shared" ca="1" si="84"/>
        <v>-54880.697937106917</v>
      </c>
      <c r="F205">
        <f t="shared" ca="1" si="85"/>
        <v>68755.317160377366</v>
      </c>
      <c r="G205">
        <f t="shared" ca="1" si="86"/>
        <v>9753.6</v>
      </c>
      <c r="H205" s="9">
        <f t="shared" ca="1" si="87"/>
        <v>-207.38237987421454</v>
      </c>
      <c r="I205" s="9">
        <f t="shared" ca="1" si="88"/>
        <v>34.666111320754865</v>
      </c>
      <c r="J205" s="9">
        <f t="shared" ca="1" si="89"/>
        <v>0</v>
      </c>
      <c r="K205" s="9">
        <f t="shared" ca="1" si="90"/>
        <v>210.25981726520166</v>
      </c>
      <c r="L205" s="9">
        <f t="shared" ca="1" si="91"/>
        <v>-80.510158480007036</v>
      </c>
      <c r="M205">
        <f t="shared" ca="1" si="92"/>
        <v>56.368977987421381</v>
      </c>
      <c r="N205">
        <f t="shared" ca="1" si="93"/>
        <v>33.067285115303982</v>
      </c>
    </row>
    <row r="206" spans="1:14" x14ac:dyDescent="0.25">
      <c r="A206" s="4">
        <f t="shared" si="109"/>
        <v>0.4322916666666648</v>
      </c>
      <c r="B206" s="3">
        <f t="shared" si="111"/>
        <v>1553301350</v>
      </c>
      <c r="C206">
        <f t="shared" si="110"/>
        <v>4</v>
      </c>
      <c r="D206">
        <f t="shared" si="110"/>
        <v>144</v>
      </c>
      <c r="E206">
        <f t="shared" ca="1" si="84"/>
        <v>-55917.60983647799</v>
      </c>
      <c r="F206">
        <f t="shared" ca="1" si="85"/>
        <v>68928.647716981141</v>
      </c>
      <c r="G206">
        <f t="shared" ca="1" si="86"/>
        <v>9753.6</v>
      </c>
      <c r="H206" s="9">
        <f t="shared" ca="1" si="87"/>
        <v>-207.38237987421309</v>
      </c>
      <c r="I206" s="9">
        <f t="shared" ca="1" si="88"/>
        <v>34.666111320754865</v>
      </c>
      <c r="J206" s="9">
        <f t="shared" ca="1" si="89"/>
        <v>0</v>
      </c>
      <c r="K206" s="9">
        <f t="shared" ca="1" si="90"/>
        <v>210.25981726520021</v>
      </c>
      <c r="L206" s="9">
        <f t="shared" ca="1" si="91"/>
        <v>-80.510158480006965</v>
      </c>
      <c r="M206">
        <f t="shared" ca="1" si="92"/>
        <v>56.368977987421381</v>
      </c>
      <c r="N206">
        <f t="shared" ca="1" si="93"/>
        <v>33.067285115303982</v>
      </c>
    </row>
    <row r="207" spans="1:14" x14ac:dyDescent="0.25">
      <c r="A207" s="4">
        <f t="shared" si="109"/>
        <v>0.43234953703703516</v>
      </c>
      <c r="B207" s="3">
        <f t="shared" si="111"/>
        <v>1553301355</v>
      </c>
      <c r="C207">
        <f t="shared" si="110"/>
        <v>4</v>
      </c>
      <c r="D207">
        <f t="shared" si="110"/>
        <v>144</v>
      </c>
      <c r="E207">
        <f t="shared" ca="1" si="84"/>
        <v>-56954.521735849055</v>
      </c>
      <c r="F207">
        <f t="shared" ca="1" si="85"/>
        <v>69101.978273584915</v>
      </c>
      <c r="G207">
        <f t="shared" ca="1" si="86"/>
        <v>9753.6</v>
      </c>
      <c r="H207" s="9">
        <f t="shared" ca="1" si="87"/>
        <v>-207.38237987421309</v>
      </c>
      <c r="I207" s="9">
        <f t="shared" ca="1" si="88"/>
        <v>34.666111320754865</v>
      </c>
      <c r="J207" s="9">
        <f t="shared" ca="1" si="89"/>
        <v>0</v>
      </c>
      <c r="K207" s="9">
        <f t="shared" ca="1" si="90"/>
        <v>210.25981726520021</v>
      </c>
      <c r="L207" s="9">
        <f t="shared" ca="1" si="91"/>
        <v>-80.510158480006965</v>
      </c>
      <c r="M207">
        <f t="shared" ca="1" si="92"/>
        <v>56.368977987421381</v>
      </c>
      <c r="N207">
        <f t="shared" ca="1" si="93"/>
        <v>33.067285115303982</v>
      </c>
    </row>
    <row r="208" spans="1:14" x14ac:dyDescent="0.25">
      <c r="A208" s="4">
        <f t="shared" si="109"/>
        <v>0.43240740740740552</v>
      </c>
      <c r="B208" s="3">
        <f t="shared" si="111"/>
        <v>1553301360</v>
      </c>
      <c r="C208">
        <f t="shared" si="110"/>
        <v>4</v>
      </c>
      <c r="D208">
        <f t="shared" si="110"/>
        <v>144</v>
      </c>
      <c r="E208">
        <f t="shared" ca="1" si="84"/>
        <v>-57991.433635220121</v>
      </c>
      <c r="F208">
        <f t="shared" ca="1" si="85"/>
        <v>69275.308830188689</v>
      </c>
      <c r="G208">
        <f t="shared" ca="1" si="86"/>
        <v>9753.6</v>
      </c>
      <c r="H208" s="9">
        <f t="shared" ca="1" si="87"/>
        <v>-207.38237987421454</v>
      </c>
      <c r="I208" s="9">
        <f t="shared" ca="1" si="88"/>
        <v>34.666111320754865</v>
      </c>
      <c r="J208" s="9">
        <f t="shared" ca="1" si="89"/>
        <v>0</v>
      </c>
      <c r="K208" s="9">
        <f t="shared" ca="1" si="90"/>
        <v>210.25981726520166</v>
      </c>
      <c r="L208" s="9">
        <f t="shared" ca="1" si="91"/>
        <v>-80.510158480007036</v>
      </c>
      <c r="M208">
        <f t="shared" ca="1" si="92"/>
        <v>56.368977987421381</v>
      </c>
      <c r="N208">
        <f t="shared" ca="1" si="93"/>
        <v>33.067285115303982</v>
      </c>
    </row>
    <row r="209" spans="1:14" x14ac:dyDescent="0.25">
      <c r="A209" s="4">
        <f t="shared" si="109"/>
        <v>0.43246527777777588</v>
      </c>
      <c r="B209" s="3">
        <f t="shared" si="111"/>
        <v>1553301365</v>
      </c>
      <c r="C209">
        <f t="shared" si="110"/>
        <v>4</v>
      </c>
      <c r="D209">
        <f t="shared" si="110"/>
        <v>144</v>
      </c>
      <c r="E209">
        <f t="shared" ca="1" si="84"/>
        <v>-59028.345534591193</v>
      </c>
      <c r="F209">
        <f t="shared" ca="1" si="85"/>
        <v>69448.639386792463</v>
      </c>
      <c r="G209">
        <f t="shared" ca="1" si="86"/>
        <v>9753.6</v>
      </c>
      <c r="H209" s="9">
        <f t="shared" ca="1" si="87"/>
        <v>-207.38237987421454</v>
      </c>
      <c r="I209" s="9">
        <f t="shared" ca="1" si="88"/>
        <v>34.666111320751952</v>
      </c>
      <c r="J209" s="9">
        <f t="shared" ca="1" si="89"/>
        <v>0</v>
      </c>
      <c r="K209" s="9">
        <f t="shared" ca="1" si="90"/>
        <v>210.25981726520118</v>
      </c>
      <c r="L209" s="9">
        <f t="shared" ca="1" si="91"/>
        <v>-80.510158480007817</v>
      </c>
      <c r="M209">
        <f t="shared" ca="1" si="92"/>
        <v>56.368977987421381</v>
      </c>
      <c r="N209">
        <f t="shared" ca="1" si="93"/>
        <v>33.067285115303982</v>
      </c>
    </row>
    <row r="210" spans="1:14" x14ac:dyDescent="0.25">
      <c r="A210" s="4">
        <f t="shared" si="109"/>
        <v>0.43252314814814624</v>
      </c>
      <c r="B210" s="3">
        <f t="shared" si="111"/>
        <v>1553301370</v>
      </c>
      <c r="C210">
        <f t="shared" si="110"/>
        <v>4</v>
      </c>
      <c r="D210">
        <f t="shared" si="110"/>
        <v>144</v>
      </c>
      <c r="E210">
        <f t="shared" ca="1" si="84"/>
        <v>-60065.257433962266</v>
      </c>
      <c r="F210">
        <f t="shared" ca="1" si="85"/>
        <v>69621.969943396223</v>
      </c>
      <c r="G210">
        <f t="shared" ca="1" si="86"/>
        <v>9753.6</v>
      </c>
      <c r="H210" s="9">
        <f t="shared" ca="1" si="87"/>
        <v>-207.38237987421454</v>
      </c>
      <c r="I210" s="9">
        <f t="shared" ca="1" si="88"/>
        <v>34.666111320757771</v>
      </c>
      <c r="J210" s="9">
        <f t="shared" ca="1" si="89"/>
        <v>0</v>
      </c>
      <c r="K210" s="9">
        <f t="shared" ca="1" si="90"/>
        <v>210.25981726520214</v>
      </c>
      <c r="L210" s="9">
        <f t="shared" ca="1" si="91"/>
        <v>-80.510158480006254</v>
      </c>
      <c r="M210">
        <f t="shared" ca="1" si="92"/>
        <v>56.368977987421381</v>
      </c>
      <c r="N210">
        <f t="shared" ca="1" si="93"/>
        <v>33.067285115303982</v>
      </c>
    </row>
    <row r="211" spans="1:14" x14ac:dyDescent="0.25">
      <c r="A211" s="4">
        <f t="shared" si="109"/>
        <v>0.4325810185185166</v>
      </c>
      <c r="B211" s="3">
        <f t="shared" si="111"/>
        <v>1553301375</v>
      </c>
      <c r="C211">
        <f t="shared" si="110"/>
        <v>4</v>
      </c>
      <c r="D211">
        <f t="shared" si="110"/>
        <v>144</v>
      </c>
      <c r="E211">
        <f t="shared" ca="1" si="84"/>
        <v>-61102.169333333339</v>
      </c>
      <c r="F211">
        <f t="shared" ca="1" si="85"/>
        <v>69795.300500000012</v>
      </c>
      <c r="G211">
        <f t="shared" ca="1" si="86"/>
        <v>9753.6</v>
      </c>
      <c r="H211" s="9">
        <f t="shared" ca="1" si="87"/>
        <v>-207.38237987421454</v>
      </c>
      <c r="I211" s="9">
        <f t="shared" ca="1" si="88"/>
        <v>34.666111320751952</v>
      </c>
      <c r="J211" s="9">
        <f t="shared" ca="1" si="89"/>
        <v>0</v>
      </c>
      <c r="K211" s="9">
        <f t="shared" ca="1" si="90"/>
        <v>210.25981726520118</v>
      </c>
      <c r="L211" s="9">
        <f t="shared" ca="1" si="91"/>
        <v>-80.510158480007817</v>
      </c>
      <c r="M211">
        <f t="shared" ca="1" si="92"/>
        <v>56.368977987421381</v>
      </c>
      <c r="N211">
        <f t="shared" ca="1" si="93"/>
        <v>33.067285115303982</v>
      </c>
    </row>
    <row r="212" spans="1:14" x14ac:dyDescent="0.25">
      <c r="A212" s="4">
        <f t="shared" si="109"/>
        <v>0.43263888888888696</v>
      </c>
      <c r="B212" s="3">
        <f t="shared" si="111"/>
        <v>1553301380</v>
      </c>
      <c r="C212">
        <f t="shared" si="110"/>
        <v>4</v>
      </c>
      <c r="D212">
        <f t="shared" si="110"/>
        <v>144</v>
      </c>
      <c r="E212">
        <f t="shared" ca="1" si="84"/>
        <v>-62139.081232704411</v>
      </c>
      <c r="F212">
        <f t="shared" ca="1" si="85"/>
        <v>69968.631056603772</v>
      </c>
      <c r="G212">
        <f t="shared" ca="1" si="86"/>
        <v>9753.6</v>
      </c>
      <c r="H212" s="9">
        <f t="shared" ca="1" si="87"/>
        <v>-207.38237987421161</v>
      </c>
      <c r="I212" s="9">
        <f t="shared" ca="1" si="88"/>
        <v>34.666111320754865</v>
      </c>
      <c r="J212" s="9">
        <f t="shared" ca="1" si="89"/>
        <v>0</v>
      </c>
      <c r="K212" s="9">
        <f t="shared" ca="1" si="90"/>
        <v>210.25981726519876</v>
      </c>
      <c r="L212" s="9">
        <f t="shared" ca="1" si="91"/>
        <v>-80.510158480006908</v>
      </c>
      <c r="M212">
        <f t="shared" ca="1" si="92"/>
        <v>56.368977987421381</v>
      </c>
      <c r="N212">
        <f t="shared" ca="1" si="93"/>
        <v>33.067285115303982</v>
      </c>
    </row>
    <row r="213" spans="1:14" x14ac:dyDescent="0.25">
      <c r="A213" s="4">
        <f t="shared" si="109"/>
        <v>0.43269675925925732</v>
      </c>
      <c r="B213" s="3">
        <f t="shared" si="111"/>
        <v>1553301385</v>
      </c>
      <c r="C213">
        <f t="shared" si="110"/>
        <v>4</v>
      </c>
      <c r="D213">
        <f t="shared" si="110"/>
        <v>144</v>
      </c>
      <c r="E213">
        <f t="shared" ca="1" si="84"/>
        <v>-63175.993132075469</v>
      </c>
      <c r="F213">
        <f t="shared" ca="1" si="85"/>
        <v>70141.961613207546</v>
      </c>
      <c r="G213">
        <f t="shared" ca="1" si="86"/>
        <v>9753.6</v>
      </c>
      <c r="H213" s="9">
        <f t="shared" ca="1" si="87"/>
        <v>-207.38237987421454</v>
      </c>
      <c r="I213" s="9">
        <f t="shared" ca="1" si="88"/>
        <v>34.666111320754865</v>
      </c>
      <c r="J213" s="9">
        <f t="shared" ca="1" si="89"/>
        <v>0</v>
      </c>
      <c r="K213" s="9">
        <f t="shared" ca="1" si="90"/>
        <v>210.25981726520166</v>
      </c>
      <c r="L213" s="9">
        <f t="shared" ca="1" si="91"/>
        <v>-80.510158480007036</v>
      </c>
      <c r="M213">
        <f t="shared" ca="1" si="92"/>
        <v>56.368977987421381</v>
      </c>
      <c r="N213">
        <f t="shared" ca="1" si="93"/>
        <v>33.067285115303982</v>
      </c>
    </row>
    <row r="214" spans="1:14" x14ac:dyDescent="0.25">
      <c r="A214" s="4">
        <f t="shared" si="109"/>
        <v>0.43275462962962769</v>
      </c>
      <c r="B214" s="3">
        <f t="shared" si="111"/>
        <v>1553301390</v>
      </c>
      <c r="C214">
        <f t="shared" si="110"/>
        <v>4</v>
      </c>
      <c r="D214">
        <f t="shared" si="110"/>
        <v>144</v>
      </c>
      <c r="E214">
        <f t="shared" ca="1" si="84"/>
        <v>-64212.905031446542</v>
      </c>
      <c r="F214">
        <f t="shared" ca="1" si="85"/>
        <v>70315.29216981132</v>
      </c>
      <c r="G214">
        <f t="shared" ca="1" si="86"/>
        <v>9753.6</v>
      </c>
      <c r="H214" s="9">
        <f t="shared" ca="1" si="87"/>
        <v>-207.38237987421454</v>
      </c>
      <c r="I214" s="9">
        <f t="shared" ca="1" si="88"/>
        <v>34.666111320754865</v>
      </c>
      <c r="J214" s="9">
        <f t="shared" ca="1" si="89"/>
        <v>0</v>
      </c>
      <c r="K214" s="9">
        <f t="shared" ca="1" si="90"/>
        <v>210.25981726520166</v>
      </c>
      <c r="L214" s="9">
        <f t="shared" ca="1" si="91"/>
        <v>-80.510158480007036</v>
      </c>
      <c r="M214">
        <f t="shared" ca="1" si="92"/>
        <v>56.368977987421381</v>
      </c>
      <c r="N214">
        <f t="shared" ca="1" si="93"/>
        <v>33.067285115303982</v>
      </c>
    </row>
    <row r="215" spans="1:14" x14ac:dyDescent="0.25">
      <c r="A215" s="4">
        <f t="shared" si="109"/>
        <v>0.43281249999999805</v>
      </c>
      <c r="B215" s="3">
        <f t="shared" si="111"/>
        <v>1553301395</v>
      </c>
      <c r="C215">
        <f t="shared" si="110"/>
        <v>4</v>
      </c>
      <c r="D215">
        <f t="shared" si="110"/>
        <v>144</v>
      </c>
      <c r="E215">
        <f t="shared" ca="1" si="84"/>
        <v>-65249.816930817615</v>
      </c>
      <c r="F215">
        <f t="shared" ca="1" si="85"/>
        <v>70488.622726415095</v>
      </c>
      <c r="G215">
        <f t="shared" ca="1" si="86"/>
        <v>9753.6</v>
      </c>
      <c r="H215" s="9">
        <f t="shared" ca="1" si="87"/>
        <v>-207.38237987421454</v>
      </c>
      <c r="I215" s="9">
        <f t="shared" ca="1" si="88"/>
        <v>34.666111320754865</v>
      </c>
      <c r="J215" s="9">
        <f t="shared" ca="1" si="89"/>
        <v>0</v>
      </c>
      <c r="K215" s="9">
        <f t="shared" ca="1" si="90"/>
        <v>210.25981726520166</v>
      </c>
      <c r="L215" s="9">
        <f t="shared" ca="1" si="91"/>
        <v>-80.510158480007036</v>
      </c>
      <c r="M215">
        <f t="shared" ca="1" si="92"/>
        <v>56.368977987421381</v>
      </c>
      <c r="N215">
        <f t="shared" ca="1" si="93"/>
        <v>33.067285115303982</v>
      </c>
    </row>
    <row r="216" spans="1:14" x14ac:dyDescent="0.25">
      <c r="A216" s="4">
        <f t="shared" si="109"/>
        <v>0.43287037037036841</v>
      </c>
      <c r="B216" s="3">
        <f t="shared" si="111"/>
        <v>1553301400</v>
      </c>
      <c r="C216">
        <f t="shared" si="110"/>
        <v>4</v>
      </c>
      <c r="D216">
        <f t="shared" si="110"/>
        <v>144</v>
      </c>
      <c r="E216">
        <f t="shared" ca="1" si="84"/>
        <v>-66286.728830188687</v>
      </c>
      <c r="F216">
        <f t="shared" ca="1" si="85"/>
        <v>70661.953283018869</v>
      </c>
      <c r="G216">
        <f t="shared" ca="1" si="86"/>
        <v>9753.6</v>
      </c>
      <c r="H216" s="9">
        <f t="shared" ca="1" si="87"/>
        <v>-207.38237987421161</v>
      </c>
      <c r="I216" s="9">
        <f t="shared" ca="1" si="88"/>
        <v>34.666111320754865</v>
      </c>
      <c r="J216" s="9">
        <f t="shared" ca="1" si="89"/>
        <v>0</v>
      </c>
      <c r="K216" s="9">
        <f t="shared" ca="1" si="90"/>
        <v>210.25981726519876</v>
      </c>
      <c r="L216" s="9">
        <f t="shared" ca="1" si="91"/>
        <v>-80.510158480006908</v>
      </c>
      <c r="M216">
        <f t="shared" ca="1" si="92"/>
        <v>56.368977987421381</v>
      </c>
      <c r="N216">
        <f t="shared" ca="1" si="93"/>
        <v>33.067285115303982</v>
      </c>
    </row>
    <row r="217" spans="1:14" x14ac:dyDescent="0.25">
      <c r="A217" s="4">
        <f t="shared" si="109"/>
        <v>0.43292824074073877</v>
      </c>
      <c r="B217" s="3">
        <f t="shared" si="111"/>
        <v>1553301405</v>
      </c>
      <c r="C217">
        <f t="shared" si="110"/>
        <v>4</v>
      </c>
      <c r="D217">
        <f t="shared" si="110"/>
        <v>144</v>
      </c>
      <c r="E217">
        <f t="shared" ca="1" si="84"/>
        <v>-67323.640729559746</v>
      </c>
      <c r="F217">
        <f t="shared" ca="1" si="85"/>
        <v>70835.283839622643</v>
      </c>
      <c r="G217">
        <f t="shared" ca="1" si="86"/>
        <v>9753.6</v>
      </c>
      <c r="H217" s="9">
        <f t="shared" ca="1" si="87"/>
        <v>-207.38237987421454</v>
      </c>
      <c r="I217" s="9">
        <f t="shared" ca="1" si="88"/>
        <v>34.666111320754865</v>
      </c>
      <c r="J217" s="9">
        <f t="shared" ca="1" si="89"/>
        <v>0</v>
      </c>
      <c r="K217" s="9">
        <f t="shared" ca="1" si="90"/>
        <v>210.25981726520166</v>
      </c>
      <c r="L217" s="9">
        <f t="shared" ca="1" si="91"/>
        <v>-80.510158480007036</v>
      </c>
      <c r="M217">
        <f t="shared" ca="1" si="92"/>
        <v>56.368977987421381</v>
      </c>
      <c r="N217">
        <f t="shared" ca="1" si="93"/>
        <v>33.067285115303982</v>
      </c>
    </row>
    <row r="218" spans="1:14" x14ac:dyDescent="0.25">
      <c r="A218" s="4">
        <f t="shared" si="109"/>
        <v>0.43298611111110913</v>
      </c>
      <c r="B218" s="3">
        <f t="shared" si="111"/>
        <v>1553301410</v>
      </c>
      <c r="C218">
        <f t="shared" ref="C218:D233" si="112">C217</f>
        <v>4</v>
      </c>
      <c r="D218">
        <f t="shared" si="112"/>
        <v>144</v>
      </c>
      <c r="E218">
        <f t="shared" ca="1" si="84"/>
        <v>-68360.552628930818</v>
      </c>
      <c r="F218">
        <f t="shared" ca="1" si="85"/>
        <v>71008.614396226418</v>
      </c>
      <c r="G218">
        <f t="shared" ca="1" si="86"/>
        <v>9753.6</v>
      </c>
      <c r="H218" s="9">
        <f t="shared" ca="1" si="87"/>
        <v>-207.38237987421454</v>
      </c>
      <c r="I218" s="9">
        <f t="shared" ca="1" si="88"/>
        <v>34.666111320754865</v>
      </c>
      <c r="J218" s="9">
        <f t="shared" ca="1" si="89"/>
        <v>0</v>
      </c>
      <c r="K218" s="9">
        <f t="shared" ca="1" si="90"/>
        <v>210.25981726520166</v>
      </c>
      <c r="L218" s="9">
        <f t="shared" ca="1" si="91"/>
        <v>-80.510158480007036</v>
      </c>
      <c r="M218">
        <f t="shared" ca="1" si="92"/>
        <v>56.368977987421381</v>
      </c>
      <c r="N218">
        <f t="shared" ca="1" si="93"/>
        <v>33.067285115303982</v>
      </c>
    </row>
    <row r="219" spans="1:14" x14ac:dyDescent="0.25">
      <c r="A219" s="4">
        <f t="shared" si="109"/>
        <v>0.43304398148147949</v>
      </c>
      <c r="B219" s="3">
        <f t="shared" si="111"/>
        <v>1553301415</v>
      </c>
      <c r="C219">
        <f t="shared" si="112"/>
        <v>4</v>
      </c>
      <c r="D219">
        <f t="shared" si="112"/>
        <v>144</v>
      </c>
      <c r="E219">
        <f t="shared" ca="1" si="84"/>
        <v>-69397.464528301891</v>
      </c>
      <c r="F219">
        <f t="shared" ca="1" si="85"/>
        <v>71181.944952830192</v>
      </c>
      <c r="G219">
        <f t="shared" ca="1" si="86"/>
        <v>9753.6</v>
      </c>
      <c r="H219" s="9">
        <f t="shared" ca="1" si="87"/>
        <v>-207.38237987421454</v>
      </c>
      <c r="I219" s="9">
        <f t="shared" ca="1" si="88"/>
        <v>34.666111320754865</v>
      </c>
      <c r="J219" s="9">
        <f t="shared" ca="1" si="89"/>
        <v>0</v>
      </c>
      <c r="K219" s="9">
        <f t="shared" ca="1" si="90"/>
        <v>210.25981726520166</v>
      </c>
      <c r="L219" s="9">
        <f t="shared" ca="1" si="91"/>
        <v>-80.510158480007036</v>
      </c>
      <c r="M219">
        <f t="shared" ca="1" si="92"/>
        <v>56.368977987421381</v>
      </c>
      <c r="N219">
        <f t="shared" ca="1" si="93"/>
        <v>33.067285115303982</v>
      </c>
    </row>
    <row r="220" spans="1:14" x14ac:dyDescent="0.25">
      <c r="A220" s="4">
        <f t="shared" si="109"/>
        <v>0.43310185185184985</v>
      </c>
      <c r="B220" s="3">
        <f t="shared" si="111"/>
        <v>1553301420</v>
      </c>
      <c r="C220">
        <f t="shared" si="112"/>
        <v>4</v>
      </c>
      <c r="D220">
        <f t="shared" si="112"/>
        <v>144</v>
      </c>
      <c r="E220">
        <f t="shared" ca="1" si="84"/>
        <v>-70434.376427672963</v>
      </c>
      <c r="F220">
        <f t="shared" ca="1" si="85"/>
        <v>71355.275509433966</v>
      </c>
      <c r="G220">
        <f t="shared" ca="1" si="86"/>
        <v>9753.6</v>
      </c>
      <c r="H220" s="9">
        <f t="shared" ca="1" si="87"/>
        <v>-207.38237987421161</v>
      </c>
      <c r="I220" s="9">
        <f t="shared" ca="1" si="88"/>
        <v>34.666111320754865</v>
      </c>
      <c r="J220" s="9">
        <f t="shared" ca="1" si="89"/>
        <v>0</v>
      </c>
      <c r="K220" s="9">
        <f t="shared" ca="1" si="90"/>
        <v>210.25981726519876</v>
      </c>
      <c r="L220" s="9">
        <f t="shared" ca="1" si="91"/>
        <v>-80.510158480006908</v>
      </c>
      <c r="M220">
        <f t="shared" ca="1" si="92"/>
        <v>56.368977987421381</v>
      </c>
      <c r="N220">
        <f t="shared" ca="1" si="93"/>
        <v>33.067285115303982</v>
      </c>
    </row>
    <row r="221" spans="1:14" x14ac:dyDescent="0.25">
      <c r="A221" s="4">
        <f t="shared" si="109"/>
        <v>0.43315972222222021</v>
      </c>
      <c r="B221" s="3">
        <f t="shared" si="111"/>
        <v>1553301425</v>
      </c>
      <c r="C221">
        <f t="shared" si="112"/>
        <v>4</v>
      </c>
      <c r="D221">
        <f t="shared" si="112"/>
        <v>144</v>
      </c>
      <c r="E221">
        <f t="shared" ca="1" si="84"/>
        <v>-71471.288327044022</v>
      </c>
      <c r="F221">
        <f t="shared" ca="1" si="85"/>
        <v>71528.606066037741</v>
      </c>
      <c r="G221">
        <f t="shared" ca="1" si="86"/>
        <v>9753.6</v>
      </c>
      <c r="H221" s="9">
        <f t="shared" ca="1" si="87"/>
        <v>-207.38237987421454</v>
      </c>
      <c r="I221" s="9">
        <f t="shared" ca="1" si="88"/>
        <v>34.666111320754865</v>
      </c>
      <c r="J221" s="9">
        <f t="shared" ca="1" si="89"/>
        <v>0</v>
      </c>
      <c r="K221" s="9">
        <f t="shared" ca="1" si="90"/>
        <v>210.25981726520166</v>
      </c>
      <c r="L221" s="9">
        <f t="shared" ca="1" si="91"/>
        <v>-80.510158480007036</v>
      </c>
      <c r="M221">
        <f t="shared" ca="1" si="92"/>
        <v>56.368977987421381</v>
      </c>
      <c r="N221">
        <f t="shared" ca="1" si="93"/>
        <v>33.067285115303982</v>
      </c>
    </row>
    <row r="222" spans="1:14" x14ac:dyDescent="0.25">
      <c r="A222" s="4">
        <f t="shared" si="109"/>
        <v>0.43321759259259057</v>
      </c>
      <c r="B222" s="3">
        <f t="shared" si="111"/>
        <v>1553301430</v>
      </c>
      <c r="C222">
        <f t="shared" si="112"/>
        <v>4</v>
      </c>
      <c r="D222">
        <f t="shared" si="112"/>
        <v>144</v>
      </c>
      <c r="E222">
        <f t="shared" ref="E222:E236" ca="1" si="113">INDIRECT("E$"&amp;C222)+INDIRECT("H$"&amp;C222)*($B222-INDIRECT("B$"&amp;D222))</f>
        <v>-72508.200226415094</v>
      </c>
      <c r="F222">
        <f t="shared" ref="F222:F236" ca="1" si="114">INDIRECT("F$"&amp;C222)+INDIRECT("I$"&amp;C222)*($B222-INDIRECT("B$"&amp;D222))</f>
        <v>71701.936622641515</v>
      </c>
      <c r="G222">
        <f t="shared" ref="G222:G236" ca="1" si="115">INDIRECT("G$"&amp;C222)+INDIRECT("J$"&amp;C222)*($B222-INDIRECT("B$"&amp;D222))</f>
        <v>9753.6</v>
      </c>
      <c r="H222" s="9">
        <f t="shared" ref="H222:H236" ca="1" si="116">(E223-E222)/($B223-$B222)</f>
        <v>-207.38237987421454</v>
      </c>
      <c r="I222" s="9">
        <f t="shared" ref="I222:I236" ca="1" si="117">(F223-F222)/($B223-$B222)</f>
        <v>34.666111320754865</v>
      </c>
      <c r="J222" s="9">
        <f t="shared" ref="J222:J236" ca="1" si="118">(G223-G222)/($B223-$B222)</f>
        <v>0</v>
      </c>
      <c r="K222" s="9">
        <f t="shared" ref="K222:K236" ca="1" si="119">SQRT(H222*H222+I222*I222)</f>
        <v>210.25981726520166</v>
      </c>
      <c r="L222" s="9">
        <f t="shared" ref="L222:L236" ca="1" si="120">DEGREES(ATAN2(I222,H222))</f>
        <v>-80.510158480007036</v>
      </c>
      <c r="M222">
        <f t="shared" ref="M222:M236" ca="1" si="121">INDIRECT("M$"&amp;C222)+INDIRECT("O$"&amp;C222)*($B222-INDIRECT("B$"&amp;D222))</f>
        <v>56.368977987421381</v>
      </c>
      <c r="N222">
        <f t="shared" ref="N222:N236" ca="1" si="122">INDIRECT("N$"&amp;C222)+INDIRECT("P$"&amp;C222)*($B222-INDIRECT("B$"&amp;D222))</f>
        <v>33.067285115303982</v>
      </c>
    </row>
    <row r="223" spans="1:14" x14ac:dyDescent="0.25">
      <c r="A223" s="4">
        <f t="shared" si="109"/>
        <v>0.43327546296296093</v>
      </c>
      <c r="B223" s="3">
        <f t="shared" si="111"/>
        <v>1553301435</v>
      </c>
      <c r="C223">
        <f t="shared" si="112"/>
        <v>4</v>
      </c>
      <c r="D223">
        <f t="shared" si="112"/>
        <v>144</v>
      </c>
      <c r="E223">
        <f t="shared" ca="1" si="113"/>
        <v>-73545.112125786167</v>
      </c>
      <c r="F223">
        <f t="shared" ca="1" si="114"/>
        <v>71875.267179245289</v>
      </c>
      <c r="G223">
        <f t="shared" ca="1" si="115"/>
        <v>9753.6</v>
      </c>
      <c r="H223" s="9">
        <f t="shared" ca="1" si="116"/>
        <v>-207.38237987421454</v>
      </c>
      <c r="I223" s="9">
        <f t="shared" ca="1" si="117"/>
        <v>34.666111320754865</v>
      </c>
      <c r="J223" s="9">
        <f t="shared" ca="1" si="118"/>
        <v>0</v>
      </c>
      <c r="K223" s="9">
        <f t="shared" ca="1" si="119"/>
        <v>210.25981726520166</v>
      </c>
      <c r="L223" s="9">
        <f t="shared" ca="1" si="120"/>
        <v>-80.510158480007036</v>
      </c>
      <c r="M223">
        <f t="shared" ca="1" si="121"/>
        <v>56.368977987421381</v>
      </c>
      <c r="N223">
        <f t="shared" ca="1" si="122"/>
        <v>33.067285115303982</v>
      </c>
    </row>
    <row r="224" spans="1:14" x14ac:dyDescent="0.25">
      <c r="A224" s="4">
        <f t="shared" si="109"/>
        <v>0.43333333333333129</v>
      </c>
      <c r="B224" s="3">
        <f t="shared" si="111"/>
        <v>1553301440</v>
      </c>
      <c r="C224">
        <f t="shared" si="112"/>
        <v>4</v>
      </c>
      <c r="D224">
        <f t="shared" si="112"/>
        <v>144</v>
      </c>
      <c r="E224">
        <f t="shared" ca="1" si="113"/>
        <v>-74582.02402515724</v>
      </c>
      <c r="F224">
        <f t="shared" ca="1" si="114"/>
        <v>72048.597735849064</v>
      </c>
      <c r="G224">
        <f t="shared" ca="1" si="115"/>
        <v>9753.6</v>
      </c>
      <c r="H224" s="9">
        <f t="shared" ca="1" si="116"/>
        <v>-207.38237987421161</v>
      </c>
      <c r="I224" s="9">
        <f t="shared" ca="1" si="117"/>
        <v>34.666111320754865</v>
      </c>
      <c r="J224" s="9">
        <f t="shared" ca="1" si="118"/>
        <v>0</v>
      </c>
      <c r="K224" s="9">
        <f t="shared" ca="1" si="119"/>
        <v>210.25981726519876</v>
      </c>
      <c r="L224" s="9">
        <f t="shared" ca="1" si="120"/>
        <v>-80.510158480006908</v>
      </c>
      <c r="M224">
        <f t="shared" ca="1" si="121"/>
        <v>56.368977987421381</v>
      </c>
      <c r="N224">
        <f t="shared" ca="1" si="122"/>
        <v>33.067285115303982</v>
      </c>
    </row>
    <row r="225" spans="1:14" x14ac:dyDescent="0.25">
      <c r="A225" s="4">
        <f t="shared" si="109"/>
        <v>0.43339120370370166</v>
      </c>
      <c r="B225" s="3">
        <f t="shared" si="111"/>
        <v>1553301445</v>
      </c>
      <c r="C225">
        <f t="shared" si="112"/>
        <v>4</v>
      </c>
      <c r="D225">
        <f t="shared" si="112"/>
        <v>144</v>
      </c>
      <c r="E225">
        <f t="shared" ca="1" si="113"/>
        <v>-75618.935924528298</v>
      </c>
      <c r="F225">
        <f t="shared" ca="1" si="114"/>
        <v>72221.928292452838</v>
      </c>
      <c r="G225">
        <f t="shared" ca="1" si="115"/>
        <v>9753.6</v>
      </c>
      <c r="H225" s="9">
        <f t="shared" ca="1" si="116"/>
        <v>-207.38237987421454</v>
      </c>
      <c r="I225" s="9">
        <f t="shared" ca="1" si="117"/>
        <v>34.666111320754865</v>
      </c>
      <c r="J225" s="9">
        <f t="shared" ca="1" si="118"/>
        <v>0</v>
      </c>
      <c r="K225" s="9">
        <f t="shared" ca="1" si="119"/>
        <v>210.25981726520166</v>
      </c>
      <c r="L225" s="9">
        <f t="shared" ca="1" si="120"/>
        <v>-80.510158480007036</v>
      </c>
      <c r="M225">
        <f t="shared" ca="1" si="121"/>
        <v>56.368977987421381</v>
      </c>
      <c r="N225">
        <f t="shared" ca="1" si="122"/>
        <v>33.067285115303982</v>
      </c>
    </row>
    <row r="226" spans="1:14" x14ac:dyDescent="0.25">
      <c r="A226" s="4">
        <f t="shared" si="109"/>
        <v>0.43344907407407202</v>
      </c>
      <c r="B226" s="3">
        <f t="shared" si="111"/>
        <v>1553301450</v>
      </c>
      <c r="C226">
        <f t="shared" si="112"/>
        <v>4</v>
      </c>
      <c r="D226">
        <f t="shared" si="112"/>
        <v>144</v>
      </c>
      <c r="E226">
        <f t="shared" ca="1" si="113"/>
        <v>-76655.84782389937</v>
      </c>
      <c r="F226">
        <f t="shared" ca="1" si="114"/>
        <v>72395.258849056612</v>
      </c>
      <c r="G226">
        <f t="shared" ca="1" si="115"/>
        <v>9753.6</v>
      </c>
      <c r="H226" s="9">
        <f t="shared" ca="1" si="116"/>
        <v>-207.38237987421454</v>
      </c>
      <c r="I226" s="9">
        <f t="shared" ca="1" si="117"/>
        <v>34.666111320754865</v>
      </c>
      <c r="J226" s="9">
        <f t="shared" ca="1" si="118"/>
        <v>0</v>
      </c>
      <c r="K226" s="9">
        <f t="shared" ca="1" si="119"/>
        <v>210.25981726520166</v>
      </c>
      <c r="L226" s="9">
        <f t="shared" ca="1" si="120"/>
        <v>-80.510158480007036</v>
      </c>
      <c r="M226">
        <f t="shared" ca="1" si="121"/>
        <v>56.368977987421381</v>
      </c>
      <c r="N226">
        <f t="shared" ca="1" si="122"/>
        <v>33.067285115303982</v>
      </c>
    </row>
    <row r="227" spans="1:14" x14ac:dyDescent="0.25">
      <c r="A227" s="4">
        <f t="shared" si="109"/>
        <v>0.43350694444444238</v>
      </c>
      <c r="B227" s="3">
        <f t="shared" si="111"/>
        <v>1553301455</v>
      </c>
      <c r="C227">
        <f t="shared" si="112"/>
        <v>4</v>
      </c>
      <c r="D227">
        <f t="shared" si="112"/>
        <v>144</v>
      </c>
      <c r="E227">
        <f t="shared" ca="1" si="113"/>
        <v>-77692.759723270443</v>
      </c>
      <c r="F227">
        <f t="shared" ca="1" si="114"/>
        <v>72568.589405660387</v>
      </c>
      <c r="G227">
        <f t="shared" ca="1" si="115"/>
        <v>9753.6</v>
      </c>
      <c r="H227" s="9">
        <f t="shared" ca="1" si="116"/>
        <v>-207.38237987421454</v>
      </c>
      <c r="I227" s="9">
        <f t="shared" ca="1" si="117"/>
        <v>34.666111320754865</v>
      </c>
      <c r="J227" s="9">
        <f t="shared" ca="1" si="118"/>
        <v>0</v>
      </c>
      <c r="K227" s="9">
        <f t="shared" ca="1" si="119"/>
        <v>210.25981726520166</v>
      </c>
      <c r="L227" s="9">
        <f t="shared" ca="1" si="120"/>
        <v>-80.510158480007036</v>
      </c>
      <c r="M227">
        <f t="shared" ca="1" si="121"/>
        <v>56.368977987421381</v>
      </c>
      <c r="N227">
        <f t="shared" ca="1" si="122"/>
        <v>33.067285115303982</v>
      </c>
    </row>
    <row r="228" spans="1:14" x14ac:dyDescent="0.25">
      <c r="A228" s="4">
        <f t="shared" si="109"/>
        <v>0.43356481481481274</v>
      </c>
      <c r="B228" s="3">
        <f t="shared" si="111"/>
        <v>1553301460</v>
      </c>
      <c r="C228">
        <f t="shared" si="112"/>
        <v>4</v>
      </c>
      <c r="D228">
        <f t="shared" si="112"/>
        <v>144</v>
      </c>
      <c r="E228">
        <f t="shared" ca="1" si="113"/>
        <v>-78729.671622641516</v>
      </c>
      <c r="F228">
        <f t="shared" ca="1" si="114"/>
        <v>72741.919962264161</v>
      </c>
      <c r="G228">
        <f t="shared" ca="1" si="115"/>
        <v>9753.6</v>
      </c>
      <c r="H228" s="9">
        <f t="shared" ca="1" si="116"/>
        <v>-207.38237987421161</v>
      </c>
      <c r="I228" s="9">
        <f t="shared" ca="1" si="117"/>
        <v>34.666111320754865</v>
      </c>
      <c r="J228" s="9">
        <f t="shared" ca="1" si="118"/>
        <v>0</v>
      </c>
      <c r="K228" s="9">
        <f t="shared" ca="1" si="119"/>
        <v>210.25981726519876</v>
      </c>
      <c r="L228" s="9">
        <f t="shared" ca="1" si="120"/>
        <v>-80.510158480006908</v>
      </c>
      <c r="M228">
        <f t="shared" ca="1" si="121"/>
        <v>56.368977987421381</v>
      </c>
      <c r="N228">
        <f t="shared" ca="1" si="122"/>
        <v>33.067285115303982</v>
      </c>
    </row>
    <row r="229" spans="1:14" x14ac:dyDescent="0.25">
      <c r="A229" s="4">
        <f t="shared" si="109"/>
        <v>0.4336226851851831</v>
      </c>
      <c r="B229" s="3">
        <f t="shared" si="111"/>
        <v>1553301465</v>
      </c>
      <c r="C229">
        <f t="shared" si="112"/>
        <v>4</v>
      </c>
      <c r="D229">
        <f t="shared" si="112"/>
        <v>144</v>
      </c>
      <c r="E229">
        <f t="shared" ca="1" si="113"/>
        <v>-79766.583522012574</v>
      </c>
      <c r="F229">
        <f t="shared" ca="1" si="114"/>
        <v>72915.250518867935</v>
      </c>
      <c r="G229">
        <f t="shared" ca="1" si="115"/>
        <v>9753.6</v>
      </c>
      <c r="H229" s="9">
        <f t="shared" ca="1" si="116"/>
        <v>-207.38237987421454</v>
      </c>
      <c r="I229" s="9">
        <f t="shared" ca="1" si="117"/>
        <v>34.666111320754865</v>
      </c>
      <c r="J229" s="9">
        <f t="shared" ca="1" si="118"/>
        <v>0</v>
      </c>
      <c r="K229" s="9">
        <f t="shared" ca="1" si="119"/>
        <v>210.25981726520166</v>
      </c>
      <c r="L229" s="9">
        <f t="shared" ca="1" si="120"/>
        <v>-80.510158480007036</v>
      </c>
      <c r="M229">
        <f t="shared" ca="1" si="121"/>
        <v>56.368977987421381</v>
      </c>
      <c r="N229">
        <f t="shared" ca="1" si="122"/>
        <v>33.067285115303982</v>
      </c>
    </row>
    <row r="230" spans="1:14" x14ac:dyDescent="0.25">
      <c r="A230" s="4">
        <f t="shared" si="109"/>
        <v>0.43368055555555346</v>
      </c>
      <c r="B230" s="3">
        <f t="shared" si="111"/>
        <v>1553301470</v>
      </c>
      <c r="C230">
        <f t="shared" si="112"/>
        <v>4</v>
      </c>
      <c r="D230">
        <f t="shared" si="112"/>
        <v>144</v>
      </c>
      <c r="E230">
        <f t="shared" ca="1" si="113"/>
        <v>-80803.495421383646</v>
      </c>
      <c r="F230">
        <f t="shared" ca="1" si="114"/>
        <v>73088.581075471709</v>
      </c>
      <c r="G230">
        <f t="shared" ca="1" si="115"/>
        <v>9753.6</v>
      </c>
      <c r="H230" s="9">
        <f t="shared" ca="1" si="116"/>
        <v>-207.38237987421454</v>
      </c>
      <c r="I230" s="9">
        <f t="shared" ca="1" si="117"/>
        <v>34.666111320751952</v>
      </c>
      <c r="J230" s="9">
        <f t="shared" ca="1" si="118"/>
        <v>0</v>
      </c>
      <c r="K230" s="9">
        <f t="shared" ca="1" si="119"/>
        <v>210.25981726520118</v>
      </c>
      <c r="L230" s="9">
        <f t="shared" ca="1" si="120"/>
        <v>-80.510158480007817</v>
      </c>
      <c r="M230">
        <f t="shared" ca="1" si="121"/>
        <v>56.368977987421381</v>
      </c>
      <c r="N230">
        <f t="shared" ca="1" si="122"/>
        <v>33.067285115303982</v>
      </c>
    </row>
    <row r="231" spans="1:14" x14ac:dyDescent="0.25">
      <c r="A231" s="4">
        <f t="shared" si="109"/>
        <v>0.43373842592592382</v>
      </c>
      <c r="B231" s="3">
        <f t="shared" si="111"/>
        <v>1553301475</v>
      </c>
      <c r="C231">
        <f t="shared" si="112"/>
        <v>4</v>
      </c>
      <c r="D231">
        <f t="shared" si="112"/>
        <v>144</v>
      </c>
      <c r="E231">
        <f t="shared" ca="1" si="113"/>
        <v>-81840.407320754719</v>
      </c>
      <c r="F231">
        <f t="shared" ca="1" si="114"/>
        <v>73261.911632075469</v>
      </c>
      <c r="G231">
        <f t="shared" ca="1" si="115"/>
        <v>9753.6</v>
      </c>
      <c r="H231" s="9">
        <f t="shared" ca="1" si="116"/>
        <v>-207.38237987421454</v>
      </c>
      <c r="I231" s="9">
        <f t="shared" ca="1" si="117"/>
        <v>34.666111320757771</v>
      </c>
      <c r="J231" s="9">
        <f t="shared" ca="1" si="118"/>
        <v>0</v>
      </c>
      <c r="K231" s="9">
        <f t="shared" ca="1" si="119"/>
        <v>210.25981726520214</v>
      </c>
      <c r="L231" s="9">
        <f t="shared" ca="1" si="120"/>
        <v>-80.510158480006254</v>
      </c>
      <c r="M231">
        <f t="shared" ca="1" si="121"/>
        <v>56.368977987421381</v>
      </c>
      <c r="N231">
        <f t="shared" ca="1" si="122"/>
        <v>33.067285115303982</v>
      </c>
    </row>
    <row r="232" spans="1:14" x14ac:dyDescent="0.25">
      <c r="A232" s="4">
        <f t="shared" si="109"/>
        <v>0.43379629629629418</v>
      </c>
      <c r="B232" s="3">
        <f t="shared" si="111"/>
        <v>1553301480</v>
      </c>
      <c r="C232">
        <f t="shared" si="112"/>
        <v>4</v>
      </c>
      <c r="D232">
        <f t="shared" si="112"/>
        <v>144</v>
      </c>
      <c r="E232">
        <f t="shared" ca="1" si="113"/>
        <v>-82877.319220125792</v>
      </c>
      <c r="F232">
        <f t="shared" ca="1" si="114"/>
        <v>73435.242188679258</v>
      </c>
      <c r="G232">
        <f t="shared" ca="1" si="115"/>
        <v>9753.6</v>
      </c>
      <c r="H232" s="9">
        <f t="shared" ca="1" si="116"/>
        <v>-207.38237987421161</v>
      </c>
      <c r="I232" s="9">
        <f t="shared" ca="1" si="117"/>
        <v>34.666111320751952</v>
      </c>
      <c r="J232" s="9">
        <f t="shared" ca="1" si="118"/>
        <v>0</v>
      </c>
      <c r="K232" s="9">
        <f t="shared" ca="1" si="119"/>
        <v>210.25981726519828</v>
      </c>
      <c r="L232" s="9">
        <f t="shared" ca="1" si="120"/>
        <v>-80.510158480007675</v>
      </c>
      <c r="M232">
        <f t="shared" ca="1" si="121"/>
        <v>56.368977987421381</v>
      </c>
      <c r="N232">
        <f t="shared" ca="1" si="122"/>
        <v>33.067285115303982</v>
      </c>
    </row>
    <row r="233" spans="1:14" x14ac:dyDescent="0.25">
      <c r="A233" s="4">
        <f t="shared" si="109"/>
        <v>0.43385416666666454</v>
      </c>
      <c r="B233" s="3">
        <f t="shared" si="111"/>
        <v>1553301485</v>
      </c>
      <c r="C233">
        <f t="shared" si="112"/>
        <v>4</v>
      </c>
      <c r="D233">
        <f t="shared" si="112"/>
        <v>144</v>
      </c>
      <c r="E233">
        <f t="shared" ca="1" si="113"/>
        <v>-83914.23111949685</v>
      </c>
      <c r="F233">
        <f t="shared" ca="1" si="114"/>
        <v>73608.572745283018</v>
      </c>
      <c r="G233">
        <f t="shared" ca="1" si="115"/>
        <v>9753.6</v>
      </c>
      <c r="H233" s="9">
        <f t="shared" ca="1" si="116"/>
        <v>-207.38237987421454</v>
      </c>
      <c r="I233" s="9">
        <f t="shared" ca="1" si="117"/>
        <v>34.666111320754865</v>
      </c>
      <c r="J233" s="9">
        <f t="shared" ca="1" si="118"/>
        <v>0</v>
      </c>
      <c r="K233" s="9">
        <f t="shared" ca="1" si="119"/>
        <v>210.25981726520166</v>
      </c>
      <c r="L233" s="9">
        <f t="shared" ca="1" si="120"/>
        <v>-80.510158480007036</v>
      </c>
      <c r="M233">
        <f t="shared" ca="1" si="121"/>
        <v>56.368977987421381</v>
      </c>
      <c r="N233">
        <f t="shared" ca="1" si="122"/>
        <v>33.067285115303982</v>
      </c>
    </row>
    <row r="234" spans="1:14" x14ac:dyDescent="0.25">
      <c r="A234" s="4">
        <f t="shared" si="109"/>
        <v>0.4339120370370349</v>
      </c>
      <c r="B234" s="3">
        <f t="shared" si="111"/>
        <v>1553301490</v>
      </c>
      <c r="C234">
        <f t="shared" ref="C234:D235" si="123">C233</f>
        <v>4</v>
      </c>
      <c r="D234">
        <f t="shared" si="123"/>
        <v>144</v>
      </c>
      <c r="E234">
        <f t="shared" ca="1" si="113"/>
        <v>-84951.143018867922</v>
      </c>
      <c r="F234">
        <f t="shared" ca="1" si="114"/>
        <v>73781.903301886792</v>
      </c>
      <c r="G234">
        <f t="shared" ca="1" si="115"/>
        <v>9753.6</v>
      </c>
      <c r="H234" s="9">
        <f t="shared" ca="1" si="116"/>
        <v>-207.38237987421454</v>
      </c>
      <c r="I234" s="9">
        <f t="shared" ca="1" si="117"/>
        <v>34.666111320754865</v>
      </c>
      <c r="J234" s="9">
        <f t="shared" ca="1" si="118"/>
        <v>0</v>
      </c>
      <c r="K234" s="9">
        <f t="shared" ca="1" si="119"/>
        <v>210.25981726520166</v>
      </c>
      <c r="L234" s="9">
        <f t="shared" ca="1" si="120"/>
        <v>-80.510158480007036</v>
      </c>
      <c r="M234">
        <f t="shared" ca="1" si="121"/>
        <v>56.368977987421381</v>
      </c>
      <c r="N234">
        <f t="shared" ca="1" si="122"/>
        <v>33.067285115303982</v>
      </c>
    </row>
    <row r="235" spans="1:14" x14ac:dyDescent="0.25">
      <c r="A235" s="4">
        <f t="shared" si="109"/>
        <v>0.43396990740740526</v>
      </c>
      <c r="B235" s="3">
        <f t="shared" si="111"/>
        <v>1553301495</v>
      </c>
      <c r="C235">
        <f t="shared" si="123"/>
        <v>4</v>
      </c>
      <c r="D235">
        <f t="shared" si="123"/>
        <v>144</v>
      </c>
      <c r="E235">
        <f t="shared" ca="1" si="113"/>
        <v>-85988.054918238995</v>
      </c>
      <c r="F235">
        <f t="shared" ca="1" si="114"/>
        <v>73955.233858490566</v>
      </c>
      <c r="G235">
        <f t="shared" ca="1" si="115"/>
        <v>9753.6</v>
      </c>
      <c r="H235" s="9">
        <f t="shared" ca="1" si="116"/>
        <v>-207.38237987421454</v>
      </c>
      <c r="I235" s="9">
        <f t="shared" ca="1" si="117"/>
        <v>34.666111320754865</v>
      </c>
      <c r="J235" s="9">
        <f t="shared" ca="1" si="118"/>
        <v>0</v>
      </c>
      <c r="K235" s="9">
        <f t="shared" ca="1" si="119"/>
        <v>210.25981726520166</v>
      </c>
      <c r="L235" s="9">
        <f t="shared" ca="1" si="120"/>
        <v>-80.510158480007036</v>
      </c>
      <c r="M235">
        <f t="shared" ca="1" si="121"/>
        <v>56.368977987421381</v>
      </c>
      <c r="N235">
        <f t="shared" ca="1" si="122"/>
        <v>33.067285115303982</v>
      </c>
    </row>
    <row r="236" spans="1:14" x14ac:dyDescent="0.25">
      <c r="A236" s="4">
        <f t="shared" si="109"/>
        <v>0.43402777777777563</v>
      </c>
      <c r="B236" s="3">
        <f t="shared" ref="B236" si="124">B235+SECOND(A236-A235)</f>
        <v>1553301500</v>
      </c>
      <c r="C236">
        <f t="shared" ref="C236:D236" si="125">C235</f>
        <v>4</v>
      </c>
      <c r="D236">
        <f t="shared" si="125"/>
        <v>144</v>
      </c>
      <c r="E236">
        <f t="shared" ca="1" si="113"/>
        <v>-87024.966817610068</v>
      </c>
      <c r="F236">
        <f t="shared" ca="1" si="114"/>
        <v>74128.564415094341</v>
      </c>
      <c r="G236">
        <f t="shared" ca="1" si="115"/>
        <v>9753.6</v>
      </c>
      <c r="H236" s="9">
        <f t="shared" ca="1" si="116"/>
        <v>-207.38237987421161</v>
      </c>
      <c r="I236" s="9">
        <f t="shared" ca="1" si="117"/>
        <v>34.666111320754865</v>
      </c>
      <c r="J236" s="9">
        <f t="shared" ca="1" si="118"/>
        <v>0</v>
      </c>
      <c r="K236" s="9">
        <f t="shared" ca="1" si="119"/>
        <v>210.25981726519876</v>
      </c>
      <c r="L236" s="9">
        <f t="shared" ca="1" si="120"/>
        <v>-80.510158480006908</v>
      </c>
      <c r="M236">
        <f t="shared" ca="1" si="121"/>
        <v>56.368977987421381</v>
      </c>
      <c r="N236">
        <f t="shared" ca="1" si="122"/>
        <v>33.067285115303982</v>
      </c>
    </row>
    <row r="237" spans="1:14" x14ac:dyDescent="0.25">
      <c r="A237" s="4">
        <f t="shared" si="109"/>
        <v>0.43408564814814599</v>
      </c>
      <c r="B237" s="3">
        <f t="shared" ref="B237:B239" si="126">B236+SECOND(A237-A236)</f>
        <v>1553301505</v>
      </c>
      <c r="C237">
        <f t="shared" ref="C237:D237" si="127">C236</f>
        <v>4</v>
      </c>
      <c r="D237">
        <f t="shared" si="127"/>
        <v>144</v>
      </c>
      <c r="E237">
        <f t="shared" ref="E237:E239" ca="1" si="128">INDIRECT("E$"&amp;C237)+INDIRECT("H$"&amp;C237)*($B237-INDIRECT("B$"&amp;D237))</f>
        <v>-88061.878716981126</v>
      </c>
      <c r="F237">
        <f t="shared" ref="F237:F239" ca="1" si="129">INDIRECT("F$"&amp;C237)+INDIRECT("I$"&amp;C237)*($B237-INDIRECT("B$"&amp;D237))</f>
        <v>74301.894971698115</v>
      </c>
      <c r="G237">
        <f t="shared" ref="G237:G239" ca="1" si="130">INDIRECT("G$"&amp;C237)+INDIRECT("J$"&amp;C237)*($B237-INDIRECT("B$"&amp;D237))</f>
        <v>9753.6</v>
      </c>
      <c r="H237" s="9">
        <f t="shared" ref="H237:H239" ca="1" si="131">(E238-E237)/($B238-$B237)</f>
        <v>-207.38237987421454</v>
      </c>
      <c r="I237" s="9">
        <f t="shared" ref="I237:I239" ca="1" si="132">(F238-F237)/($B238-$B237)</f>
        <v>34.666111320754865</v>
      </c>
      <c r="J237" s="9">
        <f t="shared" ref="J237:J239" ca="1" si="133">(G238-G237)/($B238-$B237)</f>
        <v>0</v>
      </c>
      <c r="K237" s="9">
        <f t="shared" ref="K237:K239" ca="1" si="134">SQRT(H237*H237+I237*I237)</f>
        <v>210.25981726520166</v>
      </c>
      <c r="L237" s="9">
        <f t="shared" ref="L237:L239" ca="1" si="135">DEGREES(ATAN2(I237,H237))</f>
        <v>-80.510158480007036</v>
      </c>
      <c r="M237">
        <f t="shared" ref="M237:M239" ca="1" si="136">INDIRECT("M$"&amp;C237)+INDIRECT("O$"&amp;C237)*($B237-INDIRECT("B$"&amp;D237))</f>
        <v>56.368977987421381</v>
      </c>
      <c r="N237">
        <f t="shared" ref="N237:N239" ca="1" si="137">INDIRECT("N$"&amp;C237)+INDIRECT("P$"&amp;C237)*($B237-INDIRECT("B$"&amp;D237))</f>
        <v>33.067285115303982</v>
      </c>
    </row>
    <row r="238" spans="1:14" x14ac:dyDescent="0.25">
      <c r="A238" s="4">
        <f t="shared" si="109"/>
        <v>0.43414351851851635</v>
      </c>
      <c r="B238" s="3">
        <f t="shared" si="126"/>
        <v>1553301510</v>
      </c>
      <c r="C238">
        <f t="shared" ref="C238:D238" si="138">C237</f>
        <v>4</v>
      </c>
      <c r="D238">
        <f t="shared" si="138"/>
        <v>144</v>
      </c>
      <c r="E238">
        <f t="shared" ca="1" si="128"/>
        <v>-89098.790616352198</v>
      </c>
      <c r="F238">
        <f t="shared" ca="1" si="129"/>
        <v>74475.225528301889</v>
      </c>
      <c r="G238">
        <f t="shared" ca="1" si="130"/>
        <v>9753.6</v>
      </c>
      <c r="H238" s="9">
        <f t="shared" ca="1" si="131"/>
        <v>-207.38237987421454</v>
      </c>
      <c r="I238" s="9">
        <f t="shared" ca="1" si="132"/>
        <v>34.666111320754865</v>
      </c>
      <c r="J238" s="9">
        <f t="shared" ca="1" si="133"/>
        <v>0</v>
      </c>
      <c r="K238" s="9">
        <f t="shared" ca="1" si="134"/>
        <v>210.25981726520166</v>
      </c>
      <c r="L238" s="9">
        <f t="shared" ca="1" si="135"/>
        <v>-80.510158480007036</v>
      </c>
      <c r="M238">
        <f t="shared" ca="1" si="136"/>
        <v>56.368977987421381</v>
      </c>
      <c r="N238">
        <f t="shared" ca="1" si="137"/>
        <v>33.067285115303982</v>
      </c>
    </row>
    <row r="239" spans="1:14" x14ac:dyDescent="0.25">
      <c r="A239" s="4">
        <f t="shared" si="109"/>
        <v>0.43420138888888671</v>
      </c>
      <c r="B239" s="3">
        <f t="shared" si="126"/>
        <v>1553301515</v>
      </c>
      <c r="C239">
        <f t="shared" ref="C239:D239" si="139">C238</f>
        <v>4</v>
      </c>
      <c r="D239">
        <f t="shared" si="139"/>
        <v>144</v>
      </c>
      <c r="E239">
        <f t="shared" ca="1" si="128"/>
        <v>-90135.702515723271</v>
      </c>
      <c r="F239">
        <f t="shared" ca="1" si="129"/>
        <v>74648.556084905664</v>
      </c>
      <c r="G239">
        <f t="shared" ca="1" si="130"/>
        <v>9753.6</v>
      </c>
      <c r="H239" s="9">
        <f t="shared" ca="1" si="131"/>
        <v>-207.38237987421454</v>
      </c>
      <c r="I239" s="9">
        <f t="shared" ca="1" si="132"/>
        <v>34.666111320754865</v>
      </c>
      <c r="J239" s="9">
        <f t="shared" ca="1" si="133"/>
        <v>0</v>
      </c>
      <c r="K239" s="9">
        <f t="shared" ca="1" si="134"/>
        <v>210.25981726520166</v>
      </c>
      <c r="L239" s="9">
        <f t="shared" ca="1" si="135"/>
        <v>-80.510158480007036</v>
      </c>
      <c r="M239">
        <f t="shared" ca="1" si="136"/>
        <v>56.368977987421381</v>
      </c>
      <c r="N239">
        <f t="shared" ca="1" si="137"/>
        <v>33.067285115303982</v>
      </c>
    </row>
    <row r="240" spans="1:14" x14ac:dyDescent="0.25">
      <c r="A240" s="4">
        <f t="shared" si="109"/>
        <v>0.43425925925925707</v>
      </c>
      <c r="B240" s="3">
        <f t="shared" ref="B240:B251" si="140">B239+SECOND(A240-A239)</f>
        <v>1553301520</v>
      </c>
      <c r="C240">
        <f t="shared" ref="C240:D240" si="141">C239</f>
        <v>4</v>
      </c>
      <c r="D240">
        <f t="shared" si="141"/>
        <v>144</v>
      </c>
      <c r="E240">
        <f t="shared" ref="E240:E251" ca="1" si="142">INDIRECT("E$"&amp;C240)+INDIRECT("H$"&amp;C240)*($B240-INDIRECT("B$"&amp;D240))</f>
        <v>-91172.614415094344</v>
      </c>
      <c r="F240">
        <f t="shared" ref="F240:F251" ca="1" si="143">INDIRECT("F$"&amp;C240)+INDIRECT("I$"&amp;C240)*($B240-INDIRECT("B$"&amp;D240))</f>
        <v>74821.886641509438</v>
      </c>
      <c r="G240">
        <f t="shared" ref="G240:G251" ca="1" si="144">INDIRECT("G$"&amp;C240)+INDIRECT("J$"&amp;C240)*($B240-INDIRECT("B$"&amp;D240))</f>
        <v>9753.6</v>
      </c>
      <c r="H240" s="9">
        <f t="shared" ref="H240:H251" ca="1" si="145">(E241-E240)/($B241-$B240)</f>
        <v>-207.38237987421454</v>
      </c>
      <c r="I240" s="9">
        <f t="shared" ref="I240:I251" ca="1" si="146">(F241-F240)/($B241-$B240)</f>
        <v>34.666111320754865</v>
      </c>
      <c r="J240" s="9">
        <f t="shared" ref="J240:J251" ca="1" si="147">(G241-G240)/($B241-$B240)</f>
        <v>0</v>
      </c>
      <c r="K240" s="9">
        <f t="shared" ref="K240:K251" ca="1" si="148">SQRT(H240*H240+I240*I240)</f>
        <v>210.25981726520166</v>
      </c>
      <c r="L240" s="9">
        <f t="shared" ref="L240:L251" ca="1" si="149">DEGREES(ATAN2(I240,H240))</f>
        <v>-80.510158480007036</v>
      </c>
      <c r="M240">
        <f t="shared" ref="M240:M251" ca="1" si="150">INDIRECT("M$"&amp;C240)+INDIRECT("O$"&amp;C240)*($B240-INDIRECT("B$"&amp;D240))</f>
        <v>56.368977987421381</v>
      </c>
      <c r="N240">
        <f t="shared" ref="N240:N251" ca="1" si="151">INDIRECT("N$"&amp;C240)+INDIRECT("P$"&amp;C240)*($B240-INDIRECT("B$"&amp;D240))</f>
        <v>33.067285115303982</v>
      </c>
    </row>
    <row r="241" spans="1:14" x14ac:dyDescent="0.25">
      <c r="A241" s="4">
        <f t="shared" si="109"/>
        <v>0.43431712962962743</v>
      </c>
      <c r="B241" s="3">
        <f t="shared" si="140"/>
        <v>1553301525</v>
      </c>
      <c r="C241">
        <f t="shared" ref="C241:D241" si="152">C240</f>
        <v>4</v>
      </c>
      <c r="D241">
        <f t="shared" si="152"/>
        <v>144</v>
      </c>
      <c r="E241">
        <f t="shared" ca="1" si="142"/>
        <v>-92209.526314465416</v>
      </c>
      <c r="F241">
        <f t="shared" ca="1" si="143"/>
        <v>74995.217198113212</v>
      </c>
      <c r="G241">
        <f t="shared" ca="1" si="144"/>
        <v>9753.6</v>
      </c>
      <c r="H241" s="9">
        <f t="shared" ca="1" si="145"/>
        <v>-207.38237987421161</v>
      </c>
      <c r="I241" s="9">
        <f t="shared" ca="1" si="146"/>
        <v>34.666111320754865</v>
      </c>
      <c r="J241" s="9">
        <f t="shared" ca="1" si="147"/>
        <v>0</v>
      </c>
      <c r="K241" s="9">
        <f t="shared" ca="1" si="148"/>
        <v>210.25981726519876</v>
      </c>
      <c r="L241" s="9">
        <f t="shared" ca="1" si="149"/>
        <v>-80.510158480006908</v>
      </c>
      <c r="M241">
        <f t="shared" ca="1" si="150"/>
        <v>56.368977987421381</v>
      </c>
      <c r="N241">
        <f t="shared" ca="1" si="151"/>
        <v>33.067285115303982</v>
      </c>
    </row>
    <row r="242" spans="1:14" x14ac:dyDescent="0.25">
      <c r="A242" s="4">
        <f t="shared" si="109"/>
        <v>0.43437499999999779</v>
      </c>
      <c r="B242" s="3">
        <f t="shared" si="140"/>
        <v>1553301530</v>
      </c>
      <c r="C242">
        <f t="shared" ref="C242:D242" si="153">C241</f>
        <v>4</v>
      </c>
      <c r="D242">
        <f t="shared" si="153"/>
        <v>144</v>
      </c>
      <c r="E242">
        <f t="shared" ca="1" si="142"/>
        <v>-93246.438213836474</v>
      </c>
      <c r="F242">
        <f t="shared" ca="1" si="143"/>
        <v>75168.547754716987</v>
      </c>
      <c r="G242">
        <f t="shared" ca="1" si="144"/>
        <v>9753.6</v>
      </c>
      <c r="H242" s="9">
        <f t="shared" ca="1" si="145"/>
        <v>-207.38237987421454</v>
      </c>
      <c r="I242" s="9">
        <f t="shared" ca="1" si="146"/>
        <v>34.666111320754865</v>
      </c>
      <c r="J242" s="9">
        <f t="shared" ca="1" si="147"/>
        <v>0</v>
      </c>
      <c r="K242" s="9">
        <f t="shared" ca="1" si="148"/>
        <v>210.25981726520166</v>
      </c>
      <c r="L242" s="9">
        <f t="shared" ca="1" si="149"/>
        <v>-80.510158480007036</v>
      </c>
      <c r="M242">
        <f t="shared" ca="1" si="150"/>
        <v>56.368977987421381</v>
      </c>
      <c r="N242">
        <f t="shared" ca="1" si="151"/>
        <v>33.067285115303982</v>
      </c>
    </row>
    <row r="243" spans="1:14" x14ac:dyDescent="0.25">
      <c r="A243" s="4">
        <f t="shared" si="109"/>
        <v>0.43443287037036815</v>
      </c>
      <c r="B243" s="3">
        <f t="shared" si="140"/>
        <v>1553301535</v>
      </c>
      <c r="C243">
        <f t="shared" ref="C243:D243" si="154">C242</f>
        <v>4</v>
      </c>
      <c r="D243">
        <f t="shared" si="154"/>
        <v>144</v>
      </c>
      <c r="E243">
        <f t="shared" ca="1" si="142"/>
        <v>-94283.350113207547</v>
      </c>
      <c r="F243">
        <f t="shared" ca="1" si="143"/>
        <v>75341.878311320761</v>
      </c>
      <c r="G243">
        <f t="shared" ca="1" si="144"/>
        <v>9753.6</v>
      </c>
      <c r="H243" s="9">
        <f t="shared" ca="1" si="145"/>
        <v>-207.38237987421454</v>
      </c>
      <c r="I243" s="9">
        <f t="shared" ca="1" si="146"/>
        <v>34.666111320754865</v>
      </c>
      <c r="J243" s="9">
        <f t="shared" ca="1" si="147"/>
        <v>0</v>
      </c>
      <c r="K243" s="9">
        <f t="shared" ca="1" si="148"/>
        <v>210.25981726520166</v>
      </c>
      <c r="L243" s="9">
        <f t="shared" ca="1" si="149"/>
        <v>-80.510158480007036</v>
      </c>
      <c r="M243">
        <f t="shared" ca="1" si="150"/>
        <v>56.368977987421381</v>
      </c>
      <c r="N243">
        <f t="shared" ca="1" si="151"/>
        <v>33.067285115303982</v>
      </c>
    </row>
    <row r="244" spans="1:14" x14ac:dyDescent="0.25">
      <c r="A244" s="4">
        <f t="shared" si="109"/>
        <v>0.43449074074073851</v>
      </c>
      <c r="B244" s="3">
        <f t="shared" si="140"/>
        <v>1553301540</v>
      </c>
      <c r="C244">
        <f t="shared" ref="C244:D244" si="155">C243</f>
        <v>4</v>
      </c>
      <c r="D244">
        <f t="shared" si="155"/>
        <v>144</v>
      </c>
      <c r="E244">
        <f t="shared" ca="1" si="142"/>
        <v>-95320.26201257862</v>
      </c>
      <c r="F244">
        <f t="shared" ca="1" si="143"/>
        <v>75515.208867924535</v>
      </c>
      <c r="G244">
        <f t="shared" ca="1" si="144"/>
        <v>9753.6</v>
      </c>
      <c r="H244" s="9">
        <f t="shared" ca="1" si="145"/>
        <v>-207.38237987421454</v>
      </c>
      <c r="I244" s="9">
        <f t="shared" ca="1" si="146"/>
        <v>34.666111320754865</v>
      </c>
      <c r="J244" s="9">
        <f t="shared" ca="1" si="147"/>
        <v>0</v>
      </c>
      <c r="K244" s="9">
        <f t="shared" ca="1" si="148"/>
        <v>210.25981726520166</v>
      </c>
      <c r="L244" s="9">
        <f t="shared" ca="1" si="149"/>
        <v>-80.510158480007036</v>
      </c>
      <c r="M244">
        <f t="shared" ca="1" si="150"/>
        <v>56.368977987421381</v>
      </c>
      <c r="N244">
        <f t="shared" ca="1" si="151"/>
        <v>33.067285115303982</v>
      </c>
    </row>
    <row r="245" spans="1:14" x14ac:dyDescent="0.25">
      <c r="A245" s="4">
        <f t="shared" si="109"/>
        <v>0.43454861111110887</v>
      </c>
      <c r="B245" s="3">
        <f t="shared" si="140"/>
        <v>1553301545</v>
      </c>
      <c r="C245">
        <f t="shared" ref="C245:D245" si="156">C244</f>
        <v>4</v>
      </c>
      <c r="D245">
        <f t="shared" si="156"/>
        <v>144</v>
      </c>
      <c r="E245">
        <f t="shared" ca="1" si="142"/>
        <v>-96357.173911949692</v>
      </c>
      <c r="F245">
        <f t="shared" ca="1" si="143"/>
        <v>75688.53942452831</v>
      </c>
      <c r="G245">
        <f t="shared" ca="1" si="144"/>
        <v>9753.6</v>
      </c>
      <c r="H245" s="9">
        <f t="shared" ca="1" si="145"/>
        <v>-207.38237987421161</v>
      </c>
      <c r="I245" s="9">
        <f t="shared" ca="1" si="146"/>
        <v>34.666111320754865</v>
      </c>
      <c r="J245" s="9">
        <f t="shared" ca="1" si="147"/>
        <v>0</v>
      </c>
      <c r="K245" s="9">
        <f t="shared" ca="1" si="148"/>
        <v>210.25981726519876</v>
      </c>
      <c r="L245" s="9">
        <f t="shared" ca="1" si="149"/>
        <v>-80.510158480006908</v>
      </c>
      <c r="M245">
        <f t="shared" ca="1" si="150"/>
        <v>56.368977987421381</v>
      </c>
      <c r="N245">
        <f t="shared" ca="1" si="151"/>
        <v>33.067285115303982</v>
      </c>
    </row>
    <row r="246" spans="1:14" x14ac:dyDescent="0.25">
      <c r="A246" s="4">
        <f t="shared" si="109"/>
        <v>0.43460648148147923</v>
      </c>
      <c r="B246" s="3">
        <f t="shared" si="140"/>
        <v>1553301550</v>
      </c>
      <c r="C246">
        <f t="shared" ref="C246:D246" si="157">C245</f>
        <v>4</v>
      </c>
      <c r="D246">
        <f t="shared" si="157"/>
        <v>144</v>
      </c>
      <c r="E246">
        <f t="shared" ca="1" si="142"/>
        <v>-97394.085811320751</v>
      </c>
      <c r="F246">
        <f t="shared" ca="1" si="143"/>
        <v>75861.869981132084</v>
      </c>
      <c r="G246">
        <f t="shared" ca="1" si="144"/>
        <v>9753.6</v>
      </c>
      <c r="H246" s="9">
        <f t="shared" ca="1" si="145"/>
        <v>-207.38237987421454</v>
      </c>
      <c r="I246" s="9">
        <f t="shared" ca="1" si="146"/>
        <v>34.666111320754865</v>
      </c>
      <c r="J246" s="9">
        <f t="shared" ca="1" si="147"/>
        <v>0</v>
      </c>
      <c r="K246" s="9">
        <f t="shared" ca="1" si="148"/>
        <v>210.25981726520166</v>
      </c>
      <c r="L246" s="9">
        <f t="shared" ca="1" si="149"/>
        <v>-80.510158480007036</v>
      </c>
      <c r="M246">
        <f t="shared" ca="1" si="150"/>
        <v>56.368977987421381</v>
      </c>
      <c r="N246">
        <f t="shared" ca="1" si="151"/>
        <v>33.067285115303982</v>
      </c>
    </row>
    <row r="247" spans="1:14" x14ac:dyDescent="0.25">
      <c r="A247" s="4">
        <f t="shared" si="109"/>
        <v>0.4346643518518496</v>
      </c>
      <c r="B247" s="3">
        <f t="shared" si="140"/>
        <v>1553301555</v>
      </c>
      <c r="C247">
        <f t="shared" ref="C247:D247" si="158">C246</f>
        <v>4</v>
      </c>
      <c r="D247">
        <f t="shared" si="158"/>
        <v>144</v>
      </c>
      <c r="E247">
        <f t="shared" ca="1" si="142"/>
        <v>-98430.997710691823</v>
      </c>
      <c r="F247">
        <f t="shared" ca="1" si="143"/>
        <v>76035.200537735858</v>
      </c>
      <c r="G247">
        <f t="shared" ca="1" si="144"/>
        <v>9753.6</v>
      </c>
      <c r="H247" s="9">
        <f t="shared" ca="1" si="145"/>
        <v>-207.38237987421454</v>
      </c>
      <c r="I247" s="9">
        <f t="shared" ca="1" si="146"/>
        <v>34.666111320754865</v>
      </c>
      <c r="J247" s="9">
        <f t="shared" ca="1" si="147"/>
        <v>0</v>
      </c>
      <c r="K247" s="9">
        <f t="shared" ca="1" si="148"/>
        <v>210.25981726520166</v>
      </c>
      <c r="L247" s="9">
        <f t="shared" ca="1" si="149"/>
        <v>-80.510158480007036</v>
      </c>
      <c r="M247">
        <f t="shared" ca="1" si="150"/>
        <v>56.368977987421381</v>
      </c>
      <c r="N247">
        <f t="shared" ca="1" si="151"/>
        <v>33.067285115303982</v>
      </c>
    </row>
    <row r="248" spans="1:14" x14ac:dyDescent="0.25">
      <c r="A248" s="4">
        <f t="shared" si="109"/>
        <v>0.43472222222221996</v>
      </c>
      <c r="B248" s="3">
        <f t="shared" si="140"/>
        <v>1553301560</v>
      </c>
      <c r="C248">
        <f t="shared" ref="C248:D248" si="159">C247</f>
        <v>4</v>
      </c>
      <c r="D248">
        <f t="shared" si="159"/>
        <v>144</v>
      </c>
      <c r="E248">
        <f t="shared" ca="1" si="142"/>
        <v>-99467.909610062896</v>
      </c>
      <c r="F248">
        <f t="shared" ca="1" si="143"/>
        <v>76208.531094339633</v>
      </c>
      <c r="G248">
        <f t="shared" ca="1" si="144"/>
        <v>9753.6</v>
      </c>
      <c r="H248" s="9">
        <f t="shared" ca="1" si="145"/>
        <v>-207.38237987421454</v>
      </c>
      <c r="I248" s="9">
        <f t="shared" ca="1" si="146"/>
        <v>34.666111320754865</v>
      </c>
      <c r="J248" s="9">
        <f t="shared" ca="1" si="147"/>
        <v>0</v>
      </c>
      <c r="K248" s="9">
        <f t="shared" ca="1" si="148"/>
        <v>210.25981726520166</v>
      </c>
      <c r="L248" s="9">
        <f t="shared" ca="1" si="149"/>
        <v>-80.510158480007036</v>
      </c>
      <c r="M248">
        <f t="shared" ca="1" si="150"/>
        <v>56.368977987421381</v>
      </c>
      <c r="N248">
        <f t="shared" ca="1" si="151"/>
        <v>33.067285115303982</v>
      </c>
    </row>
    <row r="249" spans="1:14" x14ac:dyDescent="0.25">
      <c r="A249" s="4">
        <f t="shared" si="109"/>
        <v>0.43478009259259032</v>
      </c>
      <c r="B249" s="3">
        <f t="shared" si="140"/>
        <v>1553301565</v>
      </c>
      <c r="C249">
        <f t="shared" ref="C249:D249" si="160">C248</f>
        <v>4</v>
      </c>
      <c r="D249">
        <f t="shared" si="160"/>
        <v>144</v>
      </c>
      <c r="E249">
        <f t="shared" ca="1" si="142"/>
        <v>-100504.82150943397</v>
      </c>
      <c r="F249">
        <f t="shared" ca="1" si="143"/>
        <v>76381.861650943407</v>
      </c>
      <c r="G249">
        <f t="shared" ca="1" si="144"/>
        <v>9753.6</v>
      </c>
      <c r="H249" s="9">
        <f t="shared" ca="1" si="145"/>
        <v>-207.38237987421161</v>
      </c>
      <c r="I249" s="9">
        <f t="shared" ca="1" si="146"/>
        <v>34.666111320754865</v>
      </c>
      <c r="J249" s="9">
        <f t="shared" ca="1" si="147"/>
        <v>0</v>
      </c>
      <c r="K249" s="9">
        <f t="shared" ca="1" si="148"/>
        <v>210.25981726519876</v>
      </c>
      <c r="L249" s="9">
        <f t="shared" ca="1" si="149"/>
        <v>-80.510158480006908</v>
      </c>
      <c r="M249">
        <f t="shared" ca="1" si="150"/>
        <v>56.368977987421381</v>
      </c>
      <c r="N249">
        <f t="shared" ca="1" si="151"/>
        <v>33.067285115303982</v>
      </c>
    </row>
    <row r="250" spans="1:14" x14ac:dyDescent="0.25">
      <c r="A250" s="4">
        <f t="shared" si="109"/>
        <v>0.43483796296296068</v>
      </c>
      <c r="B250" s="3">
        <f t="shared" si="140"/>
        <v>1553301570</v>
      </c>
      <c r="C250">
        <f t="shared" ref="C250:D250" si="161">C249</f>
        <v>4</v>
      </c>
      <c r="D250">
        <f t="shared" si="161"/>
        <v>144</v>
      </c>
      <c r="E250">
        <f t="shared" ca="1" si="142"/>
        <v>-101541.73340880503</v>
      </c>
      <c r="F250">
        <f t="shared" ca="1" si="143"/>
        <v>76555.192207547181</v>
      </c>
      <c r="G250">
        <f t="shared" ca="1" si="144"/>
        <v>9753.6</v>
      </c>
      <c r="H250" s="9">
        <f t="shared" ca="1" si="145"/>
        <v>-207.38237987421454</v>
      </c>
      <c r="I250" s="9">
        <f t="shared" ca="1" si="146"/>
        <v>34.666111320754865</v>
      </c>
      <c r="J250" s="9">
        <f t="shared" ca="1" si="147"/>
        <v>0</v>
      </c>
      <c r="K250" s="9">
        <f t="shared" ca="1" si="148"/>
        <v>210.25981726520166</v>
      </c>
      <c r="L250" s="9">
        <f t="shared" ca="1" si="149"/>
        <v>-80.510158480007036</v>
      </c>
      <c r="M250">
        <f t="shared" ca="1" si="150"/>
        <v>56.368977987421381</v>
      </c>
      <c r="N250">
        <f t="shared" ca="1" si="151"/>
        <v>33.067285115303982</v>
      </c>
    </row>
    <row r="251" spans="1:14" x14ac:dyDescent="0.25">
      <c r="A251" s="4">
        <f t="shared" si="109"/>
        <v>0.43489583333333104</v>
      </c>
      <c r="B251" s="3">
        <f t="shared" si="140"/>
        <v>1553301575</v>
      </c>
      <c r="C251">
        <f t="shared" ref="C251:D251" si="162">C250</f>
        <v>4</v>
      </c>
      <c r="D251">
        <f t="shared" si="162"/>
        <v>144</v>
      </c>
      <c r="E251">
        <f t="shared" ca="1" si="142"/>
        <v>-102578.6453081761</v>
      </c>
      <c r="F251">
        <f t="shared" ca="1" si="143"/>
        <v>76728.522764150955</v>
      </c>
      <c r="G251">
        <f t="shared" ca="1" si="144"/>
        <v>9753.6</v>
      </c>
      <c r="H251" s="9">
        <f t="shared" ca="1" si="145"/>
        <v>-207.38237987421454</v>
      </c>
      <c r="I251" s="9">
        <f t="shared" ca="1" si="146"/>
        <v>34.666111320751952</v>
      </c>
      <c r="J251" s="9">
        <f t="shared" ca="1" si="147"/>
        <v>0</v>
      </c>
      <c r="K251" s="9">
        <f t="shared" ca="1" si="148"/>
        <v>210.25981726520118</v>
      </c>
      <c r="L251" s="9">
        <f t="shared" ca="1" si="149"/>
        <v>-80.510158480007817</v>
      </c>
      <c r="M251">
        <f t="shared" ca="1" si="150"/>
        <v>56.368977987421381</v>
      </c>
      <c r="N251">
        <f t="shared" ca="1" si="151"/>
        <v>33.067285115303982</v>
      </c>
    </row>
    <row r="252" spans="1:14" x14ac:dyDescent="0.25">
      <c r="A252" s="4">
        <f t="shared" si="109"/>
        <v>0.4349537037037014</v>
      </c>
      <c r="B252" s="3">
        <f t="shared" ref="B252:B263" si="163">B251+SECOND(A252-A251)</f>
        <v>1553301580</v>
      </c>
      <c r="C252">
        <f t="shared" ref="C252:D252" si="164">C251</f>
        <v>4</v>
      </c>
      <c r="D252">
        <f t="shared" si="164"/>
        <v>144</v>
      </c>
      <c r="E252">
        <f t="shared" ref="E252:E263" ca="1" si="165">INDIRECT("E$"&amp;C252)+INDIRECT("H$"&amp;C252)*($B252-INDIRECT("B$"&amp;D252))</f>
        <v>-103615.55720754717</v>
      </c>
      <c r="F252">
        <f t="shared" ref="F252:F263" ca="1" si="166">INDIRECT("F$"&amp;C252)+INDIRECT("I$"&amp;C252)*($B252-INDIRECT("B$"&amp;D252))</f>
        <v>76901.853320754715</v>
      </c>
      <c r="G252">
        <f t="shared" ref="G252:G263" ca="1" si="167">INDIRECT("G$"&amp;C252)+INDIRECT("J$"&amp;C252)*($B252-INDIRECT("B$"&amp;D252))</f>
        <v>9753.6</v>
      </c>
      <c r="H252" s="9">
        <f t="shared" ref="H252:H263" ca="1" si="168">(E253-E252)/($B253-$B252)</f>
        <v>-207.38237987421454</v>
      </c>
      <c r="I252" s="9">
        <f t="shared" ref="I252:I263" ca="1" si="169">(F253-F252)/($B253-$B252)</f>
        <v>34.666111320757771</v>
      </c>
      <c r="J252" s="9">
        <f t="shared" ref="J252:J263" ca="1" si="170">(G253-G252)/($B253-$B252)</f>
        <v>0</v>
      </c>
      <c r="K252" s="9">
        <f t="shared" ref="K252:K263" ca="1" si="171">SQRT(H252*H252+I252*I252)</f>
        <v>210.25981726520214</v>
      </c>
      <c r="L252" s="9">
        <f t="shared" ref="L252:L263" ca="1" si="172">DEGREES(ATAN2(I252,H252))</f>
        <v>-80.510158480006254</v>
      </c>
      <c r="M252">
        <f t="shared" ref="M252:M263" ca="1" si="173">INDIRECT("M$"&amp;C252)+INDIRECT("O$"&amp;C252)*($B252-INDIRECT("B$"&amp;D252))</f>
        <v>56.368977987421381</v>
      </c>
      <c r="N252">
        <f t="shared" ref="N252:N263" ca="1" si="174">INDIRECT("N$"&amp;C252)+INDIRECT("P$"&amp;C252)*($B252-INDIRECT("B$"&amp;D252))</f>
        <v>33.067285115303982</v>
      </c>
    </row>
    <row r="253" spans="1:14" x14ac:dyDescent="0.25">
      <c r="A253" s="4">
        <f t="shared" ref="A253:A263" si="175">A252+5/24/3600</f>
        <v>0.43501157407407176</v>
      </c>
      <c r="B253" s="3">
        <f t="shared" si="163"/>
        <v>1553301585</v>
      </c>
      <c r="C253">
        <f t="shared" ref="C253:D253" si="176">C252</f>
        <v>4</v>
      </c>
      <c r="D253">
        <f t="shared" si="176"/>
        <v>144</v>
      </c>
      <c r="E253">
        <f t="shared" ca="1" si="165"/>
        <v>-104652.46910691824</v>
      </c>
      <c r="F253">
        <f t="shared" ca="1" si="166"/>
        <v>77075.183877358504</v>
      </c>
      <c r="G253">
        <f t="shared" ca="1" si="167"/>
        <v>9753.6</v>
      </c>
      <c r="H253" s="9">
        <f t="shared" ca="1" si="168"/>
        <v>-207.38237987421161</v>
      </c>
      <c r="I253" s="9">
        <f t="shared" ca="1" si="169"/>
        <v>34.666111320751952</v>
      </c>
      <c r="J253" s="9">
        <f t="shared" ca="1" si="170"/>
        <v>0</v>
      </c>
      <c r="K253" s="9">
        <f t="shared" ca="1" si="171"/>
        <v>210.25981726519828</v>
      </c>
      <c r="L253" s="9">
        <f t="shared" ca="1" si="172"/>
        <v>-80.510158480007675</v>
      </c>
      <c r="M253">
        <f t="shared" ca="1" si="173"/>
        <v>56.368977987421381</v>
      </c>
      <c r="N253">
        <f t="shared" ca="1" si="174"/>
        <v>33.067285115303982</v>
      </c>
    </row>
    <row r="254" spans="1:14" x14ac:dyDescent="0.25">
      <c r="A254" s="4">
        <f t="shared" si="175"/>
        <v>0.43506944444444212</v>
      </c>
      <c r="B254" s="3">
        <f t="shared" si="163"/>
        <v>1553301590</v>
      </c>
      <c r="C254">
        <f t="shared" ref="C254:D254" si="177">C253</f>
        <v>4</v>
      </c>
      <c r="D254">
        <f t="shared" si="177"/>
        <v>144</v>
      </c>
      <c r="E254">
        <f t="shared" ca="1" si="165"/>
        <v>-105689.3810062893</v>
      </c>
      <c r="F254">
        <f t="shared" ca="1" si="166"/>
        <v>77248.514433962264</v>
      </c>
      <c r="G254">
        <f t="shared" ca="1" si="167"/>
        <v>9753.6</v>
      </c>
      <c r="H254" s="9">
        <f t="shared" ca="1" si="168"/>
        <v>-207.38237987421454</v>
      </c>
      <c r="I254" s="9">
        <f t="shared" ca="1" si="169"/>
        <v>34.666111320757771</v>
      </c>
      <c r="J254" s="9">
        <f t="shared" ca="1" si="170"/>
        <v>0</v>
      </c>
      <c r="K254" s="9">
        <f t="shared" ca="1" si="171"/>
        <v>210.25981726520214</v>
      </c>
      <c r="L254" s="9">
        <f t="shared" ca="1" si="172"/>
        <v>-80.510158480006254</v>
      </c>
      <c r="M254">
        <f t="shared" ca="1" si="173"/>
        <v>56.368977987421381</v>
      </c>
      <c r="N254">
        <f t="shared" ca="1" si="174"/>
        <v>33.067285115303982</v>
      </c>
    </row>
    <row r="255" spans="1:14" x14ac:dyDescent="0.25">
      <c r="A255" s="4">
        <f t="shared" si="175"/>
        <v>0.43512731481481248</v>
      </c>
      <c r="B255" s="3">
        <f t="shared" si="163"/>
        <v>1553301595</v>
      </c>
      <c r="C255">
        <f t="shared" ref="C255:D255" si="178">C254</f>
        <v>4</v>
      </c>
      <c r="D255">
        <f t="shared" si="178"/>
        <v>144</v>
      </c>
      <c r="E255">
        <f t="shared" ca="1" si="165"/>
        <v>-106726.29290566038</v>
      </c>
      <c r="F255">
        <f t="shared" ca="1" si="166"/>
        <v>77421.844990566053</v>
      </c>
      <c r="G255">
        <f t="shared" ca="1" si="167"/>
        <v>9753.6</v>
      </c>
      <c r="H255" s="9">
        <f t="shared" ca="1" si="168"/>
        <v>-207.38237987421454</v>
      </c>
      <c r="I255" s="9">
        <f t="shared" ca="1" si="169"/>
        <v>34.666111320751952</v>
      </c>
      <c r="J255" s="9">
        <f t="shared" ca="1" si="170"/>
        <v>0</v>
      </c>
      <c r="K255" s="9">
        <f t="shared" ca="1" si="171"/>
        <v>210.25981726520118</v>
      </c>
      <c r="L255" s="9">
        <f t="shared" ca="1" si="172"/>
        <v>-80.510158480007817</v>
      </c>
      <c r="M255">
        <f t="shared" ca="1" si="173"/>
        <v>56.368977987421381</v>
      </c>
      <c r="N255">
        <f t="shared" ca="1" si="174"/>
        <v>33.067285115303982</v>
      </c>
    </row>
    <row r="256" spans="1:14" x14ac:dyDescent="0.25">
      <c r="A256" s="4">
        <f t="shared" si="175"/>
        <v>0.43518518518518284</v>
      </c>
      <c r="B256" s="3">
        <f t="shared" si="163"/>
        <v>1553301600</v>
      </c>
      <c r="C256">
        <f t="shared" ref="C256:D256" si="179">C255</f>
        <v>4</v>
      </c>
      <c r="D256">
        <f t="shared" si="179"/>
        <v>144</v>
      </c>
      <c r="E256">
        <f t="shared" ca="1" si="165"/>
        <v>-107763.20480503145</v>
      </c>
      <c r="F256">
        <f t="shared" ca="1" si="166"/>
        <v>77595.175547169812</v>
      </c>
      <c r="G256">
        <f t="shared" ca="1" si="167"/>
        <v>9753.6</v>
      </c>
      <c r="H256" s="9">
        <f t="shared" ca="1" si="168"/>
        <v>-207.38237987421454</v>
      </c>
      <c r="I256" s="9">
        <f t="shared" ca="1" si="169"/>
        <v>34.666111320754865</v>
      </c>
      <c r="J256" s="9">
        <f t="shared" ca="1" si="170"/>
        <v>0</v>
      </c>
      <c r="K256" s="9">
        <f t="shared" ca="1" si="171"/>
        <v>210.25981726520166</v>
      </c>
      <c r="L256" s="9">
        <f t="shared" ca="1" si="172"/>
        <v>-80.510158480007036</v>
      </c>
      <c r="M256">
        <f t="shared" ca="1" si="173"/>
        <v>56.368977987421381</v>
      </c>
      <c r="N256">
        <f t="shared" ca="1" si="174"/>
        <v>33.067285115303982</v>
      </c>
    </row>
    <row r="257" spans="1:14" x14ac:dyDescent="0.25">
      <c r="A257" s="4">
        <f t="shared" si="175"/>
        <v>0.4352430555555532</v>
      </c>
      <c r="B257" s="3">
        <f t="shared" si="163"/>
        <v>1553301605</v>
      </c>
      <c r="C257">
        <f t="shared" ref="C257:D257" si="180">C256</f>
        <v>4</v>
      </c>
      <c r="D257">
        <f t="shared" si="180"/>
        <v>144</v>
      </c>
      <c r="E257">
        <f t="shared" ca="1" si="165"/>
        <v>-108800.11670440252</v>
      </c>
      <c r="F257">
        <f t="shared" ca="1" si="166"/>
        <v>77768.506103773587</v>
      </c>
      <c r="G257">
        <f t="shared" ca="1" si="167"/>
        <v>9753.6</v>
      </c>
      <c r="H257" s="9">
        <f t="shared" ca="1" si="168"/>
        <v>-207.38237987421161</v>
      </c>
      <c r="I257" s="9">
        <f t="shared" ca="1" si="169"/>
        <v>34.666111320754865</v>
      </c>
      <c r="J257" s="9">
        <f t="shared" ca="1" si="170"/>
        <v>0</v>
      </c>
      <c r="K257" s="9">
        <f t="shared" ca="1" si="171"/>
        <v>210.25981726519876</v>
      </c>
      <c r="L257" s="9">
        <f t="shared" ca="1" si="172"/>
        <v>-80.510158480006908</v>
      </c>
      <c r="M257">
        <f t="shared" ca="1" si="173"/>
        <v>56.368977987421381</v>
      </c>
      <c r="N257">
        <f t="shared" ca="1" si="174"/>
        <v>33.067285115303982</v>
      </c>
    </row>
    <row r="258" spans="1:14" x14ac:dyDescent="0.25">
      <c r="A258" s="4">
        <f t="shared" si="175"/>
        <v>0.43530092592592357</v>
      </c>
      <c r="B258" s="3">
        <f t="shared" si="163"/>
        <v>1553301610</v>
      </c>
      <c r="C258">
        <f t="shared" ref="C258:D258" si="181">C257</f>
        <v>4</v>
      </c>
      <c r="D258">
        <f t="shared" si="181"/>
        <v>144</v>
      </c>
      <c r="E258">
        <f t="shared" ca="1" si="165"/>
        <v>-109837.02860377358</v>
      </c>
      <c r="F258">
        <f t="shared" ca="1" si="166"/>
        <v>77941.836660377361</v>
      </c>
      <c r="G258">
        <f t="shared" ca="1" si="167"/>
        <v>9753.6</v>
      </c>
      <c r="H258" s="9">
        <f t="shared" ca="1" si="168"/>
        <v>-207.38237987421454</v>
      </c>
      <c r="I258" s="9">
        <f t="shared" ca="1" si="169"/>
        <v>34.666111320754865</v>
      </c>
      <c r="J258" s="9">
        <f t="shared" ca="1" si="170"/>
        <v>0</v>
      </c>
      <c r="K258" s="9">
        <f t="shared" ca="1" si="171"/>
        <v>210.25981726520166</v>
      </c>
      <c r="L258" s="9">
        <f t="shared" ca="1" si="172"/>
        <v>-80.510158480007036</v>
      </c>
      <c r="M258">
        <f t="shared" ca="1" si="173"/>
        <v>56.368977987421381</v>
      </c>
      <c r="N258">
        <f t="shared" ca="1" si="174"/>
        <v>33.067285115303982</v>
      </c>
    </row>
    <row r="259" spans="1:14" x14ac:dyDescent="0.25">
      <c r="A259" s="4">
        <f t="shared" si="175"/>
        <v>0.43535879629629393</v>
      </c>
      <c r="B259" s="3">
        <f t="shared" si="163"/>
        <v>1553301615</v>
      </c>
      <c r="C259">
        <f t="shared" ref="C259:D259" si="182">C258</f>
        <v>4</v>
      </c>
      <c r="D259">
        <f t="shared" si="182"/>
        <v>144</v>
      </c>
      <c r="E259">
        <f t="shared" ca="1" si="165"/>
        <v>-110873.94050314465</v>
      </c>
      <c r="F259">
        <f t="shared" ca="1" si="166"/>
        <v>78115.167216981135</v>
      </c>
      <c r="G259">
        <f t="shared" ca="1" si="167"/>
        <v>9753.6</v>
      </c>
      <c r="H259" s="9">
        <f t="shared" ca="1" si="168"/>
        <v>-207.38237987421454</v>
      </c>
      <c r="I259" s="9">
        <f t="shared" ca="1" si="169"/>
        <v>34.666111320754865</v>
      </c>
      <c r="J259" s="9">
        <f t="shared" ca="1" si="170"/>
        <v>0</v>
      </c>
      <c r="K259" s="9">
        <f t="shared" ca="1" si="171"/>
        <v>210.25981726520166</v>
      </c>
      <c r="L259" s="9">
        <f t="shared" ca="1" si="172"/>
        <v>-80.510158480007036</v>
      </c>
      <c r="M259">
        <f t="shared" ca="1" si="173"/>
        <v>56.368977987421381</v>
      </c>
      <c r="N259">
        <f t="shared" ca="1" si="174"/>
        <v>33.067285115303982</v>
      </c>
    </row>
    <row r="260" spans="1:14" x14ac:dyDescent="0.25">
      <c r="A260" s="4">
        <f t="shared" si="175"/>
        <v>0.43541666666666429</v>
      </c>
      <c r="B260" s="3">
        <f t="shared" si="163"/>
        <v>1553301620</v>
      </c>
      <c r="C260">
        <f t="shared" ref="C260:D260" si="183">C259</f>
        <v>4</v>
      </c>
      <c r="D260">
        <f t="shared" si="183"/>
        <v>144</v>
      </c>
      <c r="E260">
        <f t="shared" ca="1" si="165"/>
        <v>-111910.85240251572</v>
      </c>
      <c r="F260">
        <f t="shared" ca="1" si="166"/>
        <v>78288.49777358491</v>
      </c>
      <c r="G260">
        <f t="shared" ca="1" si="167"/>
        <v>9753.6</v>
      </c>
      <c r="H260" s="9">
        <f t="shared" ca="1" si="168"/>
        <v>-207.38237987421454</v>
      </c>
      <c r="I260" s="9">
        <f t="shared" ca="1" si="169"/>
        <v>34.666111320754865</v>
      </c>
      <c r="J260" s="9">
        <f t="shared" ca="1" si="170"/>
        <v>0</v>
      </c>
      <c r="K260" s="9">
        <f t="shared" ca="1" si="171"/>
        <v>210.25981726520166</v>
      </c>
      <c r="L260" s="9">
        <f t="shared" ca="1" si="172"/>
        <v>-80.510158480007036</v>
      </c>
      <c r="M260">
        <f t="shared" ca="1" si="173"/>
        <v>56.368977987421381</v>
      </c>
      <c r="N260">
        <f t="shared" ca="1" si="174"/>
        <v>33.067285115303982</v>
      </c>
    </row>
    <row r="261" spans="1:14" x14ac:dyDescent="0.25">
      <c r="A261" s="4">
        <f t="shared" si="175"/>
        <v>0.43547453703703465</v>
      </c>
      <c r="B261" s="3">
        <f t="shared" si="163"/>
        <v>1553301625</v>
      </c>
      <c r="C261">
        <f t="shared" ref="C261:D261" si="184">C260</f>
        <v>4</v>
      </c>
      <c r="D261">
        <f t="shared" si="184"/>
        <v>144</v>
      </c>
      <c r="E261">
        <f t="shared" ca="1" si="165"/>
        <v>-112947.7643018868</v>
      </c>
      <c r="F261">
        <f t="shared" ca="1" si="166"/>
        <v>78461.828330188684</v>
      </c>
      <c r="G261">
        <f t="shared" ca="1" si="167"/>
        <v>9753.6</v>
      </c>
      <c r="H261" s="9">
        <f t="shared" ca="1" si="168"/>
        <v>-207.38237987421161</v>
      </c>
      <c r="I261" s="9">
        <f t="shared" ca="1" si="169"/>
        <v>34.666111320754865</v>
      </c>
      <c r="J261" s="9">
        <f t="shared" ca="1" si="170"/>
        <v>0</v>
      </c>
      <c r="K261" s="9">
        <f t="shared" ca="1" si="171"/>
        <v>210.25981726519876</v>
      </c>
      <c r="L261" s="9">
        <f t="shared" ca="1" si="172"/>
        <v>-80.510158480006908</v>
      </c>
      <c r="M261">
        <f t="shared" ca="1" si="173"/>
        <v>56.368977987421381</v>
      </c>
      <c r="N261">
        <f t="shared" ca="1" si="174"/>
        <v>33.067285115303982</v>
      </c>
    </row>
    <row r="262" spans="1:14" x14ac:dyDescent="0.25">
      <c r="A262" s="4">
        <f t="shared" si="175"/>
        <v>0.43553240740740501</v>
      </c>
      <c r="B262" s="3">
        <f t="shared" si="163"/>
        <v>1553301630</v>
      </c>
      <c r="C262">
        <f t="shared" ref="C262:D262" si="185">C261</f>
        <v>4</v>
      </c>
      <c r="D262">
        <f t="shared" si="185"/>
        <v>144</v>
      </c>
      <c r="E262">
        <f t="shared" ca="1" si="165"/>
        <v>-113984.67620125785</v>
      </c>
      <c r="F262">
        <f t="shared" ca="1" si="166"/>
        <v>78635.158886792458</v>
      </c>
      <c r="G262">
        <f t="shared" ca="1" si="167"/>
        <v>9753.6</v>
      </c>
      <c r="H262" s="9">
        <f t="shared" ca="1" si="168"/>
        <v>-207.38237987421454</v>
      </c>
      <c r="I262" s="9">
        <f t="shared" ca="1" si="169"/>
        <v>34.666111320754865</v>
      </c>
      <c r="J262" s="9">
        <f t="shared" ca="1" si="170"/>
        <v>0</v>
      </c>
      <c r="K262" s="9">
        <f t="shared" ca="1" si="171"/>
        <v>210.25981726520166</v>
      </c>
      <c r="L262" s="9">
        <f t="shared" ca="1" si="172"/>
        <v>-80.510158480007036</v>
      </c>
      <c r="M262">
        <f t="shared" ca="1" si="173"/>
        <v>56.368977987421381</v>
      </c>
      <c r="N262">
        <f t="shared" ca="1" si="174"/>
        <v>33.067285115303982</v>
      </c>
    </row>
    <row r="263" spans="1:14" x14ac:dyDescent="0.25">
      <c r="A263" s="4">
        <f t="shared" si="175"/>
        <v>0.43559027777777537</v>
      </c>
      <c r="B263" s="3">
        <f t="shared" si="163"/>
        <v>1553301635</v>
      </c>
      <c r="C263">
        <f t="shared" ref="C263:D263" si="186">C262</f>
        <v>4</v>
      </c>
      <c r="D263">
        <f t="shared" si="186"/>
        <v>144</v>
      </c>
      <c r="E263">
        <f t="shared" ca="1" si="165"/>
        <v>-115021.58810062893</v>
      </c>
      <c r="F263">
        <f t="shared" ca="1" si="166"/>
        <v>78808.489443396233</v>
      </c>
      <c r="G263">
        <f t="shared" ca="1" si="167"/>
        <v>9753.6</v>
      </c>
      <c r="H263" s="9">
        <f t="shared" ca="1" si="168"/>
        <v>-207.38237987421454</v>
      </c>
      <c r="I263" s="9">
        <f t="shared" ca="1" si="169"/>
        <v>34.666111320754865</v>
      </c>
      <c r="J263" s="9">
        <f t="shared" ca="1" si="170"/>
        <v>0</v>
      </c>
      <c r="K263" s="9">
        <f t="shared" ca="1" si="171"/>
        <v>210.25981726520166</v>
      </c>
      <c r="L263" s="9">
        <f t="shared" ca="1" si="172"/>
        <v>-80.510158480007036</v>
      </c>
      <c r="M263">
        <f t="shared" ca="1" si="173"/>
        <v>56.368977987421381</v>
      </c>
      <c r="N263">
        <f t="shared" ca="1" si="174"/>
        <v>33.067285115303982</v>
      </c>
    </row>
    <row r="264" spans="1:14" x14ac:dyDescent="0.25">
      <c r="A264" s="4">
        <f t="shared" ref="A264" si="187">A263+5/24/3600</f>
        <v>0.43564814814814573</v>
      </c>
      <c r="B264" s="3">
        <f t="shared" ref="B264" si="188">B263+SECOND(A264-A263)</f>
        <v>1553301640</v>
      </c>
      <c r="C264">
        <f t="shared" ref="C264:D264" si="189">C263</f>
        <v>4</v>
      </c>
      <c r="D264">
        <f t="shared" si="189"/>
        <v>144</v>
      </c>
      <c r="E264">
        <f t="shared" ref="E264" ca="1" si="190">INDIRECT("E$"&amp;C264)+INDIRECT("H$"&amp;C264)*($B264-INDIRECT("B$"&amp;D264))</f>
        <v>-116058.5</v>
      </c>
      <c r="F264">
        <f t="shared" ref="F264" ca="1" si="191">INDIRECT("F$"&amp;C264)+INDIRECT("I$"&amp;C264)*($B264-INDIRECT("B$"&amp;D264))</f>
        <v>78981.820000000007</v>
      </c>
      <c r="G264">
        <f t="shared" ref="G264" ca="1" si="192">INDIRECT("G$"&amp;C264)+INDIRECT("J$"&amp;C264)*($B264-INDIRECT("B$"&amp;D264))</f>
        <v>9753.6</v>
      </c>
      <c r="H264" s="9">
        <f t="shared" ref="H264" ca="1" si="193">(E265-E264)/($B265-$B264)</f>
        <v>-7.4717297021588161E-5</v>
      </c>
      <c r="I264" s="9">
        <f t="shared" ref="I264" ca="1" si="194">(F265-F264)/($B265-$B264)</f>
        <v>5.0847702703771049E-5</v>
      </c>
      <c r="J264" s="9">
        <f t="shared" ref="J264" ca="1" si="195">(G265-G264)/($B265-$B264)</f>
        <v>6.2792697495639033E-6</v>
      </c>
      <c r="K264" s="9">
        <f t="shared" ref="K264" ca="1" si="196">SQRT(H264*H264+I264*I264)</f>
        <v>9.0377891900969413E-5</v>
      </c>
      <c r="L264" s="9">
        <f t="shared" ref="L264" ca="1" si="197">DEGREES(ATAN2(I264,H264))</f>
        <v>-55.763359475177616</v>
      </c>
      <c r="M264">
        <f t="shared" ref="M264" ca="1" si="198">INDIRECT("M$"&amp;C264)+INDIRECT("O$"&amp;C264)*($B264-INDIRECT("B$"&amp;D264))</f>
        <v>56.368977987421381</v>
      </c>
      <c r="N264">
        <f t="shared" ref="N264" ca="1" si="199">INDIRECT("N$"&amp;C264)+INDIRECT("P$"&amp;C264)*($B264-INDIRECT("B$"&amp;D264))</f>
        <v>33.067285115303982</v>
      </c>
    </row>
    <row r="265" spans="1:14" x14ac:dyDescent="0.25">
      <c r="A265" s="4" t="s">
        <v>144</v>
      </c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>
      <selection activeCell="A5" sqref="A5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0.41921296296296301</v>
      </c>
      <c r="B2" s="6" t="s">
        <v>78</v>
      </c>
      <c r="C2" s="7">
        <v>340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10363.200000000001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0.42175925925925922</v>
      </c>
      <c r="B3" s="6" t="s">
        <v>67</v>
      </c>
      <c r="C3" s="7">
        <v>340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10363.200000000001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1.8197014925373092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0.42563657407407413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0.43298611111111113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0.41921296296296301</v>
      </c>
      <c r="B7" s="3">
        <f>[1]Params!D29+MINUTE(A7-[1]Params!C29)*60+SECOND(A7-[1]Params!C29)</f>
        <v>1553300220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10363.200000000001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0.41927083333333337</v>
      </c>
      <c r="B8" s="3">
        <f>B7+SECOND(A8-A7)</f>
        <v>1553300225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10363.200000000001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0.41932870370370373</v>
      </c>
      <c r="B9" s="3">
        <f>B8+SECOND(A9-A8)</f>
        <v>1553300230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10363.200000000001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0.41938657407407409</v>
      </c>
      <c r="B10" s="3">
        <f t="shared" ref="B10:B73" si="12">B9+SECOND(A10-A9)</f>
        <v>1553300235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10363.200000000001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0.41944444444444445</v>
      </c>
      <c r="B11" s="3">
        <f t="shared" si="12"/>
        <v>1553300240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10363.200000000001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0.41950231481481481</v>
      </c>
      <c r="B12" s="3">
        <f t="shared" si="12"/>
        <v>1553300245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10363.200000000001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0.41956018518518517</v>
      </c>
      <c r="B13" s="3">
        <f t="shared" si="12"/>
        <v>1553300250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10363.200000000001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0.41961805555555554</v>
      </c>
      <c r="B14" s="3">
        <f t="shared" si="12"/>
        <v>1553300255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10363.200000000001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0.4196759259259259</v>
      </c>
      <c r="B15" s="3">
        <f t="shared" si="12"/>
        <v>1553300260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10363.200000000001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0.41973379629629626</v>
      </c>
      <c r="B16" s="3">
        <f t="shared" si="12"/>
        <v>1553300265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10363.200000000001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0.41979166666666662</v>
      </c>
      <c r="B17" s="3">
        <f t="shared" si="12"/>
        <v>1553300270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10363.200000000001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0.41984953703703698</v>
      </c>
      <c r="B18" s="3">
        <f t="shared" si="12"/>
        <v>1553300275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10363.200000000001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0.41990740740740734</v>
      </c>
      <c r="B19" s="3">
        <f t="shared" si="12"/>
        <v>1553300280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10363.200000000001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0.4199652777777777</v>
      </c>
      <c r="B20" s="3">
        <f t="shared" si="12"/>
        <v>1553300285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10363.200000000001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0.42002314814814806</v>
      </c>
      <c r="B21" s="3">
        <f t="shared" si="12"/>
        <v>1553300290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10363.200000000001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0.42008101851851842</v>
      </c>
      <c r="B22" s="3">
        <f t="shared" si="12"/>
        <v>1553300295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10363.200000000001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0.42013888888888878</v>
      </c>
      <c r="B23" s="3">
        <f t="shared" si="12"/>
        <v>1553300300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10363.200000000001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0.42019675925925914</v>
      </c>
      <c r="B24" s="3">
        <f t="shared" si="12"/>
        <v>1553300305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10363.200000000001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0.42025462962962951</v>
      </c>
      <c r="B25" s="3">
        <f t="shared" si="12"/>
        <v>1553300310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10363.200000000001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0.42031249999999987</v>
      </c>
      <c r="B26" s="3">
        <f t="shared" si="12"/>
        <v>1553300315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10363.200000000001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0.42037037037037023</v>
      </c>
      <c r="B27" s="3">
        <f t="shared" si="12"/>
        <v>1553300320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10363.200000000001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0.42042824074074059</v>
      </c>
      <c r="B28" s="3">
        <f t="shared" si="12"/>
        <v>1553300325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10363.200000000001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0.42048611111111095</v>
      </c>
      <c r="B29" s="3">
        <f t="shared" si="12"/>
        <v>1553300330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10363.200000000001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0.42054398148148131</v>
      </c>
      <c r="B30" s="3">
        <f t="shared" si="12"/>
        <v>1553300335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10363.200000000001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0.42060185185185167</v>
      </c>
      <c r="B31" s="3">
        <f t="shared" si="12"/>
        <v>1553300340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10363.200000000001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0.42065972222222203</v>
      </c>
      <c r="B32" s="3">
        <f t="shared" si="12"/>
        <v>1553300345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10363.200000000001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0.42071759259259239</v>
      </c>
      <c r="B33" s="3">
        <f t="shared" si="12"/>
        <v>1553300350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10363.200000000001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0.42077546296296275</v>
      </c>
      <c r="B34" s="3">
        <f t="shared" si="12"/>
        <v>1553300355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10363.200000000001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0.42083333333333311</v>
      </c>
      <c r="B35" s="3">
        <f t="shared" si="12"/>
        <v>1553300360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10363.200000000001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0.42089120370370348</v>
      </c>
      <c r="B36" s="3">
        <f t="shared" si="12"/>
        <v>1553300365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10363.200000000001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0.42094907407407384</v>
      </c>
      <c r="B37" s="3">
        <f t="shared" si="12"/>
        <v>1553300370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10363.200000000001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0.4210069444444442</v>
      </c>
      <c r="B38" s="3">
        <f t="shared" si="12"/>
        <v>1553300375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10363.200000000001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0.42106481481481456</v>
      </c>
      <c r="B39" s="3">
        <f t="shared" si="12"/>
        <v>1553300380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10363.200000000001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0.42112268518518492</v>
      </c>
      <c r="B40" s="3">
        <f t="shared" si="12"/>
        <v>1553300385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10363.200000000001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0.42118055555555528</v>
      </c>
      <c r="B41" s="3">
        <f t="shared" si="12"/>
        <v>1553300390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10363.200000000001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0.42123842592592564</v>
      </c>
      <c r="B42" s="3">
        <f t="shared" si="12"/>
        <v>1553300395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10363.200000000001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0.421296296296296</v>
      </c>
      <c r="B43" s="3">
        <f t="shared" si="12"/>
        <v>1553300400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10363.200000000001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0.42135416666666636</v>
      </c>
      <c r="B44" s="3">
        <f t="shared" si="12"/>
        <v>1553300405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10363.200000000001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0.42141203703703672</v>
      </c>
      <c r="B45" s="3">
        <f t="shared" si="12"/>
        <v>1553300410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10363.200000000001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0.42146990740740709</v>
      </c>
      <c r="B46" s="3">
        <f t="shared" si="12"/>
        <v>1553300415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10363.200000000001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0.42152777777777745</v>
      </c>
      <c r="B47" s="3">
        <f t="shared" si="12"/>
        <v>1553300420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10363.200000000001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0.42158564814814781</v>
      </c>
      <c r="B48" s="3">
        <f t="shared" si="12"/>
        <v>1553300425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10363.200000000001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0.42164351851851817</v>
      </c>
      <c r="B49" s="3">
        <f t="shared" si="12"/>
        <v>1553300430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10363.200000000001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0.42170138888888853</v>
      </c>
      <c r="B50" s="3">
        <f t="shared" si="12"/>
        <v>1553300435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10363.200000000001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0.42175925925925889</v>
      </c>
      <c r="B51" s="3">
        <f t="shared" si="12"/>
        <v>1553300440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10363.200000000001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1.8197014925372059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0.42181712962962925</v>
      </c>
      <c r="B52" s="3">
        <f t="shared" si="12"/>
        <v>1553300445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10372.298507462687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1.8197014925375696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66"/>
      <c r="S52" s="66"/>
    </row>
    <row r="53" spans="1:19" x14ac:dyDescent="0.25">
      <c r="A53" s="4">
        <f>A52+5/24/3600</f>
        <v>0.42187499999999961</v>
      </c>
      <c r="B53" s="3">
        <f t="shared" si="12"/>
        <v>1553300450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10381.397014925375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1.8197014925372059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66"/>
    </row>
    <row r="54" spans="1:19" x14ac:dyDescent="0.25">
      <c r="A54" s="8">
        <f t="shared" si="11"/>
        <v>0.42193287037036997</v>
      </c>
      <c r="B54" s="3">
        <f t="shared" si="12"/>
        <v>1553300455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10390.495522388061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1.8197014925372059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66"/>
    </row>
    <row r="55" spans="1:19" x14ac:dyDescent="0.25">
      <c r="A55" s="8">
        <f t="shared" si="11"/>
        <v>0.42199074074074033</v>
      </c>
      <c r="B55" s="3">
        <f t="shared" si="12"/>
        <v>1553300460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10399.594029850747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1.8197014925372059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66"/>
    </row>
    <row r="56" spans="1:19" x14ac:dyDescent="0.25">
      <c r="A56" s="4">
        <f t="shared" si="11"/>
        <v>0.42204861111111069</v>
      </c>
      <c r="B56" s="3">
        <f t="shared" si="12"/>
        <v>1553300465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10408.692537313433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1.8197014925375696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0.42210648148148106</v>
      </c>
      <c r="B57" s="3">
        <f t="shared" si="12"/>
        <v>1553300470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10417.791044776121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1.8197014925372059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0.42216435185185142</v>
      </c>
      <c r="B58" s="3">
        <f t="shared" si="12"/>
        <v>1553300475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10426.889552238807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1.8197014925372059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0.42222222222222178</v>
      </c>
      <c r="B59" s="3">
        <f t="shared" si="12"/>
        <v>1553300480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10435.988059701493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1.8197014925375696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0.42228009259259214</v>
      </c>
      <c r="B60" s="3">
        <f t="shared" si="12"/>
        <v>1553300485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10445.08656716418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1.8197014925372059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0.4223379629629625</v>
      </c>
      <c r="B61" s="3">
        <f t="shared" si="12"/>
        <v>1553300490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10454.185074626866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1.8197014925372059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0.42239583333333286</v>
      </c>
      <c r="B62" s="3">
        <f t="shared" si="12"/>
        <v>1553300495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10463.283582089553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1.8197014925372059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0.42245370370370322</v>
      </c>
      <c r="B63" s="3">
        <f t="shared" si="12"/>
        <v>1553300500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10472.382089552239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1.8197014925375696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0.42251157407407358</v>
      </c>
      <c r="B64" s="3">
        <f t="shared" si="12"/>
        <v>1553300505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10481.480597014926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1.8197014925372059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0.42256944444444394</v>
      </c>
      <c r="B65" s="3">
        <f t="shared" si="12"/>
        <v>1553300510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10490.579104477612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1.8197014925372059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0.4226273148148143</v>
      </c>
      <c r="B66" s="3">
        <f t="shared" si="12"/>
        <v>1553300515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10499.677611940298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1.8197014925375696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0.42268518518518466</v>
      </c>
      <c r="B67" s="3">
        <f t="shared" si="12"/>
        <v>1553300520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10508.776119402986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1.8197014925372059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0.42274305555555503</v>
      </c>
      <c r="B68" s="3">
        <f t="shared" si="12"/>
        <v>1553300525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10517.874626865672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1.8197014925372059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0.42280092592592539</v>
      </c>
      <c r="B69" s="3">
        <f t="shared" si="12"/>
        <v>1553300530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10526.973134328358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1.8197014925372059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0.42285879629629575</v>
      </c>
      <c r="B70" s="3">
        <f t="shared" si="12"/>
        <v>1553300535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10536.071641791044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1.8197014925375696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0.42291666666666611</v>
      </c>
      <c r="B71" s="3">
        <f t="shared" si="12"/>
        <v>1553300540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10545.170149253732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1.8197014925372059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0.42297453703703647</v>
      </c>
      <c r="B72" s="3">
        <f t="shared" si="12"/>
        <v>1553300545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10554.268656716418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1.8197014925372059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0.42303240740740683</v>
      </c>
      <c r="B73" s="3">
        <f t="shared" si="12"/>
        <v>1553300550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10563.367164179104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1.8197014925375696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0.42309027777777719</v>
      </c>
      <c r="B74" s="3">
        <f t="shared" ref="B74:B137" si="31">B73+SECOND(A74-A73)</f>
        <v>1553300555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10572.465671641792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1.8197014925372059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0.42314814814814755</v>
      </c>
      <c r="B75" s="3">
        <f t="shared" si="31"/>
        <v>1553300560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10581.564179104478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1.8197014925372059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0.42320601851851791</v>
      </c>
      <c r="B76" s="3">
        <f t="shared" si="31"/>
        <v>1553300565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10590.662686567164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1.8197014925372059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0.42326388888888827</v>
      </c>
      <c r="B77" s="3">
        <f t="shared" si="31"/>
        <v>1553300570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10599.76119402985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1.8197014925375696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0.42332175925925863</v>
      </c>
      <c r="B78" s="3">
        <f t="shared" si="31"/>
        <v>1553300575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10608.859701492538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1.8197014925372059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0.423379629629629</v>
      </c>
      <c r="B79" s="3">
        <f t="shared" si="31"/>
        <v>1553300580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10617.958208955224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1.8197014925372059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0.42343749999999936</v>
      </c>
      <c r="B80" s="3">
        <f t="shared" si="31"/>
        <v>1553300585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10627.05671641791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1.8197014925372059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0.42349537037036972</v>
      </c>
      <c r="B81" s="3">
        <f t="shared" si="31"/>
        <v>1553300590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10636.155223880596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1.8197014925375696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0.42355324074074008</v>
      </c>
      <c r="B82" s="3">
        <f t="shared" si="31"/>
        <v>1553300595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10645.253731343284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1.8197014925372059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0.42361111111111044</v>
      </c>
      <c r="B83" s="3">
        <f t="shared" si="31"/>
        <v>1553300600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10654.35223880597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1.8197014925372059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0.4236689814814808</v>
      </c>
      <c r="B84" s="3">
        <f t="shared" si="31"/>
        <v>1553300605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10663.450746268656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1.8197014925375696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0.42372685185185116</v>
      </c>
      <c r="B85" s="3">
        <f t="shared" si="31"/>
        <v>1553300610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10672.549253731344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1.8197014925372059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0.42378472222222152</v>
      </c>
      <c r="B86" s="3">
        <f t="shared" si="31"/>
        <v>1553300615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10681.64776119403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1.8197014925372059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0.42384259259259188</v>
      </c>
      <c r="B87" s="3">
        <f t="shared" si="31"/>
        <v>1553300620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10690.746268656716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1.8197014925375696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0.42390046296296224</v>
      </c>
      <c r="B88" s="3">
        <f t="shared" si="31"/>
        <v>1553300625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10699.844776119404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1.8197014925372059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0.4239583333333326</v>
      </c>
      <c r="B89" s="3">
        <f t="shared" si="31"/>
        <v>1553300630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10708.94328358209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1.8197014925372059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0.42401620370370297</v>
      </c>
      <c r="B90" s="3">
        <f t="shared" si="31"/>
        <v>1553300635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10718.041791044776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1.8197014925372059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0.42407407407407333</v>
      </c>
      <c r="B91" s="3">
        <f t="shared" si="31"/>
        <v>1553300640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10727.140298507462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1.8197014925375696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0.42413194444444369</v>
      </c>
      <c r="B92" s="3">
        <f t="shared" si="31"/>
        <v>1553300645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10736.23880597015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1.8197014925372059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0.42418981481481405</v>
      </c>
      <c r="B93" s="3">
        <f t="shared" si="31"/>
        <v>1553300650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10745.337313432836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1.8197014925372059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0.42424768518518441</v>
      </c>
      <c r="B94" s="3">
        <f t="shared" si="31"/>
        <v>1553300655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10754.435820895522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1.8197014925372059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0.42430555555555477</v>
      </c>
      <c r="B95" s="3">
        <f t="shared" si="31"/>
        <v>1553300660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10763.534328358208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1.8197014925375696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0.42436342592592513</v>
      </c>
      <c r="B96" s="3">
        <f t="shared" si="31"/>
        <v>1553300665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10772.632835820896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1.8197014925372059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0.42442129629629549</v>
      </c>
      <c r="B97" s="3">
        <f t="shared" si="31"/>
        <v>1553300670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10781.731343283582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1.8197014925372059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0.42447916666666585</v>
      </c>
      <c r="B98" s="3">
        <f t="shared" si="31"/>
        <v>1553300675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10790.829850746268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1.8197014925375696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0.42453703703703621</v>
      </c>
      <c r="B99" s="3">
        <f t="shared" si="31"/>
        <v>1553300680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10799.928358208956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1.8197014925372059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0.42459490740740657</v>
      </c>
      <c r="B100" s="3">
        <f t="shared" si="31"/>
        <v>1553300685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10809.026865671642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1.8197014925372059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0.42465277777777694</v>
      </c>
      <c r="B101" s="3">
        <f t="shared" si="31"/>
        <v>1553300690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10818.125373134328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1.8197014925372059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0.4247106481481473</v>
      </c>
      <c r="B102" s="3">
        <f t="shared" si="31"/>
        <v>1553300695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10827.223880597014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1.8197014925375696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0.42476851851851766</v>
      </c>
      <c r="B103" s="3">
        <f t="shared" si="31"/>
        <v>1553300700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10836.322388059702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1.8197014925372059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0.42482638888888802</v>
      </c>
      <c r="B104" s="3">
        <f t="shared" si="31"/>
        <v>1553300705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10845.420895522388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1.8197014925372059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0.42488425925925838</v>
      </c>
      <c r="B105" s="3">
        <f t="shared" si="31"/>
        <v>1553300710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10854.519402985074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1.8197014925375696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0.42494212962962874</v>
      </c>
      <c r="B106" s="3">
        <f t="shared" si="31"/>
        <v>1553300715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10863.617910447761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1.8197014925372059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0.4249999999999991</v>
      </c>
      <c r="B107" s="3">
        <f t="shared" si="31"/>
        <v>1553300720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10872.716417910447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1.8197014925372059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0.42505787037036946</v>
      </c>
      <c r="B108" s="3">
        <f t="shared" si="31"/>
        <v>1553300725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10881.814925373134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1.8197014925372059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0.42511574074073982</v>
      </c>
      <c r="B109" s="3">
        <f t="shared" si="31"/>
        <v>1553300730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10890.91343283582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1.8197014925375696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0.42517361111111018</v>
      </c>
      <c r="B110" s="3">
        <f t="shared" si="31"/>
        <v>1553300735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10900.011940298507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1.8197014925372059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0.42523148148148054</v>
      </c>
      <c r="B111" s="3">
        <f t="shared" si="31"/>
        <v>1553300740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10909.110447761193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1.8197014925372059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0.42528935185185091</v>
      </c>
      <c r="B112" s="3">
        <f t="shared" si="31"/>
        <v>1553300745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10918.208955223879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1.8197014925375696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0.42534722222222127</v>
      </c>
      <c r="B113" s="3">
        <f t="shared" si="31"/>
        <v>1553300750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10927.307462686567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1.8197014925372059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0.42540509259259163</v>
      </c>
      <c r="B114" s="3">
        <f t="shared" si="31"/>
        <v>1553300755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10936.405970149253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1.8197014925372059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0.42546296296296199</v>
      </c>
      <c r="B115" s="3">
        <f t="shared" si="31"/>
        <v>1553300760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10945.504477611939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1.8197014925372059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0.42552083333333235</v>
      </c>
      <c r="B116" s="3">
        <f t="shared" si="31"/>
        <v>1553300765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10954.602985074625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1.8197014925375696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0.42557870370370271</v>
      </c>
      <c r="B117" s="3">
        <f t="shared" si="31"/>
        <v>1553300770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10963.701492537313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1.8197014925372059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0.42563657407407307</v>
      </c>
      <c r="B118" s="3">
        <f t="shared" si="31"/>
        <v>1553300775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0.42569444444444343</v>
      </c>
      <c r="B119" s="3">
        <f t="shared" si="31"/>
        <v>1553300780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0.42575231481481379</v>
      </c>
      <c r="B120" s="3">
        <f t="shared" si="31"/>
        <v>1553300785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0.42581018518518415</v>
      </c>
      <c r="B121" s="3">
        <f t="shared" si="31"/>
        <v>1553300790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0.42586805555555451</v>
      </c>
      <c r="B122" s="3">
        <f t="shared" si="31"/>
        <v>1553300795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0.42592592592592488</v>
      </c>
      <c r="B123" s="3">
        <f t="shared" si="31"/>
        <v>1553300800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0.42598379629629524</v>
      </c>
      <c r="B124" s="3">
        <f t="shared" si="31"/>
        <v>1553300805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0.4260416666666656</v>
      </c>
      <c r="B125" s="3">
        <f t="shared" si="31"/>
        <v>1553300810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0.42609953703703596</v>
      </c>
      <c r="B126" s="3">
        <f t="shared" si="31"/>
        <v>1553300815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0.42615740740740632</v>
      </c>
      <c r="B127" s="3">
        <f t="shared" si="31"/>
        <v>1553300820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0.42621527777777668</v>
      </c>
      <c r="B128" s="3">
        <f t="shared" si="31"/>
        <v>1553300825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0.42627314814814704</v>
      </c>
      <c r="B129" s="3">
        <f t="shared" si="31"/>
        <v>1553300830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0.4263310185185174</v>
      </c>
      <c r="B130" s="3">
        <f t="shared" si="31"/>
        <v>1553300835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0.42638888888888776</v>
      </c>
      <c r="B131" s="3">
        <f t="shared" si="31"/>
        <v>1553300840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0.42644675925925812</v>
      </c>
      <c r="B132" s="3">
        <f t="shared" si="31"/>
        <v>1553300845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0.42650462962962848</v>
      </c>
      <c r="B133" s="3">
        <f t="shared" si="31"/>
        <v>1553300850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0.42656249999999885</v>
      </c>
      <c r="B134" s="3">
        <f t="shared" si="31"/>
        <v>1553300855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0.42662037037036921</v>
      </c>
      <c r="B135" s="3">
        <f t="shared" si="31"/>
        <v>1553300860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0.42667824074073957</v>
      </c>
      <c r="B136" s="3">
        <f t="shared" si="31"/>
        <v>1553300865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66"/>
      <c r="P136" s="66"/>
      <c r="Q136" s="66"/>
      <c r="R136" s="66"/>
      <c r="S136" s="66"/>
    </row>
    <row r="137" spans="1:19" x14ac:dyDescent="0.25">
      <c r="A137" s="4">
        <f t="shared" si="42"/>
        <v>0.42673611111110993</v>
      </c>
      <c r="B137" s="3">
        <f t="shared" si="31"/>
        <v>1553300870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0.42679398148148029</v>
      </c>
      <c r="B138" s="3">
        <f t="shared" ref="B138:B201" si="50">B137+SECOND(A138-A137)</f>
        <v>1553300875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0.42685185185185065</v>
      </c>
      <c r="B139" s="3">
        <f t="shared" si="50"/>
        <v>1553300880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0.42690972222222101</v>
      </c>
      <c r="B140" s="3">
        <f t="shared" si="50"/>
        <v>1553300885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0.42696759259259137</v>
      </c>
      <c r="B141" s="3">
        <f t="shared" si="50"/>
        <v>1553300890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0.42702546296296173</v>
      </c>
      <c r="B142" s="3">
        <f t="shared" si="50"/>
        <v>1553300895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0.42708333333333209</v>
      </c>
      <c r="B143" s="3">
        <f t="shared" si="50"/>
        <v>1553300900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0.42714120370370245</v>
      </c>
      <c r="B144" s="3">
        <f t="shared" si="50"/>
        <v>1553300905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0.42719907407407282</v>
      </c>
      <c r="B145" s="3">
        <f t="shared" si="50"/>
        <v>1553300910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0.42725694444444318</v>
      </c>
      <c r="B146" s="3">
        <f t="shared" si="50"/>
        <v>1553300915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0.42731481481481354</v>
      </c>
      <c r="B147" s="3">
        <f t="shared" si="50"/>
        <v>1553300920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0.4273726851851839</v>
      </c>
      <c r="B148" s="3">
        <f t="shared" si="50"/>
        <v>1553300925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0.42743055555555426</v>
      </c>
      <c r="B149" s="3">
        <f t="shared" si="50"/>
        <v>1553300930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0.42748842592592462</v>
      </c>
      <c r="B150" s="3">
        <f t="shared" si="50"/>
        <v>1553300935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0.42754629629629498</v>
      </c>
      <c r="B151" s="3">
        <f t="shared" si="50"/>
        <v>1553300940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0.42760416666666534</v>
      </c>
      <c r="B152" s="3">
        <f t="shared" si="50"/>
        <v>1553300945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0.4276620370370357</v>
      </c>
      <c r="B153" s="3">
        <f t="shared" si="50"/>
        <v>1553300950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0.42771990740740606</v>
      </c>
      <c r="B154" s="3">
        <f t="shared" si="50"/>
        <v>1553300955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0.42777777777777642</v>
      </c>
      <c r="B155" s="3">
        <f t="shared" si="50"/>
        <v>1553300960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0.42783564814814679</v>
      </c>
      <c r="B156" s="3">
        <f t="shared" si="50"/>
        <v>1553300965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0.42789351851851715</v>
      </c>
      <c r="B157" s="3">
        <f t="shared" si="50"/>
        <v>1553300970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0.42795138888888751</v>
      </c>
      <c r="B158" s="3">
        <f t="shared" si="50"/>
        <v>1553300975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0.42800925925925787</v>
      </c>
      <c r="B159" s="3">
        <f t="shared" si="50"/>
        <v>1553300980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0.42806712962962823</v>
      </c>
      <c r="B160" s="3">
        <f t="shared" si="50"/>
        <v>1553300985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0.42812499999999859</v>
      </c>
      <c r="B161" s="3">
        <f t="shared" si="50"/>
        <v>1553300990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0.42818287037036895</v>
      </c>
      <c r="B162" s="3">
        <f t="shared" si="50"/>
        <v>1553300995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0.42824074074073931</v>
      </c>
      <c r="B163" s="3">
        <f t="shared" si="50"/>
        <v>1553301000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0.42829861111110967</v>
      </c>
      <c r="B164" s="3">
        <f t="shared" si="50"/>
        <v>1553301005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0.42835648148148003</v>
      </c>
      <c r="B165" s="3">
        <f t="shared" si="50"/>
        <v>1553301010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0.42841435185185039</v>
      </c>
      <c r="B166" s="3">
        <f t="shared" si="50"/>
        <v>1553301015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0.42847222222222076</v>
      </c>
      <c r="B167" s="3">
        <f t="shared" si="50"/>
        <v>1553301020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0.42853009259259112</v>
      </c>
      <c r="B168" s="3">
        <f t="shared" si="50"/>
        <v>1553301025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0.42858796296296148</v>
      </c>
      <c r="B169" s="3">
        <f t="shared" si="50"/>
        <v>1553301030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0.42864583333333184</v>
      </c>
      <c r="B170" s="3">
        <f t="shared" si="50"/>
        <v>1553301035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" ca="1" si="56">SQRT(P170*P170+Q170*Q170)</f>
        <v>10396.466932574134</v>
      </c>
    </row>
    <row r="171" spans="1:18" x14ac:dyDescent="0.25">
      <c r="A171" s="4">
        <f t="shared" si="42"/>
        <v>0.4287037037037022</v>
      </c>
      <c r="B171" s="3">
        <f t="shared" si="50"/>
        <v>1553301040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2">
        <f t="shared" si="42"/>
        <v>0.42876157407407256</v>
      </c>
      <c r="B172" s="3">
        <f t="shared" si="50"/>
        <v>1553301045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 s="41">
        <f t="shared" ca="1" si="57"/>
        <v>9915.7054559233056</v>
      </c>
    </row>
    <row r="173" spans="1:18" x14ac:dyDescent="0.25">
      <c r="A173" s="4">
        <f t="shared" si="42"/>
        <v>0.42881944444444292</v>
      </c>
      <c r="B173" s="3">
        <f t="shared" si="50"/>
        <v>1553301050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0.42887731481481328</v>
      </c>
      <c r="B174" s="3">
        <f t="shared" si="50"/>
        <v>1553301055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0.42893518518518364</v>
      </c>
      <c r="B175" s="3">
        <f t="shared" si="50"/>
        <v>1553301060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0.428993055555554</v>
      </c>
      <c r="B176" s="3">
        <f t="shared" si="50"/>
        <v>1553301065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0.42905092592592436</v>
      </c>
      <c r="B177" s="3">
        <f t="shared" si="50"/>
        <v>1553301070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0.42910879629629473</v>
      </c>
      <c r="B178" s="3">
        <f t="shared" si="50"/>
        <v>1553301075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0.42916666666666509</v>
      </c>
      <c r="B179" s="3">
        <f t="shared" si="50"/>
        <v>1553301080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0.42922453703703545</v>
      </c>
      <c r="B180" s="3">
        <f t="shared" si="50"/>
        <v>1553301085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0.42928240740740581</v>
      </c>
      <c r="B181" s="3">
        <f t="shared" si="50"/>
        <v>1553301090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0.42934027777777617</v>
      </c>
      <c r="B182" s="3">
        <f t="shared" si="50"/>
        <v>1553301095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0.42939814814814653</v>
      </c>
      <c r="B183" s="3">
        <f t="shared" si="50"/>
        <v>1553301100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0.42945601851851689</v>
      </c>
      <c r="B184" s="3">
        <f t="shared" si="50"/>
        <v>1553301105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0.42951388888888725</v>
      </c>
      <c r="B185" s="3">
        <f t="shared" si="50"/>
        <v>1553301110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0.42957175925925761</v>
      </c>
      <c r="B186" s="3">
        <f t="shared" si="50"/>
        <v>1553301115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0.42962962962962797</v>
      </c>
      <c r="B187" s="3">
        <f t="shared" si="50"/>
        <v>1553301120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0.42968749999999833</v>
      </c>
      <c r="B188" s="3">
        <f t="shared" si="50"/>
        <v>1553301125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0.4297453703703687</v>
      </c>
      <c r="B189" s="3">
        <f t="shared" si="50"/>
        <v>1553301130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0.42980324074073906</v>
      </c>
      <c r="B190" s="3">
        <f t="shared" si="50"/>
        <v>1553301135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0.42986111111110942</v>
      </c>
      <c r="B191" s="3">
        <f t="shared" si="50"/>
        <v>1553301140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0.42991898148147978</v>
      </c>
      <c r="B192" s="3">
        <f t="shared" si="50"/>
        <v>1553301145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0.42997685185185014</v>
      </c>
      <c r="B193" s="3">
        <f t="shared" si="50"/>
        <v>1553301150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0.4300347222222205</v>
      </c>
      <c r="B194" s="3">
        <f t="shared" si="50"/>
        <v>1553301155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0.43009259259259086</v>
      </c>
      <c r="B195" s="3">
        <f t="shared" si="50"/>
        <v>1553301160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0.43015046296296122</v>
      </c>
      <c r="B196" s="3">
        <f t="shared" si="50"/>
        <v>1553301165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0.43020833333333158</v>
      </c>
      <c r="B197" s="3">
        <f t="shared" si="50"/>
        <v>1553301170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0.43026620370370194</v>
      </c>
      <c r="B198" s="3">
        <f t="shared" si="50"/>
        <v>1553301175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0.4303240740740723</v>
      </c>
      <c r="B199" s="3">
        <f t="shared" si="50"/>
        <v>1553301180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0.43038194444444267</v>
      </c>
      <c r="B200" s="3">
        <f t="shared" si="50"/>
        <v>1553301185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0.43043981481481303</v>
      </c>
      <c r="B201" s="3">
        <f t="shared" si="50"/>
        <v>1553301190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0.43049768518518339</v>
      </c>
      <c r="B202" s="3">
        <f t="shared" ref="B202:B245" si="68">B201+SECOND(A202-A201)</f>
        <v>1553301195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0.43055555555555375</v>
      </c>
      <c r="B203" s="3">
        <f t="shared" si="68"/>
        <v>1553301200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0.43061342592592411</v>
      </c>
      <c r="B204" s="3">
        <f t="shared" si="68"/>
        <v>1553301205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0.43067129629629447</v>
      </c>
      <c r="B205" s="3">
        <f t="shared" si="68"/>
        <v>1553301210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0.43072916666666483</v>
      </c>
      <c r="B206" s="3">
        <f t="shared" si="68"/>
        <v>1553301215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0.43078703703703519</v>
      </c>
      <c r="B207" s="3">
        <f t="shared" si="68"/>
        <v>1553301220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0.43084490740740555</v>
      </c>
      <c r="B208" s="3">
        <f t="shared" si="68"/>
        <v>1553301225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0.43090277777777591</v>
      </c>
      <c r="B209" s="3">
        <f t="shared" si="68"/>
        <v>1553301230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0.43096064814814627</v>
      </c>
      <c r="B210" s="3">
        <f t="shared" si="68"/>
        <v>1553301235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0.43101851851851664</v>
      </c>
      <c r="B211" s="3">
        <f t="shared" si="68"/>
        <v>1553301240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0.431076388888887</v>
      </c>
      <c r="B212" s="3">
        <f t="shared" si="68"/>
        <v>1553301245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4">
        <f t="shared" si="60"/>
        <v>0.43113425925925736</v>
      </c>
      <c r="B213" s="45">
        <f t="shared" si="68"/>
        <v>1553301250</v>
      </c>
      <c r="C213" s="41">
        <f t="shared" si="62"/>
        <v>4</v>
      </c>
      <c r="D213" s="41">
        <f t="shared" si="62"/>
        <v>118</v>
      </c>
      <c r="E213" s="41">
        <f t="shared" ca="1" si="53"/>
        <v>-90477.333077014162</v>
      </c>
      <c r="F213" s="41">
        <f t="shared" ca="1" si="54"/>
        <v>37667.165468144885</v>
      </c>
      <c r="G213" s="41">
        <f t="shared" ca="1" si="63"/>
        <v>10972.8</v>
      </c>
      <c r="H213" s="46">
        <f t="shared" ca="1" si="59"/>
        <v>-190.47916826866276</v>
      </c>
      <c r="I213" s="46">
        <f t="shared" ca="1" si="59"/>
        <v>79.299653324094834</v>
      </c>
      <c r="J213" s="46">
        <f t="shared" ca="1" si="59"/>
        <v>0</v>
      </c>
      <c r="K213" s="46">
        <f t="shared" ca="1" si="64"/>
        <v>206.32680039598145</v>
      </c>
      <c r="L213" s="46">
        <f t="shared" ca="1" si="65"/>
        <v>-67.397223964202084</v>
      </c>
      <c r="M213" s="41">
        <f t="shared" ca="1" si="66"/>
        <v>56.186406386701663</v>
      </c>
      <c r="N213" s="41">
        <f t="shared" ca="1" si="67"/>
        <v>31.485476815398073</v>
      </c>
      <c r="O213" s="41"/>
      <c r="P213" s="41">
        <f ca="1">E213-'THA05'!E184</f>
        <v>-55.479369398628478</v>
      </c>
      <c r="Q213" s="41">
        <f ca="1">F213-'THA05'!F184</f>
        <v>23.096986405078496</v>
      </c>
      <c r="R213" s="41">
        <f t="shared" ca="1" si="61"/>
        <v>60.095184581344405</v>
      </c>
    </row>
    <row r="214" spans="1:18" x14ac:dyDescent="0.25">
      <c r="A214" s="4">
        <f t="shared" si="60"/>
        <v>0.43119212962962772</v>
      </c>
      <c r="B214" s="3">
        <f t="shared" si="68"/>
        <v>1553301255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0.43124999999999808</v>
      </c>
      <c r="B215" s="3">
        <f t="shared" si="68"/>
        <v>1553301260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0.43130787037036844</v>
      </c>
      <c r="B216" s="3">
        <f t="shared" si="68"/>
        <v>1553301265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0.4313657407407388</v>
      </c>
      <c r="B217" s="3">
        <f t="shared" si="68"/>
        <v>1553301270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0.43142361111110916</v>
      </c>
      <c r="B218" s="3">
        <f t="shared" si="68"/>
        <v>1553301275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0.43148148148147952</v>
      </c>
      <c r="B219" s="3">
        <f t="shared" si="68"/>
        <v>1553301280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0.43153935185184988</v>
      </c>
      <c r="B220" s="3">
        <f t="shared" si="68"/>
        <v>1553301285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0.43159722222222024</v>
      </c>
      <c r="B221" s="3">
        <f t="shared" si="68"/>
        <v>1553301290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0.43165509259259061</v>
      </c>
      <c r="B222" s="3">
        <f t="shared" si="68"/>
        <v>1553301295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0.43171296296296097</v>
      </c>
      <c r="B223" s="3">
        <f t="shared" si="68"/>
        <v>1553301300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0.43177083333333133</v>
      </c>
      <c r="B224" s="3">
        <f t="shared" si="68"/>
        <v>1553301305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0.43182870370370169</v>
      </c>
      <c r="B225" s="3">
        <f t="shared" si="68"/>
        <v>1553301310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0.43188657407407205</v>
      </c>
      <c r="B226" s="3">
        <f t="shared" si="68"/>
        <v>1553301315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0.43194444444444241</v>
      </c>
      <c r="B227" s="3">
        <f t="shared" si="68"/>
        <v>1553301320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0.43200231481481277</v>
      </c>
      <c r="B228" s="3">
        <f t="shared" si="68"/>
        <v>1553301325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0.43206018518518313</v>
      </c>
      <c r="B229" s="3">
        <f t="shared" si="68"/>
        <v>1553301330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0.43211805555555349</v>
      </c>
      <c r="B230" s="3">
        <f t="shared" si="68"/>
        <v>1553301335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0.43217592592592385</v>
      </c>
      <c r="B231" s="3">
        <f t="shared" si="68"/>
        <v>1553301340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0.43223379629629421</v>
      </c>
      <c r="B232" s="3">
        <f t="shared" si="68"/>
        <v>1553301345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0.43229166666666458</v>
      </c>
      <c r="B233" s="3">
        <f t="shared" si="68"/>
        <v>1553301350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0.43234953703703494</v>
      </c>
      <c r="B234" s="3">
        <f t="shared" si="68"/>
        <v>1553301355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0.4324074074074053</v>
      </c>
      <c r="B235" s="3">
        <f t="shared" si="68"/>
        <v>1553301360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0.43246527777777566</v>
      </c>
      <c r="B236" s="3">
        <f t="shared" si="68"/>
        <v>1553301365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0.43252314814814602</v>
      </c>
      <c r="B237" s="3">
        <f t="shared" si="68"/>
        <v>1553301370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0.43258101851851638</v>
      </c>
      <c r="B238" s="3">
        <f t="shared" si="68"/>
        <v>1553301375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0.43263888888888674</v>
      </c>
      <c r="B239" s="3">
        <f t="shared" si="68"/>
        <v>1553301380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44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0.4326967592592571</v>
      </c>
      <c r="B240" s="3">
        <f t="shared" si="68"/>
        <v>1553301385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0.43275462962962746</v>
      </c>
      <c r="B241" s="3">
        <f t="shared" si="68"/>
        <v>1553301390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0.43281249999999782</v>
      </c>
      <c r="B242" s="3">
        <f t="shared" si="68"/>
        <v>1553301395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0.43287037037036818</v>
      </c>
      <c r="B243" s="3">
        <f t="shared" si="68"/>
        <v>1553301400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0.43292824074073855</v>
      </c>
      <c r="B244" s="3">
        <f t="shared" si="68"/>
        <v>1553301405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0.43298611111110891</v>
      </c>
      <c r="B245" s="3">
        <f t="shared" si="68"/>
        <v>1553301410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0.42089120370370375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0.42349537037037038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0.42667824074074073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0.43263888888888885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0.42089120370370375</v>
      </c>
      <c r="B7" s="3">
        <f>[1]Params!D29+MINUTE(A7-[1]Params!C29)*60+SECOND(A7-[1]Params!C29)</f>
        <v>1553300365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0.42094907407407411</v>
      </c>
      <c r="B8" s="3">
        <f>B7+SECOND(A8-A7)</f>
        <v>1553300370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0.42100694444444448</v>
      </c>
      <c r="B9" s="3">
        <f>B8+SECOND(A9-A8)</f>
        <v>1553300375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0.42106481481481484</v>
      </c>
      <c r="B10" s="3">
        <f t="shared" ref="B10:B73" si="12">B9+SECOND(A10-A9)</f>
        <v>1553300380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0.4211226851851852</v>
      </c>
      <c r="B11" s="3">
        <f t="shared" si="12"/>
        <v>1553300385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0.42118055555555556</v>
      </c>
      <c r="B12" s="3">
        <f t="shared" si="12"/>
        <v>1553300390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0.42123842592592592</v>
      </c>
      <c r="B13" s="3">
        <f t="shared" si="12"/>
        <v>1553300395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0.42129629629629628</v>
      </c>
      <c r="B14" s="3">
        <f t="shared" si="12"/>
        <v>1553300400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0.42135416666666664</v>
      </c>
      <c r="B15" s="3">
        <f t="shared" si="12"/>
        <v>1553300405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0.421412037037037</v>
      </c>
      <c r="B16" s="3">
        <f t="shared" si="12"/>
        <v>1553300410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0.42146990740740736</v>
      </c>
      <c r="B17" s="3">
        <f t="shared" si="12"/>
        <v>1553300415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0.42152777777777772</v>
      </c>
      <c r="B18" s="3">
        <f t="shared" si="12"/>
        <v>1553300420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0.42158564814814808</v>
      </c>
      <c r="B19" s="3">
        <f t="shared" si="12"/>
        <v>1553300425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0.42164351851851845</v>
      </c>
      <c r="B20" s="3">
        <f t="shared" si="12"/>
        <v>1553300430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0.42170138888888881</v>
      </c>
      <c r="B21" s="3">
        <f t="shared" si="12"/>
        <v>1553300435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0.42175925925925917</v>
      </c>
      <c r="B22" s="3">
        <f t="shared" si="12"/>
        <v>1553300440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0.42181712962962953</v>
      </c>
      <c r="B23" s="3">
        <f t="shared" si="12"/>
        <v>1553300445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0.42187499999999989</v>
      </c>
      <c r="B24" s="3">
        <f t="shared" si="12"/>
        <v>1553300450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0.42193287037037025</v>
      </c>
      <c r="B25" s="3">
        <f t="shared" si="12"/>
        <v>1553300455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0.42199074074074061</v>
      </c>
      <c r="B26" s="3">
        <f t="shared" si="12"/>
        <v>1553300460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0.42204861111111097</v>
      </c>
      <c r="B27" s="3">
        <f t="shared" si="12"/>
        <v>1553300465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0.42210648148148133</v>
      </c>
      <c r="B28" s="3">
        <f t="shared" si="12"/>
        <v>1553300470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0.42216435185185169</v>
      </c>
      <c r="B29" s="3">
        <f t="shared" si="12"/>
        <v>1553300475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0.42222222222222205</v>
      </c>
      <c r="B30" s="3">
        <f t="shared" si="12"/>
        <v>1553300480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0.42228009259259242</v>
      </c>
      <c r="B31" s="3">
        <f t="shared" si="12"/>
        <v>1553300485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0.42233796296296278</v>
      </c>
      <c r="B32" s="3">
        <f t="shared" si="12"/>
        <v>1553300490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0.42239583333333314</v>
      </c>
      <c r="B33" s="3">
        <f t="shared" si="12"/>
        <v>1553300495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0.4224537037037035</v>
      </c>
      <c r="B34" s="3">
        <f t="shared" si="12"/>
        <v>1553300500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0.42251157407407386</v>
      </c>
      <c r="B35" s="3">
        <f t="shared" si="12"/>
        <v>1553300505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0.42256944444444422</v>
      </c>
      <c r="B36" s="3">
        <f t="shared" si="12"/>
        <v>1553300510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0.42262731481481458</v>
      </c>
      <c r="B37" s="3">
        <f t="shared" si="12"/>
        <v>1553300515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0.42268518518518494</v>
      </c>
      <c r="B38" s="3">
        <f t="shared" si="12"/>
        <v>1553300520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0.4227430555555553</v>
      </c>
      <c r="B39" s="3">
        <f t="shared" si="12"/>
        <v>1553300525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0.42280092592592566</v>
      </c>
      <c r="B40" s="3">
        <f t="shared" si="12"/>
        <v>1553300530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0.42285879629629602</v>
      </c>
      <c r="B41" s="3">
        <f t="shared" si="12"/>
        <v>1553300535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0.42291666666666639</v>
      </c>
      <c r="B42" s="3">
        <f t="shared" si="12"/>
        <v>1553300540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0.42297453703703675</v>
      </c>
      <c r="B43" s="3">
        <f t="shared" si="12"/>
        <v>1553300545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0.42303240740740711</v>
      </c>
      <c r="B44" s="3">
        <f t="shared" si="12"/>
        <v>1553300550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0.42309027777777747</v>
      </c>
      <c r="B45" s="3">
        <f t="shared" si="12"/>
        <v>1553300555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0.42314814814814783</v>
      </c>
      <c r="B46" s="3">
        <f t="shared" si="12"/>
        <v>1553300560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0.42320601851851819</v>
      </c>
      <c r="B47" s="3">
        <f t="shared" si="12"/>
        <v>1553300565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0.42326388888888855</v>
      </c>
      <c r="B48" s="3">
        <f t="shared" si="12"/>
        <v>1553300570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0.42332175925925891</v>
      </c>
      <c r="B49" s="3">
        <f t="shared" si="12"/>
        <v>1553300575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0.42337962962962927</v>
      </c>
      <c r="B50" s="3">
        <f t="shared" si="12"/>
        <v>1553300580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0.42343749999999963</v>
      </c>
      <c r="B51" s="3">
        <f t="shared" si="12"/>
        <v>1553300585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0.42349537037036999</v>
      </c>
      <c r="B52" s="3">
        <f t="shared" si="12"/>
        <v>1553300590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66"/>
      <c r="Q52" s="66"/>
      <c r="R52" s="66"/>
      <c r="S52" s="66"/>
    </row>
    <row r="53" spans="1:19" x14ac:dyDescent="0.25">
      <c r="A53" s="4">
        <f>A52+5/24/3600</f>
        <v>0.42355324074074036</v>
      </c>
      <c r="B53" s="3">
        <f t="shared" si="12"/>
        <v>1553300595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0.42361111111111072</v>
      </c>
      <c r="B54" s="3">
        <f t="shared" si="12"/>
        <v>1553300600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0.42366898148148108</v>
      </c>
      <c r="B55" s="3">
        <f t="shared" si="12"/>
        <v>1553300605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0.42372685185185144</v>
      </c>
      <c r="B56" s="3">
        <f t="shared" si="12"/>
        <v>1553300610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0.4237847222222218</v>
      </c>
      <c r="B57" s="3">
        <f t="shared" si="12"/>
        <v>1553300615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0.42384259259259216</v>
      </c>
      <c r="B58" s="3">
        <f t="shared" si="12"/>
        <v>1553300620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0.42390046296296252</v>
      </c>
      <c r="B59" s="3">
        <f t="shared" si="12"/>
        <v>1553300625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0.42395833333333288</v>
      </c>
      <c r="B60" s="3">
        <f t="shared" si="12"/>
        <v>1553300630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0.42401620370370324</v>
      </c>
      <c r="B61" s="3">
        <f t="shared" si="12"/>
        <v>1553300635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0.4240740740740736</v>
      </c>
      <c r="B62" s="3">
        <f t="shared" si="12"/>
        <v>1553300640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0.42413194444444396</v>
      </c>
      <c r="B63" s="3">
        <f t="shared" si="12"/>
        <v>1553300645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0.42418981481481433</v>
      </c>
      <c r="B64" s="3">
        <f t="shared" si="12"/>
        <v>1553300650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0.42424768518518469</v>
      </c>
      <c r="B65" s="3">
        <f t="shared" si="12"/>
        <v>1553300655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0.42430555555555505</v>
      </c>
      <c r="B66" s="3">
        <f t="shared" si="12"/>
        <v>1553300660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0.42436342592592541</v>
      </c>
      <c r="B67" s="3">
        <f t="shared" si="12"/>
        <v>1553300665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0.42442129629629577</v>
      </c>
      <c r="B68" s="3">
        <f t="shared" si="12"/>
        <v>1553300670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0.42447916666666613</v>
      </c>
      <c r="B69" s="3">
        <f t="shared" si="12"/>
        <v>1553300675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0.42453703703703649</v>
      </c>
      <c r="B70" s="3">
        <f t="shared" si="12"/>
        <v>1553300680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0.42459490740740685</v>
      </c>
      <c r="B71" s="3">
        <f t="shared" si="12"/>
        <v>1553300685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0.42465277777777721</v>
      </c>
      <c r="B72" s="3">
        <f t="shared" si="12"/>
        <v>1553300690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0.42471064814814757</v>
      </c>
      <c r="B73" s="3">
        <f t="shared" si="12"/>
        <v>1553300695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0.42476851851851793</v>
      </c>
      <c r="B74" s="3">
        <f t="shared" ref="B74:B137" si="31">B73+SECOND(A74-A73)</f>
        <v>1553300700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0.4248263888888883</v>
      </c>
      <c r="B75" s="3">
        <f t="shared" si="31"/>
        <v>1553300705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0.42488425925925866</v>
      </c>
      <c r="B76" s="3">
        <f t="shared" si="31"/>
        <v>1553300710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0.42494212962962902</v>
      </c>
      <c r="B77" s="3">
        <f t="shared" si="31"/>
        <v>1553300715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0.42499999999999938</v>
      </c>
      <c r="B78" s="3">
        <f t="shared" si="31"/>
        <v>1553300720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0.42505787037036974</v>
      </c>
      <c r="B79" s="3">
        <f t="shared" si="31"/>
        <v>1553300725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0.4251157407407401</v>
      </c>
      <c r="B80" s="3">
        <f t="shared" si="31"/>
        <v>1553300730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0.42517361111111046</v>
      </c>
      <c r="B81" s="3">
        <f t="shared" si="31"/>
        <v>1553300735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0.42523148148148082</v>
      </c>
      <c r="B82" s="3">
        <f t="shared" si="31"/>
        <v>1553300740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0.42528935185185118</v>
      </c>
      <c r="B83" s="3">
        <f t="shared" si="31"/>
        <v>1553300745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0.42534722222222154</v>
      </c>
      <c r="B84" s="3">
        <f t="shared" si="31"/>
        <v>1553300750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0.4254050925925919</v>
      </c>
      <c r="B85" s="3">
        <f t="shared" si="31"/>
        <v>1553300755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0.42546296296296227</v>
      </c>
      <c r="B86" s="3">
        <f t="shared" si="31"/>
        <v>1553300760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0.42552083333333263</v>
      </c>
      <c r="B87" s="3">
        <f t="shared" si="31"/>
        <v>1553300765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0.42557870370370299</v>
      </c>
      <c r="B88" s="3">
        <f t="shared" si="31"/>
        <v>1553300770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0.42563657407407335</v>
      </c>
      <c r="B89" s="3">
        <f t="shared" si="31"/>
        <v>1553300775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0.42569444444444371</v>
      </c>
      <c r="B90" s="3">
        <f t="shared" si="31"/>
        <v>1553300780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0.42575231481481407</v>
      </c>
      <c r="B91" s="3">
        <f t="shared" si="31"/>
        <v>1553300785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0.42581018518518443</v>
      </c>
      <c r="B92" s="3">
        <f t="shared" si="31"/>
        <v>1553300790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0.42586805555555479</v>
      </c>
      <c r="B93" s="3">
        <f t="shared" si="31"/>
        <v>1553300795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0.42592592592592515</v>
      </c>
      <c r="B94" s="3">
        <f t="shared" si="31"/>
        <v>1553300800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0.42598379629629551</v>
      </c>
      <c r="B95" s="3">
        <f t="shared" si="31"/>
        <v>1553300805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0.42604166666666587</v>
      </c>
      <c r="B96" s="3">
        <f t="shared" si="31"/>
        <v>1553300810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0.42609953703703624</v>
      </c>
      <c r="B97" s="3">
        <f t="shared" si="31"/>
        <v>1553300815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0.4261574074074066</v>
      </c>
      <c r="B98" s="3">
        <f t="shared" si="31"/>
        <v>1553300820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0.42621527777777696</v>
      </c>
      <c r="B99" s="3">
        <f t="shared" si="31"/>
        <v>1553300825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0.42627314814814732</v>
      </c>
      <c r="B100" s="3">
        <f t="shared" si="31"/>
        <v>1553300830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0.42633101851851768</v>
      </c>
      <c r="B101" s="3">
        <f t="shared" si="31"/>
        <v>1553300835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0.42638888888888804</v>
      </c>
      <c r="B102" s="3">
        <f t="shared" si="31"/>
        <v>1553300840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0.4264467592592584</v>
      </c>
      <c r="B103" s="3">
        <f t="shared" si="31"/>
        <v>1553300845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0.42650462962962876</v>
      </c>
      <c r="B104" s="3">
        <f t="shared" si="31"/>
        <v>1553300850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0.42656249999999912</v>
      </c>
      <c r="B105" s="3">
        <f t="shared" si="31"/>
        <v>1553300855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0.42662037037036948</v>
      </c>
      <c r="B106" s="3">
        <f t="shared" si="31"/>
        <v>1553300860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0.42667824074073984</v>
      </c>
      <c r="B107" s="3">
        <f t="shared" si="31"/>
        <v>1553300865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0.42673611111111021</v>
      </c>
      <c r="B108" s="3">
        <f t="shared" si="31"/>
        <v>1553300870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0.42679398148148057</v>
      </c>
      <c r="B109" s="3">
        <f t="shared" si="31"/>
        <v>1553300875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0.42685185185185093</v>
      </c>
      <c r="B110" s="3">
        <f t="shared" si="31"/>
        <v>1553300880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0.42690972222222129</v>
      </c>
      <c r="B111" s="3">
        <f t="shared" si="31"/>
        <v>1553300885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0.42696759259259165</v>
      </c>
      <c r="B112" s="3">
        <f t="shared" si="31"/>
        <v>1553300890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0.42702546296296201</v>
      </c>
      <c r="B113" s="3">
        <f t="shared" si="31"/>
        <v>1553300895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0.42708333333333237</v>
      </c>
      <c r="B114" s="3">
        <f t="shared" si="31"/>
        <v>1553300900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0.42714120370370273</v>
      </c>
      <c r="B115" s="3">
        <f t="shared" si="31"/>
        <v>1553300905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0.42719907407407309</v>
      </c>
      <c r="B116" s="3">
        <f t="shared" si="31"/>
        <v>1553300910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0.42725694444444345</v>
      </c>
      <c r="B117" s="3">
        <f t="shared" si="31"/>
        <v>1553300915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0.42731481481481381</v>
      </c>
      <c r="B118" s="3">
        <f t="shared" si="31"/>
        <v>1553300920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0.42737268518518418</v>
      </c>
      <c r="B119" s="3">
        <f t="shared" si="31"/>
        <v>1553300925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0.42743055555555454</v>
      </c>
      <c r="B120" s="3">
        <f t="shared" si="31"/>
        <v>1553300930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0.4274884259259249</v>
      </c>
      <c r="B121" s="3">
        <f t="shared" si="31"/>
        <v>1553300935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0.42754629629629526</v>
      </c>
      <c r="B122" s="3">
        <f t="shared" si="31"/>
        <v>1553300940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0.42760416666666562</v>
      </c>
      <c r="B123" s="3">
        <f t="shared" si="31"/>
        <v>1553300945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0.42766203703703598</v>
      </c>
      <c r="B124" s="3">
        <f t="shared" si="31"/>
        <v>1553300950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0.42771990740740634</v>
      </c>
      <c r="B125" s="3">
        <f t="shared" si="31"/>
        <v>1553300955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0.4277777777777767</v>
      </c>
      <c r="B126" s="3">
        <f t="shared" si="31"/>
        <v>1553300960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0.42783564814814706</v>
      </c>
      <c r="B127" s="3">
        <f t="shared" si="31"/>
        <v>1553300965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0.42789351851851742</v>
      </c>
      <c r="B128" s="3">
        <f t="shared" si="31"/>
        <v>1553300970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0.42795138888888778</v>
      </c>
      <c r="B129" s="3">
        <f t="shared" si="31"/>
        <v>1553300975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0.42800925925925815</v>
      </c>
      <c r="B130" s="3">
        <f t="shared" si="31"/>
        <v>1553300980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0.42806712962962851</v>
      </c>
      <c r="B131" s="3">
        <f t="shared" si="31"/>
        <v>1553300985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0.42812499999999887</v>
      </c>
      <c r="B132" s="3">
        <f t="shared" si="31"/>
        <v>1553300990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0.42818287037036923</v>
      </c>
      <c r="B133" s="3">
        <f t="shared" si="31"/>
        <v>1553300995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0.42824074074073959</v>
      </c>
      <c r="B134" s="3">
        <f t="shared" si="31"/>
        <v>1553301000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0.42829861111110995</v>
      </c>
      <c r="B135" s="3">
        <f t="shared" si="31"/>
        <v>1553301005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0.42835648148148031</v>
      </c>
      <c r="B136" s="3">
        <f t="shared" si="31"/>
        <v>1553301010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66"/>
      <c r="P136" s="66"/>
      <c r="Q136" s="66"/>
      <c r="R136" s="66"/>
      <c r="S136" s="66"/>
    </row>
    <row r="137" spans="1:19" x14ac:dyDescent="0.25">
      <c r="A137" s="4">
        <f t="shared" si="39"/>
        <v>0.42841435185185067</v>
      </c>
      <c r="B137" s="3">
        <f t="shared" si="31"/>
        <v>1553301015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0.42847222222222103</v>
      </c>
      <c r="B138" s="3">
        <f t="shared" ref="B138:B201" si="47">B137+SECOND(A138-A137)</f>
        <v>1553301020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0.42853009259259139</v>
      </c>
      <c r="B139" s="3">
        <f t="shared" si="47"/>
        <v>1553301025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0.42858796296296175</v>
      </c>
      <c r="B140" s="3">
        <f t="shared" si="47"/>
        <v>1553301030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0.42864583333333212</v>
      </c>
      <c r="B141" s="3">
        <f t="shared" si="47"/>
        <v>1553301035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0.42870370370370248</v>
      </c>
      <c r="B142" s="3">
        <f t="shared" si="47"/>
        <v>1553301040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0.42876157407407284</v>
      </c>
      <c r="B143" s="3">
        <f t="shared" si="47"/>
        <v>1553301045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0.4288194444444432</v>
      </c>
      <c r="B144" s="3">
        <f t="shared" si="47"/>
        <v>1553301050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0.42887731481481356</v>
      </c>
      <c r="B145" s="3">
        <f t="shared" si="47"/>
        <v>1553301055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0.42893518518518392</v>
      </c>
      <c r="B146" s="3">
        <f t="shared" si="47"/>
        <v>1553301060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0.42899305555555428</v>
      </c>
      <c r="B147" s="3">
        <f t="shared" si="47"/>
        <v>1553301065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0.42905092592592464</v>
      </c>
      <c r="B148" s="3">
        <f t="shared" si="47"/>
        <v>1553301070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0.429108796296295</v>
      </c>
      <c r="B149" s="3">
        <f t="shared" si="47"/>
        <v>1553301075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0.42916666666666536</v>
      </c>
      <c r="B150" s="3">
        <f t="shared" si="47"/>
        <v>1553301080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0.42922453703703572</v>
      </c>
      <c r="B151" s="3">
        <f t="shared" si="47"/>
        <v>1553301085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0.42928240740740609</v>
      </c>
      <c r="B152" s="3">
        <f t="shared" si="47"/>
        <v>1553301090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0.42934027777777645</v>
      </c>
      <c r="B153" s="3">
        <f t="shared" si="47"/>
        <v>1553301095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0.42939814814814681</v>
      </c>
      <c r="B154" s="3">
        <f t="shared" si="47"/>
        <v>1553301100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0.42945601851851717</v>
      </c>
      <c r="B155" s="3">
        <f t="shared" si="47"/>
        <v>1553301105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0.42951388888888753</v>
      </c>
      <c r="B156" s="3">
        <f t="shared" si="47"/>
        <v>1553301110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0.42957175925925789</v>
      </c>
      <c r="B157" s="3">
        <f t="shared" si="47"/>
        <v>1553301115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0.42962962962962825</v>
      </c>
      <c r="B158" s="3">
        <f t="shared" si="47"/>
        <v>1553301120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0.42968749999999861</v>
      </c>
      <c r="B159" s="3">
        <f t="shared" si="47"/>
        <v>1553301125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0.42974537037036897</v>
      </c>
      <c r="B160" s="3">
        <f t="shared" si="47"/>
        <v>1553301130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0.42980324074073933</v>
      </c>
      <c r="B161" s="3">
        <f t="shared" si="47"/>
        <v>1553301135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0.42986111111110969</v>
      </c>
      <c r="B162" s="3">
        <f t="shared" si="47"/>
        <v>1553301140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0.42991898148148006</v>
      </c>
      <c r="B163" s="3">
        <f t="shared" si="47"/>
        <v>1553301145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0.42997685185185042</v>
      </c>
      <c r="B164" s="3">
        <f t="shared" si="47"/>
        <v>1553301150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0.43003472222222078</v>
      </c>
      <c r="B165" s="3">
        <f t="shared" si="47"/>
        <v>1553301155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0.43009259259259114</v>
      </c>
      <c r="B166" s="3">
        <f t="shared" si="47"/>
        <v>1553301160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0.4301504629629615</v>
      </c>
      <c r="B167" s="3">
        <f t="shared" si="47"/>
        <v>1553301165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0.43020833333333186</v>
      </c>
      <c r="B168" s="3">
        <f t="shared" si="47"/>
        <v>1553301170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0.43026620370370222</v>
      </c>
      <c r="B169" s="3">
        <f t="shared" si="47"/>
        <v>1553301175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0.43032407407407258</v>
      </c>
      <c r="B170" s="3">
        <f t="shared" si="47"/>
        <v>1553301180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0.43038194444444294</v>
      </c>
      <c r="B171" s="3">
        <f t="shared" si="47"/>
        <v>1553301185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0.4304398148148133</v>
      </c>
      <c r="B172" s="3">
        <f t="shared" si="47"/>
        <v>1553301190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0.43049768518518367</v>
      </c>
      <c r="B173" s="3">
        <f t="shared" si="47"/>
        <v>1553301195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0.43055555555555403</v>
      </c>
      <c r="B174" s="3">
        <f t="shared" si="47"/>
        <v>1553301200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0.43061342592592439</v>
      </c>
      <c r="B175" s="3">
        <f t="shared" si="47"/>
        <v>1553301205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0.43067129629629475</v>
      </c>
      <c r="B176" s="3">
        <f t="shared" si="47"/>
        <v>1553301210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0.43072916666666511</v>
      </c>
      <c r="B177" s="3">
        <f t="shared" si="47"/>
        <v>1553301215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0.43078703703703547</v>
      </c>
      <c r="B178" s="3">
        <f t="shared" si="47"/>
        <v>1553301220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0.43084490740740583</v>
      </c>
      <c r="B179" s="3">
        <f t="shared" si="47"/>
        <v>1553301225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0.43090277777777619</v>
      </c>
      <c r="B180" s="3">
        <f t="shared" si="47"/>
        <v>1553301230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0.43096064814814655</v>
      </c>
      <c r="B181" s="3">
        <f t="shared" si="47"/>
        <v>1553301235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0.43101851851851691</v>
      </c>
      <c r="B182" s="3">
        <f t="shared" si="47"/>
        <v>1553301240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0.43107638888888727</v>
      </c>
      <c r="B183" s="3">
        <f t="shared" si="47"/>
        <v>1553301245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0.43113425925925764</v>
      </c>
      <c r="B184" s="3">
        <f t="shared" si="47"/>
        <v>1553301250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0.431192129629628</v>
      </c>
      <c r="B185" s="3">
        <f t="shared" si="47"/>
        <v>1553301255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0.43124999999999836</v>
      </c>
      <c r="B186" s="3">
        <f t="shared" si="47"/>
        <v>1553301260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0.43130787037036872</v>
      </c>
      <c r="B187" s="3">
        <f t="shared" si="47"/>
        <v>1553301265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0.43136574074073908</v>
      </c>
      <c r="B188" s="3">
        <f t="shared" si="47"/>
        <v>1553301270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0.43142361111110944</v>
      </c>
      <c r="B189" s="3">
        <f t="shared" si="47"/>
        <v>1553301275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0.4314814814814798</v>
      </c>
      <c r="B190" s="3">
        <f t="shared" si="47"/>
        <v>1553301280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0.43153935185185016</v>
      </c>
      <c r="B191" s="3">
        <f t="shared" si="47"/>
        <v>1553301285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0.43159722222222052</v>
      </c>
      <c r="B192" s="3">
        <f t="shared" si="47"/>
        <v>1553301290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0.43165509259259088</v>
      </c>
      <c r="B193" s="3">
        <f t="shared" si="47"/>
        <v>1553301295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0.43171296296296124</v>
      </c>
      <c r="B194" s="3">
        <f t="shared" si="47"/>
        <v>1553301300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0.43177083333333161</v>
      </c>
      <c r="B195" s="3">
        <f t="shared" si="47"/>
        <v>1553301305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0.43182870370370197</v>
      </c>
      <c r="B196" s="3">
        <f t="shared" si="47"/>
        <v>1553301310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0.43188657407407233</v>
      </c>
      <c r="B197" s="3">
        <f t="shared" si="47"/>
        <v>1553301315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0.43194444444444269</v>
      </c>
      <c r="B198" s="3">
        <f t="shared" si="47"/>
        <v>1553301320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0.43200231481481305</v>
      </c>
      <c r="B199" s="3">
        <f t="shared" si="47"/>
        <v>1553301325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0.43206018518518341</v>
      </c>
      <c r="B200" s="3">
        <f t="shared" si="47"/>
        <v>1553301330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0" ca="1" si="56">INDIRECT("G$"&amp;C200)+INDIRECT("J$"&amp;C200)*($B200-INDIRECT("B$"&amp;D200))</f>
        <v>10972.8</v>
      </c>
      <c r="H200" s="9">
        <f t="shared" ref="H200:J209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0" ca="1" si="58">SQRT(H200*H200+I200*I200)</f>
        <v>254.40294806106445</v>
      </c>
      <c r="L200" s="9">
        <f t="shared" ref="L200:L210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0.43211805555555377</v>
      </c>
      <c r="B201" s="3">
        <f t="shared" si="47"/>
        <v>1553301335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0" ca="1" si="61">INDIRECT("M$"&amp;C201)+INDIRECT("O$"&amp;C201)*($B201-INDIRECT("B$"&amp;D201))</f>
        <v>56.260426105717364</v>
      </c>
      <c r="N201">
        <f t="shared" ref="N201:N210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0.43217592592592413</v>
      </c>
      <c r="B202" s="3">
        <f t="shared" ref="B202:B210" si="63">B201+SECOND(A202-A201)</f>
        <v>1553301340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0.43223379629629449</v>
      </c>
      <c r="B203" s="3">
        <f t="shared" si="63"/>
        <v>1553301345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0.43229166666666485</v>
      </c>
      <c r="B204" s="3">
        <f t="shared" si="63"/>
        <v>1553301350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0.43234953703703521</v>
      </c>
      <c r="B205" s="3">
        <f t="shared" si="63"/>
        <v>1553301355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0.43240740740740558</v>
      </c>
      <c r="B206" s="3">
        <f t="shared" si="63"/>
        <v>1553301360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0.43246527777777594</v>
      </c>
      <c r="B207" s="3">
        <f t="shared" si="63"/>
        <v>1553301365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0.4325231481481463</v>
      </c>
      <c r="B208" s="3">
        <f t="shared" si="63"/>
        <v>1553301370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0.43258101851851666</v>
      </c>
      <c r="B209" s="3">
        <f t="shared" si="63"/>
        <v>1553301375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0.43263888888888702</v>
      </c>
      <c r="B210" s="3">
        <f t="shared" si="63"/>
        <v>1553301380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A7" sqref="A7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0.42349537037037038</v>
      </c>
      <c r="B2" s="6" t="s">
        <v>93</v>
      </c>
      <c r="C2" s="7">
        <v>320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9753.6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0.42598379629629629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ref="H3:H4" si="2">(E4-E3)/(MINUTE($A4-$A3)*60+SECOND($A4-$A3))</f>
        <v>-209.20739130434785</v>
      </c>
      <c r="I3" s="9">
        <f t="shared" ref="I3:I4" si="3">(F4-F3)/(MINUTE($A4-$A3)*60+SECOND($A4-$A3))</f>
        <v>-124.83082608695651</v>
      </c>
      <c r="J3" s="9">
        <f t="shared" ref="J3:J4" si="4">(G4-G3)/(MINUTE($A4-$A3)*60+SECOND($A4-$A3))</f>
        <v>1.3252173913043446</v>
      </c>
      <c r="K3" s="9">
        <f t="shared" ref="K3:K4" si="5">SQRT(H3*H3+I3*I3)</f>
        <v>243.61951423874586</v>
      </c>
      <c r="L3" s="9">
        <f t="shared" ref="L3:L4" si="6">DEGREES(ATAN2(I3,H3))</f>
        <v>-120.82387638962184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7">(M4-M3)/(MINUTE($A4-$A3)*60+SECOND($A4-$A3))</f>
        <v>-1.1135265700483055E-3</v>
      </c>
      <c r="P3" s="10">
        <f t="shared" ref="P3:P4" si="8">(N4-N3)/(MINUTE($A4-$A3)*60+SECOND($A4-$A3))</f>
        <v>-3.3478260869565352E-3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2"/>
        <v>-205.42791827172414</v>
      </c>
      <c r="I4" s="9">
        <f t="shared" si="3"/>
        <v>-123.08889559172415</v>
      </c>
      <c r="J4" s="9">
        <f t="shared" si="4"/>
        <v>2.1020689655172489</v>
      </c>
      <c r="K4" s="9">
        <f t="shared" si="5"/>
        <v>239.48174423835431</v>
      </c>
      <c r="L4" s="9">
        <f t="shared" si="6"/>
        <v>-120.92932026758072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7"/>
        <v>-1.1034482758620454E-3</v>
      </c>
      <c r="P4" s="10">
        <f t="shared" si="8"/>
        <v>-3.2873563218390797E-3</v>
      </c>
    </row>
    <row r="5" spans="1:16" x14ac:dyDescent="0.25">
      <c r="A5" s="5">
        <v>0.43032407407407408</v>
      </c>
      <c r="B5" s="6" t="s">
        <v>61</v>
      </c>
      <c r="C5" s="7">
        <v>340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10363.200000000001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0.43645833333333334</v>
      </c>
      <c r="B6" s="6" t="s">
        <v>94</v>
      </c>
      <c r="C6" s="7">
        <v>340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10363.200000000001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0.42349537037037038</v>
      </c>
      <c r="B8" s="3">
        <f>Params!D29+MINUTE(A8-Params!C29)*60+SECOND(A8-Params!C29)</f>
        <v>1553300590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9753.6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0.42355324074074074</v>
      </c>
      <c r="B9" s="3">
        <f>B8+SECOND(A9-A8)</f>
        <v>1553300595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9">INDIRECT("G$"&amp;C9)+INDIRECT("J$"&amp;C9)*($B9-INDIRECT("B$"&amp;D9))</f>
        <v>9753.6</v>
      </c>
      <c r="H9" s="9">
        <f t="shared" ref="H9:J72" ca="1" si="10">(E10-E9)/($B10-$B9)</f>
        <v>-218.95804651162763</v>
      </c>
      <c r="I9" s="9">
        <f t="shared" ca="1" si="10"/>
        <v>-131.62269767441904</v>
      </c>
      <c r="J9" s="9">
        <f t="shared" ca="1" si="10"/>
        <v>0</v>
      </c>
      <c r="K9" s="9">
        <f t="shared" ref="K9:K72" ca="1" si="11">SQRT(H9*H9+I9*I9)</f>
        <v>255.4743835989816</v>
      </c>
      <c r="L9" s="9">
        <f t="shared" ref="L9:L72" ca="1" si="12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0.4236111111111111</v>
      </c>
      <c r="B10" s="3">
        <f>B9+SECOND(A10-A9)</f>
        <v>1553300600</v>
      </c>
      <c r="C10">
        <f t="shared" ref="C10:D25" si="13">C9</f>
        <v>2</v>
      </c>
      <c r="D10">
        <f t="shared" si="13"/>
        <v>8</v>
      </c>
      <c r="E10">
        <f t="shared" ref="E10:E35" ca="1" si="14">INDIRECT("E$"&amp;C10)+INDIRECT("H$"&amp;C10)*($B10-INDIRECT("B$"&amp;D10))</f>
        <v>122791.41953488372</v>
      </c>
      <c r="F10">
        <f t="shared" ref="F10:F35" ca="1" si="15">INDIRECT("F$"&amp;C10)+INDIRECT("I$"&amp;C10)*($B10-INDIRECT("B$"&amp;D10))</f>
        <v>73541.463023255812</v>
      </c>
      <c r="G10">
        <f t="shared" ca="1" si="9"/>
        <v>9753.6</v>
      </c>
      <c r="H10" s="9">
        <f t="shared" ca="1" si="10"/>
        <v>-218.95804651162763</v>
      </c>
      <c r="I10" s="9">
        <f t="shared" ca="1" si="10"/>
        <v>-131.62269767441904</v>
      </c>
      <c r="J10" s="9">
        <f t="shared" ca="1" si="10"/>
        <v>0</v>
      </c>
      <c r="K10" s="9">
        <f t="shared" ca="1" si="11"/>
        <v>255.4743835989816</v>
      </c>
      <c r="L10" s="9">
        <f t="shared" ca="1" si="12"/>
        <v>-121.01142480614261</v>
      </c>
      <c r="M10">
        <f t="shared" ref="M10:M73" ca="1" si="16">INDIRECT("M$"&amp;C10)+INDIRECT("O$"&amp;C10)*($B10-INDIRECT("B$"&amp;D10))</f>
        <v>56.505012919896643</v>
      </c>
      <c r="N10">
        <f t="shared" ref="N10:N73" ca="1" si="17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8">A10+5/24/3600</f>
        <v>0.42366898148148147</v>
      </c>
      <c r="B11" s="3">
        <f t="shared" ref="B11:B74" si="19">B10+SECOND(A11-A10)</f>
        <v>1553300605</v>
      </c>
      <c r="C11">
        <f t="shared" si="13"/>
        <v>2</v>
      </c>
      <c r="D11">
        <f t="shared" si="13"/>
        <v>8</v>
      </c>
      <c r="E11">
        <f t="shared" ca="1" si="14"/>
        <v>121696.62930232559</v>
      </c>
      <c r="F11">
        <f t="shared" ca="1" si="15"/>
        <v>72883.349534883717</v>
      </c>
      <c r="G11">
        <f t="shared" ca="1" si="9"/>
        <v>9753.6</v>
      </c>
      <c r="H11" s="9">
        <f t="shared" ca="1" si="10"/>
        <v>-218.95804651162763</v>
      </c>
      <c r="I11" s="9">
        <f t="shared" ca="1" si="10"/>
        <v>-131.62269767441612</v>
      </c>
      <c r="J11" s="9">
        <f t="shared" ca="1" si="10"/>
        <v>0</v>
      </c>
      <c r="K11" s="9">
        <f t="shared" ca="1" si="11"/>
        <v>255.4743835989801</v>
      </c>
      <c r="L11" s="9">
        <f t="shared" ca="1" si="12"/>
        <v>-121.01142480614206</v>
      </c>
      <c r="M11">
        <f t="shared" ca="1" si="16"/>
        <v>56.499186046511625</v>
      </c>
      <c r="N11">
        <f t="shared" ca="1" si="17"/>
        <v>34.880775193798449</v>
      </c>
      <c r="P11">
        <f>K5*3.6</f>
        <v>866.30955069060406</v>
      </c>
    </row>
    <row r="12" spans="1:16" x14ac:dyDescent="0.25">
      <c r="A12" s="4">
        <f t="shared" si="18"/>
        <v>0.42372685185185183</v>
      </c>
      <c r="B12" s="3">
        <f t="shared" si="19"/>
        <v>1553300610</v>
      </c>
      <c r="C12">
        <f t="shared" si="13"/>
        <v>2</v>
      </c>
      <c r="D12">
        <f t="shared" si="13"/>
        <v>8</v>
      </c>
      <c r="E12">
        <f t="shared" ca="1" si="14"/>
        <v>120601.83906976745</v>
      </c>
      <c r="F12">
        <f t="shared" ca="1" si="15"/>
        <v>72225.236046511636</v>
      </c>
      <c r="G12">
        <f t="shared" ca="1" si="9"/>
        <v>9753.6</v>
      </c>
      <c r="H12" s="9">
        <f t="shared" ca="1" si="10"/>
        <v>-218.95804651162763</v>
      </c>
      <c r="I12" s="9">
        <f t="shared" ca="1" si="10"/>
        <v>-131.62269767441904</v>
      </c>
      <c r="J12" s="9">
        <f t="shared" ca="1" si="10"/>
        <v>0</v>
      </c>
      <c r="K12" s="9">
        <f t="shared" ca="1" si="11"/>
        <v>255.4743835989816</v>
      </c>
      <c r="L12" s="9">
        <f t="shared" ca="1" si="12"/>
        <v>-121.01142480614261</v>
      </c>
      <c r="M12">
        <f t="shared" ca="1" si="16"/>
        <v>56.493359173126613</v>
      </c>
      <c r="N12">
        <f t="shared" ca="1" si="17"/>
        <v>34.863255813953486</v>
      </c>
      <c r="P12" s="9"/>
    </row>
    <row r="13" spans="1:16" x14ac:dyDescent="0.25">
      <c r="A13" s="4">
        <f t="shared" si="18"/>
        <v>0.42378472222222219</v>
      </c>
      <c r="B13" s="3">
        <f t="shared" si="19"/>
        <v>1553300615</v>
      </c>
      <c r="C13">
        <f t="shared" si="13"/>
        <v>2</v>
      </c>
      <c r="D13">
        <f t="shared" si="13"/>
        <v>8</v>
      </c>
      <c r="E13">
        <f t="shared" ca="1" si="14"/>
        <v>119507.04883720931</v>
      </c>
      <c r="F13">
        <f t="shared" ca="1" si="15"/>
        <v>71567.122558139541</v>
      </c>
      <c r="G13">
        <f t="shared" ca="1" si="9"/>
        <v>9753.6</v>
      </c>
      <c r="H13" s="9">
        <f t="shared" ca="1" si="10"/>
        <v>-218.95804651163053</v>
      </c>
      <c r="I13" s="9">
        <f t="shared" ca="1" si="10"/>
        <v>-131.62269767441904</v>
      </c>
      <c r="J13" s="9">
        <f t="shared" ca="1" si="10"/>
        <v>0</v>
      </c>
      <c r="K13" s="9">
        <f t="shared" ca="1" si="11"/>
        <v>255.4743835989841</v>
      </c>
      <c r="L13" s="9">
        <f t="shared" ca="1" si="12"/>
        <v>-121.0114248061423</v>
      </c>
      <c r="M13">
        <f t="shared" ca="1" si="16"/>
        <v>56.487532299741602</v>
      </c>
      <c r="N13">
        <f t="shared" ca="1" si="17"/>
        <v>34.845736434108524</v>
      </c>
    </row>
    <row r="14" spans="1:16" x14ac:dyDescent="0.25">
      <c r="A14" s="4">
        <f t="shared" si="18"/>
        <v>0.42384259259259255</v>
      </c>
      <c r="B14" s="3">
        <f t="shared" si="19"/>
        <v>1553300620</v>
      </c>
      <c r="C14">
        <f t="shared" si="13"/>
        <v>2</v>
      </c>
      <c r="D14">
        <f t="shared" si="13"/>
        <v>8</v>
      </c>
      <c r="E14">
        <f t="shared" ca="1" si="14"/>
        <v>118412.25860465116</v>
      </c>
      <c r="F14">
        <f t="shared" ca="1" si="15"/>
        <v>70909.009069767446</v>
      </c>
      <c r="G14">
        <f t="shared" ca="1" si="9"/>
        <v>9753.6</v>
      </c>
      <c r="H14" s="9">
        <f t="shared" ca="1" si="10"/>
        <v>-218.95804651162763</v>
      </c>
      <c r="I14" s="9">
        <f t="shared" ca="1" si="10"/>
        <v>-131.62269767441904</v>
      </c>
      <c r="J14" s="9">
        <f t="shared" ca="1" si="10"/>
        <v>0</v>
      </c>
      <c r="K14" s="9">
        <f t="shared" ca="1" si="11"/>
        <v>255.4743835989816</v>
      </c>
      <c r="L14" s="9">
        <f t="shared" ca="1" si="12"/>
        <v>-121.01142480614261</v>
      </c>
      <c r="M14">
        <f t="shared" ca="1" si="16"/>
        <v>56.481705426356591</v>
      </c>
      <c r="N14">
        <f t="shared" ca="1" si="17"/>
        <v>34.828217054263561</v>
      </c>
    </row>
    <row r="15" spans="1:16" x14ac:dyDescent="0.25">
      <c r="A15" s="4">
        <f t="shared" si="18"/>
        <v>0.42390046296296291</v>
      </c>
      <c r="B15" s="3">
        <f t="shared" si="19"/>
        <v>1553300625</v>
      </c>
      <c r="C15">
        <f t="shared" si="13"/>
        <v>2</v>
      </c>
      <c r="D15">
        <f t="shared" si="13"/>
        <v>8</v>
      </c>
      <c r="E15">
        <f t="shared" ca="1" si="14"/>
        <v>117317.46837209302</v>
      </c>
      <c r="F15">
        <f t="shared" ca="1" si="15"/>
        <v>70250.895581395351</v>
      </c>
      <c r="G15">
        <f t="shared" ca="1" si="9"/>
        <v>9753.6</v>
      </c>
      <c r="H15" s="9">
        <f t="shared" ca="1" si="10"/>
        <v>-218.95804651162763</v>
      </c>
      <c r="I15" s="9">
        <f t="shared" ca="1" si="10"/>
        <v>-131.62269767441904</v>
      </c>
      <c r="J15" s="9">
        <f t="shared" ca="1" si="10"/>
        <v>0</v>
      </c>
      <c r="K15" s="9">
        <f t="shared" ca="1" si="11"/>
        <v>255.4743835989816</v>
      </c>
      <c r="L15" s="9">
        <f t="shared" ca="1" si="12"/>
        <v>-121.01142480614261</v>
      </c>
      <c r="M15">
        <f t="shared" ca="1" si="16"/>
        <v>56.475878552971572</v>
      </c>
      <c r="N15">
        <f t="shared" ca="1" si="17"/>
        <v>34.810697674418599</v>
      </c>
    </row>
    <row r="16" spans="1:16" x14ac:dyDescent="0.25">
      <c r="A16" s="4">
        <f t="shared" si="18"/>
        <v>0.42395833333333327</v>
      </c>
      <c r="B16" s="3">
        <f t="shared" si="19"/>
        <v>1553300630</v>
      </c>
      <c r="C16">
        <f t="shared" si="13"/>
        <v>2</v>
      </c>
      <c r="D16">
        <f t="shared" si="13"/>
        <v>8</v>
      </c>
      <c r="E16">
        <f t="shared" ca="1" si="14"/>
        <v>116222.67813953488</v>
      </c>
      <c r="F16">
        <f t="shared" ca="1" si="15"/>
        <v>69592.782093023256</v>
      </c>
      <c r="G16">
        <f t="shared" ca="1" si="9"/>
        <v>9753.6</v>
      </c>
      <c r="H16" s="9">
        <f t="shared" ca="1" si="10"/>
        <v>-218.95804651162763</v>
      </c>
      <c r="I16" s="9">
        <f t="shared" ca="1" si="10"/>
        <v>-131.62269767441904</v>
      </c>
      <c r="J16" s="9">
        <f t="shared" ca="1" si="10"/>
        <v>0</v>
      </c>
      <c r="K16" s="9">
        <f t="shared" ca="1" si="11"/>
        <v>255.4743835989816</v>
      </c>
      <c r="L16" s="9">
        <f t="shared" ca="1" si="12"/>
        <v>-121.01142480614261</v>
      </c>
      <c r="M16">
        <f t="shared" ca="1" si="16"/>
        <v>56.470051679586561</v>
      </c>
      <c r="N16">
        <f t="shared" ca="1" si="17"/>
        <v>34.793178294573643</v>
      </c>
    </row>
    <row r="17" spans="1:14" x14ac:dyDescent="0.25">
      <c r="A17" s="4">
        <f t="shared" si="18"/>
        <v>0.42401620370370363</v>
      </c>
      <c r="B17" s="3">
        <f t="shared" si="19"/>
        <v>1553300635</v>
      </c>
      <c r="C17">
        <f t="shared" si="13"/>
        <v>2</v>
      </c>
      <c r="D17">
        <f t="shared" si="13"/>
        <v>8</v>
      </c>
      <c r="E17">
        <f t="shared" ca="1" si="14"/>
        <v>115127.88790697674</v>
      </c>
      <c r="F17">
        <f t="shared" ca="1" si="15"/>
        <v>68934.66860465116</v>
      </c>
      <c r="G17">
        <f t="shared" ca="1" si="9"/>
        <v>9753.6</v>
      </c>
      <c r="H17" s="9">
        <f t="shared" ca="1" si="10"/>
        <v>-218.95804651162763</v>
      </c>
      <c r="I17" s="9">
        <f t="shared" ca="1" si="10"/>
        <v>-131.62269767441904</v>
      </c>
      <c r="J17" s="9">
        <f t="shared" ca="1" si="10"/>
        <v>0</v>
      </c>
      <c r="K17" s="9">
        <f t="shared" ca="1" si="11"/>
        <v>255.4743835989816</v>
      </c>
      <c r="L17" s="9">
        <f t="shared" ca="1" si="12"/>
        <v>-121.01142480614261</v>
      </c>
      <c r="M17">
        <f t="shared" ca="1" si="16"/>
        <v>56.46422480620155</v>
      </c>
      <c r="N17">
        <f t="shared" ca="1" si="17"/>
        <v>34.77565891472868</v>
      </c>
    </row>
    <row r="18" spans="1:14" x14ac:dyDescent="0.25">
      <c r="A18" s="4">
        <f t="shared" si="18"/>
        <v>0.42407407407407399</v>
      </c>
      <c r="B18" s="3">
        <f t="shared" si="19"/>
        <v>1553300640</v>
      </c>
      <c r="C18">
        <f t="shared" si="13"/>
        <v>2</v>
      </c>
      <c r="D18">
        <f t="shared" si="13"/>
        <v>8</v>
      </c>
      <c r="E18">
        <f t="shared" ca="1" si="14"/>
        <v>114033.0976744186</v>
      </c>
      <c r="F18">
        <f t="shared" ca="1" si="15"/>
        <v>68276.555116279065</v>
      </c>
      <c r="G18">
        <f t="shared" ca="1" si="9"/>
        <v>9753.6</v>
      </c>
      <c r="H18" s="9">
        <f t="shared" ca="1" si="10"/>
        <v>-218.95804651162763</v>
      </c>
      <c r="I18" s="9">
        <f t="shared" ca="1" si="10"/>
        <v>-131.62269767441612</v>
      </c>
      <c r="J18" s="9">
        <f t="shared" ca="1" si="10"/>
        <v>0</v>
      </c>
      <c r="K18" s="9">
        <f t="shared" ca="1" si="11"/>
        <v>255.4743835989801</v>
      </c>
      <c r="L18" s="9">
        <f t="shared" ca="1" si="12"/>
        <v>-121.01142480614206</v>
      </c>
      <c r="M18">
        <f t="shared" ca="1" si="16"/>
        <v>56.458397932816538</v>
      </c>
      <c r="N18">
        <f t="shared" ca="1" si="17"/>
        <v>34.758139534883718</v>
      </c>
    </row>
    <row r="19" spans="1:14" x14ac:dyDescent="0.25">
      <c r="A19" s="4">
        <f t="shared" si="18"/>
        <v>0.42413194444444435</v>
      </c>
      <c r="B19" s="3">
        <f t="shared" si="19"/>
        <v>1553300645</v>
      </c>
      <c r="C19">
        <f t="shared" si="13"/>
        <v>2</v>
      </c>
      <c r="D19">
        <f t="shared" si="13"/>
        <v>8</v>
      </c>
      <c r="E19">
        <f t="shared" ca="1" si="14"/>
        <v>112938.30744186047</v>
      </c>
      <c r="F19">
        <f t="shared" ca="1" si="15"/>
        <v>67618.441627906985</v>
      </c>
      <c r="G19">
        <f t="shared" ca="1" si="9"/>
        <v>9753.6</v>
      </c>
      <c r="H19" s="9">
        <f t="shared" ca="1" si="10"/>
        <v>-218.95804651162763</v>
      </c>
      <c r="I19" s="9">
        <f t="shared" ca="1" si="10"/>
        <v>-131.62269767441904</v>
      </c>
      <c r="J19" s="9">
        <f t="shared" ca="1" si="10"/>
        <v>0</v>
      </c>
      <c r="K19" s="9">
        <f t="shared" ca="1" si="11"/>
        <v>255.4743835989816</v>
      </c>
      <c r="L19" s="9">
        <f t="shared" ca="1" si="12"/>
        <v>-121.01142480614261</v>
      </c>
      <c r="M19">
        <f t="shared" ca="1" si="16"/>
        <v>56.45257105943152</v>
      </c>
      <c r="N19">
        <f t="shared" ca="1" si="17"/>
        <v>34.740620155038755</v>
      </c>
    </row>
    <row r="20" spans="1:14" x14ac:dyDescent="0.25">
      <c r="A20" s="4">
        <f t="shared" si="18"/>
        <v>0.42418981481481471</v>
      </c>
      <c r="B20" s="3">
        <f t="shared" si="19"/>
        <v>1553300650</v>
      </c>
      <c r="C20">
        <f t="shared" si="13"/>
        <v>2</v>
      </c>
      <c r="D20">
        <f t="shared" si="13"/>
        <v>8</v>
      </c>
      <c r="E20">
        <f t="shared" ca="1" si="14"/>
        <v>111843.51720930233</v>
      </c>
      <c r="F20">
        <f t="shared" ca="1" si="15"/>
        <v>66960.328139534889</v>
      </c>
      <c r="G20">
        <f t="shared" ca="1" si="9"/>
        <v>9753.6</v>
      </c>
      <c r="H20" s="9">
        <f t="shared" ca="1" si="10"/>
        <v>-218.95804651162763</v>
      </c>
      <c r="I20" s="9">
        <f t="shared" ca="1" si="10"/>
        <v>-131.62269767441904</v>
      </c>
      <c r="J20" s="9">
        <f t="shared" ca="1" si="10"/>
        <v>0</v>
      </c>
      <c r="K20" s="9">
        <f t="shared" ca="1" si="11"/>
        <v>255.4743835989816</v>
      </c>
      <c r="L20" s="9">
        <f t="shared" ca="1" si="12"/>
        <v>-121.01142480614261</v>
      </c>
      <c r="M20">
        <f t="shared" ca="1" si="16"/>
        <v>56.446744186046509</v>
      </c>
      <c r="N20">
        <f t="shared" ca="1" si="17"/>
        <v>34.723100775193799</v>
      </c>
    </row>
    <row r="21" spans="1:14" x14ac:dyDescent="0.25">
      <c r="A21" s="4">
        <f t="shared" si="18"/>
        <v>0.42424768518518507</v>
      </c>
      <c r="B21" s="3">
        <f t="shared" si="19"/>
        <v>1553300655</v>
      </c>
      <c r="C21">
        <f t="shared" si="13"/>
        <v>2</v>
      </c>
      <c r="D21">
        <f t="shared" si="13"/>
        <v>8</v>
      </c>
      <c r="E21">
        <f t="shared" ca="1" si="14"/>
        <v>110748.72697674419</v>
      </c>
      <c r="F21">
        <f t="shared" ca="1" si="15"/>
        <v>66302.214651162794</v>
      </c>
      <c r="G21">
        <f t="shared" ca="1" si="9"/>
        <v>9753.6</v>
      </c>
      <c r="H21" s="9">
        <f t="shared" ca="1" si="10"/>
        <v>-218.95804651162763</v>
      </c>
      <c r="I21" s="9">
        <f t="shared" ca="1" si="10"/>
        <v>-131.62269767441904</v>
      </c>
      <c r="J21" s="9">
        <f t="shared" ca="1" si="10"/>
        <v>0</v>
      </c>
      <c r="K21" s="9">
        <f t="shared" ca="1" si="11"/>
        <v>255.4743835989816</v>
      </c>
      <c r="L21" s="9">
        <f t="shared" ca="1" si="12"/>
        <v>-121.01142480614261</v>
      </c>
      <c r="M21">
        <f t="shared" ca="1" si="16"/>
        <v>56.440917312661497</v>
      </c>
      <c r="N21">
        <f t="shared" ca="1" si="17"/>
        <v>34.705581395348837</v>
      </c>
    </row>
    <row r="22" spans="1:14" x14ac:dyDescent="0.25">
      <c r="A22" s="4">
        <f t="shared" si="18"/>
        <v>0.42430555555555544</v>
      </c>
      <c r="B22" s="3">
        <f t="shared" si="19"/>
        <v>1553300660</v>
      </c>
      <c r="C22">
        <f t="shared" si="13"/>
        <v>2</v>
      </c>
      <c r="D22">
        <f t="shared" si="13"/>
        <v>8</v>
      </c>
      <c r="E22">
        <f t="shared" ca="1" si="14"/>
        <v>109653.93674418605</v>
      </c>
      <c r="F22">
        <f t="shared" ca="1" si="15"/>
        <v>65644.101162790699</v>
      </c>
      <c r="G22">
        <f t="shared" ca="1" si="9"/>
        <v>9753.6</v>
      </c>
      <c r="H22" s="9">
        <f t="shared" ca="1" si="10"/>
        <v>-218.95804651162763</v>
      </c>
      <c r="I22" s="9">
        <f t="shared" ca="1" si="10"/>
        <v>-131.62269767441904</v>
      </c>
      <c r="J22" s="9">
        <f t="shared" ca="1" si="10"/>
        <v>0</v>
      </c>
      <c r="K22" s="9">
        <f t="shared" ca="1" si="11"/>
        <v>255.4743835989816</v>
      </c>
      <c r="L22" s="9">
        <f t="shared" ca="1" si="12"/>
        <v>-121.01142480614261</v>
      </c>
      <c r="M22">
        <f t="shared" ca="1" si="16"/>
        <v>56.435090439276486</v>
      </c>
      <c r="N22">
        <f t="shared" ca="1" si="17"/>
        <v>34.688062015503874</v>
      </c>
    </row>
    <row r="23" spans="1:14" x14ac:dyDescent="0.25">
      <c r="A23" s="4">
        <f t="shared" si="18"/>
        <v>0.4243634259259258</v>
      </c>
      <c r="B23" s="3">
        <f t="shared" si="19"/>
        <v>1553300665</v>
      </c>
      <c r="C23">
        <f t="shared" si="13"/>
        <v>2</v>
      </c>
      <c r="D23">
        <f t="shared" si="13"/>
        <v>8</v>
      </c>
      <c r="E23">
        <f t="shared" ca="1" si="14"/>
        <v>108559.14651162791</v>
      </c>
      <c r="F23">
        <f t="shared" ca="1" si="15"/>
        <v>64985.987674418604</v>
      </c>
      <c r="G23">
        <f t="shared" ca="1" si="9"/>
        <v>9753.6</v>
      </c>
      <c r="H23" s="9">
        <f t="shared" ca="1" si="10"/>
        <v>-218.95804651163053</v>
      </c>
      <c r="I23" s="9">
        <f t="shared" ca="1" si="10"/>
        <v>-131.62269767441904</v>
      </c>
      <c r="J23" s="9">
        <f t="shared" ca="1" si="10"/>
        <v>0</v>
      </c>
      <c r="K23" s="9">
        <f t="shared" ca="1" si="11"/>
        <v>255.4743835989841</v>
      </c>
      <c r="L23" s="9">
        <f t="shared" ca="1" si="12"/>
        <v>-121.0114248061423</v>
      </c>
      <c r="M23">
        <f t="shared" ca="1" si="16"/>
        <v>56.429263565891475</v>
      </c>
      <c r="N23">
        <f t="shared" ca="1" si="17"/>
        <v>34.670542635658911</v>
      </c>
    </row>
    <row r="24" spans="1:14" x14ac:dyDescent="0.25">
      <c r="A24" s="4">
        <f t="shared" si="18"/>
        <v>0.42442129629629616</v>
      </c>
      <c r="B24" s="3">
        <f t="shared" si="19"/>
        <v>1553300670</v>
      </c>
      <c r="C24">
        <f t="shared" si="13"/>
        <v>2</v>
      </c>
      <c r="D24">
        <f t="shared" si="13"/>
        <v>8</v>
      </c>
      <c r="E24">
        <f t="shared" ca="1" si="14"/>
        <v>107464.35627906976</v>
      </c>
      <c r="F24">
        <f t="shared" ca="1" si="15"/>
        <v>64327.874186046509</v>
      </c>
      <c r="G24">
        <f t="shared" ca="1" si="9"/>
        <v>9753.6</v>
      </c>
      <c r="H24" s="9">
        <f t="shared" ca="1" si="10"/>
        <v>-218.9580465116247</v>
      </c>
      <c r="I24" s="9">
        <f t="shared" ca="1" si="10"/>
        <v>-131.62269767441757</v>
      </c>
      <c r="J24" s="9">
        <f t="shared" ca="1" si="10"/>
        <v>0</v>
      </c>
      <c r="K24" s="9">
        <f t="shared" ca="1" si="11"/>
        <v>255.47438359897833</v>
      </c>
      <c r="L24" s="9">
        <f t="shared" ca="1" si="12"/>
        <v>-121.01142480614266</v>
      </c>
      <c r="M24">
        <f t="shared" ca="1" si="16"/>
        <v>56.423436692506456</v>
      </c>
      <c r="N24">
        <f t="shared" ca="1" si="17"/>
        <v>34.653023255813949</v>
      </c>
    </row>
    <row r="25" spans="1:14" x14ac:dyDescent="0.25">
      <c r="A25" s="4">
        <f t="shared" si="18"/>
        <v>0.42447916666666652</v>
      </c>
      <c r="B25" s="3">
        <f t="shared" si="19"/>
        <v>1553300675</v>
      </c>
      <c r="C25">
        <f t="shared" si="13"/>
        <v>2</v>
      </c>
      <c r="D25">
        <f t="shared" si="13"/>
        <v>8</v>
      </c>
      <c r="E25">
        <f t="shared" ca="1" si="14"/>
        <v>106369.56604651164</v>
      </c>
      <c r="F25">
        <f t="shared" ca="1" si="15"/>
        <v>63669.760697674421</v>
      </c>
      <c r="G25">
        <f t="shared" ca="1" si="9"/>
        <v>9753.6</v>
      </c>
      <c r="H25" s="9">
        <f t="shared" ca="1" si="10"/>
        <v>-218.95804651163053</v>
      </c>
      <c r="I25" s="9">
        <f t="shared" ca="1" si="10"/>
        <v>-131.62269767441904</v>
      </c>
      <c r="J25" s="9">
        <f t="shared" ca="1" si="10"/>
        <v>0</v>
      </c>
      <c r="K25" s="9">
        <f t="shared" ca="1" si="11"/>
        <v>255.4743835989841</v>
      </c>
      <c r="L25" s="9">
        <f t="shared" ca="1" si="12"/>
        <v>-121.0114248061423</v>
      </c>
      <c r="M25">
        <f t="shared" ca="1" si="16"/>
        <v>56.417609819121445</v>
      </c>
      <c r="N25">
        <f t="shared" ca="1" si="17"/>
        <v>34.635503875968993</v>
      </c>
    </row>
    <row r="26" spans="1:14" x14ac:dyDescent="0.25">
      <c r="A26" s="4">
        <f t="shared" si="18"/>
        <v>0.42453703703703688</v>
      </c>
      <c r="B26" s="3">
        <f t="shared" si="19"/>
        <v>1553300680</v>
      </c>
      <c r="C26">
        <f t="shared" ref="C26:D41" si="20">C25</f>
        <v>2</v>
      </c>
      <c r="D26">
        <f t="shared" si="20"/>
        <v>8</v>
      </c>
      <c r="E26">
        <f t="shared" ca="1" si="14"/>
        <v>105274.77581395349</v>
      </c>
      <c r="F26">
        <f t="shared" ca="1" si="15"/>
        <v>63011.647209302326</v>
      </c>
      <c r="G26">
        <f t="shared" ca="1" si="9"/>
        <v>9753.6</v>
      </c>
      <c r="H26" s="9">
        <f t="shared" ca="1" si="10"/>
        <v>-218.95804651162763</v>
      </c>
      <c r="I26" s="9">
        <f t="shared" ca="1" si="10"/>
        <v>-131.62269767441757</v>
      </c>
      <c r="J26" s="9">
        <f t="shared" ca="1" si="10"/>
        <v>0</v>
      </c>
      <c r="K26" s="9">
        <f t="shared" ca="1" si="11"/>
        <v>255.47438359898084</v>
      </c>
      <c r="L26" s="9">
        <f t="shared" ca="1" si="12"/>
        <v>-121.01142480614236</v>
      </c>
      <c r="M26">
        <f t="shared" ca="1" si="16"/>
        <v>56.411782945736434</v>
      </c>
      <c r="N26">
        <f t="shared" ca="1" si="17"/>
        <v>34.617984496124031</v>
      </c>
    </row>
    <row r="27" spans="1:14" x14ac:dyDescent="0.25">
      <c r="A27" s="4">
        <f t="shared" si="18"/>
        <v>0.42459490740740724</v>
      </c>
      <c r="B27" s="3">
        <f t="shared" si="19"/>
        <v>1553300685</v>
      </c>
      <c r="C27">
        <f t="shared" si="20"/>
        <v>2</v>
      </c>
      <c r="D27">
        <f t="shared" si="20"/>
        <v>8</v>
      </c>
      <c r="E27">
        <f t="shared" ca="1" si="14"/>
        <v>104179.98558139535</v>
      </c>
      <c r="F27">
        <f t="shared" ca="1" si="15"/>
        <v>62353.533720930238</v>
      </c>
      <c r="G27">
        <f t="shared" ca="1" si="9"/>
        <v>9753.6</v>
      </c>
      <c r="H27" s="9">
        <f t="shared" ca="1" si="10"/>
        <v>-218.95804651162763</v>
      </c>
      <c r="I27" s="9">
        <f t="shared" ca="1" si="10"/>
        <v>-131.62269767441904</v>
      </c>
      <c r="J27" s="9">
        <f t="shared" ca="1" si="10"/>
        <v>0</v>
      </c>
      <c r="K27" s="9">
        <f t="shared" ca="1" si="11"/>
        <v>255.4743835989816</v>
      </c>
      <c r="L27" s="9">
        <f t="shared" ca="1" si="12"/>
        <v>-121.01142480614261</v>
      </c>
      <c r="M27">
        <f t="shared" ca="1" si="16"/>
        <v>56.405956072351422</v>
      </c>
      <c r="N27">
        <f t="shared" ca="1" si="17"/>
        <v>34.600465116279068</v>
      </c>
    </row>
    <row r="28" spans="1:14" x14ac:dyDescent="0.25">
      <c r="A28" s="4">
        <f t="shared" si="18"/>
        <v>0.4246527777777776</v>
      </c>
      <c r="B28" s="3">
        <f t="shared" si="19"/>
        <v>1553300690</v>
      </c>
      <c r="C28">
        <f t="shared" si="20"/>
        <v>2</v>
      </c>
      <c r="D28">
        <f t="shared" si="20"/>
        <v>8</v>
      </c>
      <c r="E28">
        <f t="shared" ca="1" si="14"/>
        <v>103085.19534883721</v>
      </c>
      <c r="F28">
        <f t="shared" ca="1" si="15"/>
        <v>61695.420232558143</v>
      </c>
      <c r="G28">
        <f t="shared" ca="1" si="9"/>
        <v>9753.6</v>
      </c>
      <c r="H28" s="9">
        <f t="shared" ca="1" si="10"/>
        <v>-218.95804651162763</v>
      </c>
      <c r="I28" s="9">
        <f t="shared" ca="1" si="10"/>
        <v>-131.62269767441904</v>
      </c>
      <c r="J28" s="9">
        <f t="shared" ca="1" si="10"/>
        <v>0</v>
      </c>
      <c r="K28" s="9">
        <f t="shared" ca="1" si="11"/>
        <v>255.4743835989816</v>
      </c>
      <c r="L28" s="9">
        <f t="shared" ca="1" si="12"/>
        <v>-121.01142480614261</v>
      </c>
      <c r="M28">
        <f t="shared" ca="1" si="16"/>
        <v>56.400129198966404</v>
      </c>
      <c r="N28">
        <f t="shared" ca="1" si="17"/>
        <v>34.582945736434105</v>
      </c>
    </row>
    <row r="29" spans="1:14" x14ac:dyDescent="0.25">
      <c r="A29" s="4">
        <f t="shared" si="18"/>
        <v>0.42471064814814796</v>
      </c>
      <c r="B29" s="3">
        <f t="shared" si="19"/>
        <v>1553300695</v>
      </c>
      <c r="C29">
        <f t="shared" si="20"/>
        <v>2</v>
      </c>
      <c r="D29">
        <f t="shared" si="20"/>
        <v>8</v>
      </c>
      <c r="E29">
        <f t="shared" ca="1" si="14"/>
        <v>101990.40511627907</v>
      </c>
      <c r="F29">
        <f t="shared" ca="1" si="15"/>
        <v>61037.306744186048</v>
      </c>
      <c r="G29">
        <f t="shared" ca="1" si="9"/>
        <v>9753.6</v>
      </c>
      <c r="H29" s="9">
        <f t="shared" ca="1" si="10"/>
        <v>-218.95804651162763</v>
      </c>
      <c r="I29" s="9">
        <f t="shared" ca="1" si="10"/>
        <v>-131.62269767441904</v>
      </c>
      <c r="J29" s="9">
        <f t="shared" ca="1" si="10"/>
        <v>0</v>
      </c>
      <c r="K29" s="9">
        <f t="shared" ca="1" si="11"/>
        <v>255.4743835989816</v>
      </c>
      <c r="L29" s="9">
        <f t="shared" ca="1" si="12"/>
        <v>-121.01142480614261</v>
      </c>
      <c r="M29">
        <f t="shared" ca="1" si="16"/>
        <v>56.394302325581393</v>
      </c>
      <c r="N29">
        <f t="shared" ca="1" si="17"/>
        <v>34.565426356589143</v>
      </c>
    </row>
    <row r="30" spans="1:14" x14ac:dyDescent="0.25">
      <c r="A30" s="4">
        <f t="shared" si="18"/>
        <v>0.42476851851851832</v>
      </c>
      <c r="B30" s="3">
        <f t="shared" si="19"/>
        <v>1553300700</v>
      </c>
      <c r="C30">
        <f t="shared" si="20"/>
        <v>2</v>
      </c>
      <c r="D30">
        <f t="shared" si="20"/>
        <v>8</v>
      </c>
      <c r="E30">
        <f t="shared" ca="1" si="14"/>
        <v>100895.61488372093</v>
      </c>
      <c r="F30">
        <f t="shared" ca="1" si="15"/>
        <v>60379.193255813952</v>
      </c>
      <c r="G30">
        <f t="shared" ca="1" si="9"/>
        <v>9753.6</v>
      </c>
      <c r="H30" s="9">
        <f t="shared" ca="1" si="10"/>
        <v>-218.95804651162763</v>
      </c>
      <c r="I30" s="9">
        <f t="shared" ca="1" si="10"/>
        <v>-131.62269767441904</v>
      </c>
      <c r="J30" s="9">
        <f t="shared" ca="1" si="10"/>
        <v>0</v>
      </c>
      <c r="K30" s="9">
        <f t="shared" ca="1" si="11"/>
        <v>255.4743835989816</v>
      </c>
      <c r="L30" s="9">
        <f t="shared" ca="1" si="12"/>
        <v>-121.01142480614261</v>
      </c>
      <c r="M30">
        <f t="shared" ca="1" si="16"/>
        <v>56.388475452196381</v>
      </c>
      <c r="N30">
        <f t="shared" ca="1" si="17"/>
        <v>34.547906976744187</v>
      </c>
    </row>
    <row r="31" spans="1:14" x14ac:dyDescent="0.25">
      <c r="A31" s="4">
        <f t="shared" si="18"/>
        <v>0.42482638888888868</v>
      </c>
      <c r="B31" s="3">
        <f t="shared" si="19"/>
        <v>1553300705</v>
      </c>
      <c r="C31">
        <f t="shared" si="20"/>
        <v>2</v>
      </c>
      <c r="D31">
        <f t="shared" si="20"/>
        <v>8</v>
      </c>
      <c r="E31">
        <f t="shared" ca="1" si="14"/>
        <v>99800.824651162795</v>
      </c>
      <c r="F31">
        <f t="shared" ca="1" si="15"/>
        <v>59721.079767441857</v>
      </c>
      <c r="G31">
        <f t="shared" ca="1" si="9"/>
        <v>9753.6</v>
      </c>
      <c r="H31" s="9">
        <f t="shared" ca="1" si="10"/>
        <v>-218.95804651162763</v>
      </c>
      <c r="I31" s="9">
        <f t="shared" ca="1" si="10"/>
        <v>-131.62269767441757</v>
      </c>
      <c r="J31" s="9">
        <f t="shared" ca="1" si="10"/>
        <v>0</v>
      </c>
      <c r="K31" s="9">
        <f t="shared" ca="1" si="11"/>
        <v>255.47438359898084</v>
      </c>
      <c r="L31" s="9">
        <f t="shared" ca="1" si="12"/>
        <v>-121.01142480614236</v>
      </c>
      <c r="M31">
        <f t="shared" ca="1" si="16"/>
        <v>56.38264857881137</v>
      </c>
      <c r="N31">
        <f t="shared" ca="1" si="17"/>
        <v>34.530387596899224</v>
      </c>
    </row>
    <row r="32" spans="1:14" x14ac:dyDescent="0.25">
      <c r="A32" s="4">
        <f t="shared" si="18"/>
        <v>0.42488425925925905</v>
      </c>
      <c r="B32" s="3">
        <f t="shared" si="19"/>
        <v>1553300710</v>
      </c>
      <c r="C32">
        <f t="shared" si="20"/>
        <v>2</v>
      </c>
      <c r="D32">
        <f t="shared" si="20"/>
        <v>8</v>
      </c>
      <c r="E32">
        <f t="shared" ca="1" si="14"/>
        <v>98706.034418604657</v>
      </c>
      <c r="F32">
        <f t="shared" ca="1" si="15"/>
        <v>59062.966279069769</v>
      </c>
      <c r="G32">
        <f t="shared" ca="1" si="9"/>
        <v>9753.6</v>
      </c>
      <c r="H32" s="9">
        <f t="shared" ca="1" si="10"/>
        <v>-218.95804651162763</v>
      </c>
      <c r="I32" s="9">
        <f t="shared" ca="1" si="10"/>
        <v>-131.62269767441904</v>
      </c>
      <c r="J32" s="9">
        <f t="shared" ca="1" si="10"/>
        <v>0</v>
      </c>
      <c r="K32" s="9">
        <f t="shared" ca="1" si="11"/>
        <v>255.4743835989816</v>
      </c>
      <c r="L32" s="9">
        <f t="shared" ca="1" si="12"/>
        <v>-121.01142480614261</v>
      </c>
      <c r="M32">
        <f t="shared" ca="1" si="16"/>
        <v>56.376821705426352</v>
      </c>
      <c r="N32">
        <f t="shared" ca="1" si="17"/>
        <v>34.512868217054262</v>
      </c>
    </row>
    <row r="33" spans="1:14" x14ac:dyDescent="0.25">
      <c r="A33" s="4">
        <f t="shared" si="18"/>
        <v>0.42494212962962941</v>
      </c>
      <c r="B33" s="3">
        <f t="shared" si="19"/>
        <v>1553300715</v>
      </c>
      <c r="C33">
        <f t="shared" si="20"/>
        <v>2</v>
      </c>
      <c r="D33">
        <f t="shared" si="20"/>
        <v>8</v>
      </c>
      <c r="E33">
        <f t="shared" ca="1" si="14"/>
        <v>97611.244186046519</v>
      </c>
      <c r="F33">
        <f t="shared" ca="1" si="15"/>
        <v>58404.852790697674</v>
      </c>
      <c r="G33">
        <f t="shared" ca="1" si="9"/>
        <v>9753.6</v>
      </c>
      <c r="H33" s="9">
        <f t="shared" ca="1" si="10"/>
        <v>-218.95804651162763</v>
      </c>
      <c r="I33" s="9">
        <f t="shared" ca="1" si="10"/>
        <v>-131.62269767441757</v>
      </c>
      <c r="J33" s="9">
        <f t="shared" ca="1" si="10"/>
        <v>0</v>
      </c>
      <c r="K33" s="9">
        <f t="shared" ca="1" si="11"/>
        <v>255.47438359898084</v>
      </c>
      <c r="L33" s="9">
        <f t="shared" ca="1" si="12"/>
        <v>-121.01142480614236</v>
      </c>
      <c r="M33">
        <f t="shared" ca="1" si="16"/>
        <v>56.37099483204134</v>
      </c>
      <c r="N33">
        <f t="shared" ca="1" si="17"/>
        <v>34.495348837209299</v>
      </c>
    </row>
    <row r="34" spans="1:14" x14ac:dyDescent="0.25">
      <c r="A34" s="4">
        <f t="shared" si="18"/>
        <v>0.42499999999999977</v>
      </c>
      <c r="B34" s="3">
        <f t="shared" si="19"/>
        <v>1553300720</v>
      </c>
      <c r="C34">
        <f t="shared" si="20"/>
        <v>2</v>
      </c>
      <c r="D34">
        <f t="shared" si="20"/>
        <v>8</v>
      </c>
      <c r="E34">
        <f t="shared" ca="1" si="14"/>
        <v>96516.453953488381</v>
      </c>
      <c r="F34">
        <f t="shared" ca="1" si="15"/>
        <v>57746.739302325586</v>
      </c>
      <c r="G34">
        <f t="shared" ca="1" si="9"/>
        <v>9753.6</v>
      </c>
      <c r="H34" s="9">
        <f t="shared" ca="1" si="10"/>
        <v>-218.95804651163053</v>
      </c>
      <c r="I34" s="9">
        <f t="shared" ca="1" si="10"/>
        <v>-131.62269767441904</v>
      </c>
      <c r="J34" s="9">
        <f t="shared" ca="1" si="10"/>
        <v>0</v>
      </c>
      <c r="K34" s="9">
        <f t="shared" ca="1" si="11"/>
        <v>255.4743835989841</v>
      </c>
      <c r="L34" s="9">
        <f t="shared" ca="1" si="12"/>
        <v>-121.0114248061423</v>
      </c>
      <c r="M34">
        <f t="shared" ca="1" si="16"/>
        <v>56.365167958656329</v>
      </c>
      <c r="N34">
        <f t="shared" ca="1" si="17"/>
        <v>34.477829457364336</v>
      </c>
    </row>
    <row r="35" spans="1:14" x14ac:dyDescent="0.25">
      <c r="A35" s="4">
        <f>A34+5/24/3600</f>
        <v>0.42505787037037013</v>
      </c>
      <c r="B35" s="3">
        <f t="shared" si="19"/>
        <v>1553300725</v>
      </c>
      <c r="C35">
        <f t="shared" si="20"/>
        <v>2</v>
      </c>
      <c r="D35">
        <f t="shared" si="20"/>
        <v>8</v>
      </c>
      <c r="E35">
        <f t="shared" ca="1" si="14"/>
        <v>95421.663720930228</v>
      </c>
      <c r="F35">
        <f t="shared" ca="1" si="15"/>
        <v>57088.625813953491</v>
      </c>
      <c r="G35">
        <f t="shared" ca="1" si="9"/>
        <v>9753.6</v>
      </c>
      <c r="H35" s="9">
        <f t="shared" ca="1" si="10"/>
        <v>-218.9580465116247</v>
      </c>
      <c r="I35" s="9">
        <f t="shared" ca="1" si="10"/>
        <v>-131.62269767441904</v>
      </c>
      <c r="J35" s="9">
        <f t="shared" ca="1" si="10"/>
        <v>0</v>
      </c>
      <c r="K35" s="9">
        <f t="shared" ca="1" si="11"/>
        <v>255.4743835989791</v>
      </c>
      <c r="L35" s="9">
        <f t="shared" ca="1" si="12"/>
        <v>-121.01142480614297</v>
      </c>
      <c r="M35">
        <f t="shared" ca="1" si="16"/>
        <v>56.359341085271318</v>
      </c>
      <c r="N35">
        <f t="shared" ca="1" si="17"/>
        <v>34.460310077519381</v>
      </c>
    </row>
    <row r="36" spans="1:14" x14ac:dyDescent="0.25">
      <c r="A36" s="4">
        <f t="shared" si="18"/>
        <v>0.42511574074074049</v>
      </c>
      <c r="B36" s="3">
        <f t="shared" si="19"/>
        <v>1553300730</v>
      </c>
      <c r="C36">
        <f t="shared" si="20"/>
        <v>2</v>
      </c>
      <c r="D36">
        <f t="shared" si="20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9"/>
        <v>9753.6</v>
      </c>
      <c r="H36" s="9">
        <f t="shared" ca="1" si="10"/>
        <v>-218.95804651163053</v>
      </c>
      <c r="I36" s="9">
        <f t="shared" ca="1" si="10"/>
        <v>-131.62269767441904</v>
      </c>
      <c r="J36" s="9">
        <f t="shared" ca="1" si="10"/>
        <v>0</v>
      </c>
      <c r="K36" s="9">
        <f t="shared" ca="1" si="11"/>
        <v>255.4743835989841</v>
      </c>
      <c r="L36" s="9">
        <f t="shared" ca="1" si="12"/>
        <v>-121.0114248061423</v>
      </c>
      <c r="M36">
        <f t="shared" ca="1" si="16"/>
        <v>56.353514211886299</v>
      </c>
      <c r="N36">
        <f t="shared" ca="1" si="17"/>
        <v>34.442790697674418</v>
      </c>
    </row>
    <row r="37" spans="1:14" x14ac:dyDescent="0.25">
      <c r="A37" s="4">
        <f t="shared" si="18"/>
        <v>0.42517361111111085</v>
      </c>
      <c r="B37" s="3">
        <f t="shared" si="19"/>
        <v>1553300735</v>
      </c>
      <c r="C37">
        <f t="shared" si="20"/>
        <v>2</v>
      </c>
      <c r="D37">
        <f t="shared" si="20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9"/>
        <v>9753.6</v>
      </c>
      <c r="H37" s="9">
        <f t="shared" ca="1" si="10"/>
        <v>-218.95804651162763</v>
      </c>
      <c r="I37" s="9">
        <f t="shared" ca="1" si="10"/>
        <v>-131.62269767441904</v>
      </c>
      <c r="J37" s="9">
        <f t="shared" ca="1" si="10"/>
        <v>0</v>
      </c>
      <c r="K37" s="9">
        <f t="shared" ca="1" si="11"/>
        <v>255.4743835989816</v>
      </c>
      <c r="L37" s="9">
        <f t="shared" ca="1" si="12"/>
        <v>-121.01142480614261</v>
      </c>
      <c r="M37">
        <f t="shared" ca="1" si="16"/>
        <v>56.347687338501288</v>
      </c>
      <c r="N37">
        <f t="shared" ca="1" si="17"/>
        <v>34.425271317829456</v>
      </c>
    </row>
    <row r="38" spans="1:14" x14ac:dyDescent="0.25">
      <c r="A38" s="4">
        <f t="shared" si="18"/>
        <v>0.42523148148148121</v>
      </c>
      <c r="B38" s="3">
        <f t="shared" si="19"/>
        <v>1553300740</v>
      </c>
      <c r="C38">
        <f t="shared" si="20"/>
        <v>2</v>
      </c>
      <c r="D38">
        <f t="shared" si="20"/>
        <v>8</v>
      </c>
      <c r="E38">
        <f t="shared" ref="E38:E101" ca="1" si="21">INDIRECT("E$"&amp;C38)+INDIRECT("H$"&amp;C38)*($B38-INDIRECT("B$"&amp;D38))</f>
        <v>92137.293023255814</v>
      </c>
      <c r="F38">
        <f t="shared" ref="F38:F101" ca="1" si="22">INDIRECT("F$"&amp;C38)+INDIRECT("I$"&amp;C38)*($B38-INDIRECT("B$"&amp;D38))</f>
        <v>55114.285348837206</v>
      </c>
      <c r="G38">
        <f t="shared" ca="1" si="9"/>
        <v>9753.6</v>
      </c>
      <c r="H38" s="9">
        <f t="shared" ca="1" si="10"/>
        <v>-218.95804651162763</v>
      </c>
      <c r="I38" s="9">
        <f t="shared" ca="1" si="10"/>
        <v>-131.62269767441757</v>
      </c>
      <c r="J38" s="9">
        <f t="shared" ca="1" si="10"/>
        <v>0</v>
      </c>
      <c r="K38" s="9">
        <f t="shared" ca="1" si="11"/>
        <v>255.47438359898084</v>
      </c>
      <c r="L38" s="9">
        <f t="shared" ca="1" si="12"/>
        <v>-121.01142480614236</v>
      </c>
      <c r="M38">
        <f t="shared" ca="1" si="16"/>
        <v>56.341860465116277</v>
      </c>
      <c r="N38">
        <f t="shared" ca="1" si="17"/>
        <v>34.407751937984493</v>
      </c>
    </row>
    <row r="39" spans="1:14" x14ac:dyDescent="0.25">
      <c r="A39" s="4">
        <f t="shared" si="18"/>
        <v>0.42528935185185157</v>
      </c>
      <c r="B39" s="3">
        <f t="shared" si="19"/>
        <v>1553300745</v>
      </c>
      <c r="C39">
        <f t="shared" si="20"/>
        <v>2</v>
      </c>
      <c r="D39">
        <f t="shared" si="20"/>
        <v>8</v>
      </c>
      <c r="E39">
        <f t="shared" ca="1" si="21"/>
        <v>91042.502790697676</v>
      </c>
      <c r="F39">
        <f t="shared" ca="1" si="22"/>
        <v>54456.171860465118</v>
      </c>
      <c r="G39">
        <f t="shared" ca="1" si="9"/>
        <v>9753.6</v>
      </c>
      <c r="H39" s="9">
        <f t="shared" ca="1" si="10"/>
        <v>-218.95804651162763</v>
      </c>
      <c r="I39" s="9">
        <f t="shared" ca="1" si="10"/>
        <v>-131.62269767441904</v>
      </c>
      <c r="J39" s="9">
        <f t="shared" ca="1" si="10"/>
        <v>0</v>
      </c>
      <c r="K39" s="9">
        <f t="shared" ca="1" si="11"/>
        <v>255.4743835989816</v>
      </c>
      <c r="L39" s="9">
        <f t="shared" ca="1" si="12"/>
        <v>-121.01142480614261</v>
      </c>
      <c r="M39">
        <f t="shared" ca="1" si="16"/>
        <v>56.336033591731265</v>
      </c>
      <c r="N39">
        <f t="shared" ca="1" si="17"/>
        <v>34.39023255813953</v>
      </c>
    </row>
    <row r="40" spans="1:14" x14ac:dyDescent="0.25">
      <c r="A40" s="4">
        <f t="shared" si="18"/>
        <v>0.42534722222222193</v>
      </c>
      <c r="B40" s="3">
        <f t="shared" si="19"/>
        <v>1553300750</v>
      </c>
      <c r="C40">
        <f t="shared" si="20"/>
        <v>2</v>
      </c>
      <c r="D40">
        <f t="shared" si="20"/>
        <v>8</v>
      </c>
      <c r="E40">
        <f t="shared" ca="1" si="21"/>
        <v>89947.712558139538</v>
      </c>
      <c r="F40">
        <f t="shared" ca="1" si="22"/>
        <v>53798.058372093023</v>
      </c>
      <c r="G40">
        <f t="shared" ca="1" si="9"/>
        <v>9753.6</v>
      </c>
      <c r="H40" s="9">
        <f t="shared" ca="1" si="10"/>
        <v>-218.95804651162763</v>
      </c>
      <c r="I40" s="9">
        <f t="shared" ca="1" si="10"/>
        <v>-131.62269767441757</v>
      </c>
      <c r="J40" s="9">
        <f t="shared" ca="1" si="10"/>
        <v>0</v>
      </c>
      <c r="K40" s="9">
        <f t="shared" ca="1" si="11"/>
        <v>255.47438359898084</v>
      </c>
      <c r="L40" s="9">
        <f t="shared" ca="1" si="12"/>
        <v>-121.01142480614236</v>
      </c>
      <c r="M40">
        <f t="shared" ca="1" si="16"/>
        <v>56.330206718346254</v>
      </c>
      <c r="N40">
        <f t="shared" ca="1" si="17"/>
        <v>34.372713178294575</v>
      </c>
    </row>
    <row r="41" spans="1:14" x14ac:dyDescent="0.25">
      <c r="A41" s="4">
        <f t="shared" si="18"/>
        <v>0.42540509259259229</v>
      </c>
      <c r="B41" s="3">
        <f t="shared" si="19"/>
        <v>1553300755</v>
      </c>
      <c r="C41">
        <f t="shared" si="20"/>
        <v>2</v>
      </c>
      <c r="D41">
        <f t="shared" si="20"/>
        <v>8</v>
      </c>
      <c r="E41">
        <f t="shared" ca="1" si="21"/>
        <v>88852.922325581399</v>
      </c>
      <c r="F41">
        <f t="shared" ca="1" si="22"/>
        <v>53139.944883720935</v>
      </c>
      <c r="G41">
        <f t="shared" ca="1" si="9"/>
        <v>9753.6</v>
      </c>
      <c r="H41" s="9">
        <f t="shared" ca="1" si="10"/>
        <v>-218.95804651162763</v>
      </c>
      <c r="I41" s="9">
        <f t="shared" ca="1" si="10"/>
        <v>-131.62269767441904</v>
      </c>
      <c r="J41" s="9">
        <f t="shared" ca="1" si="10"/>
        <v>0</v>
      </c>
      <c r="K41" s="9">
        <f t="shared" ca="1" si="11"/>
        <v>255.4743835989816</v>
      </c>
      <c r="L41" s="9">
        <f t="shared" ca="1" si="12"/>
        <v>-121.01142480614261</v>
      </c>
      <c r="M41">
        <f t="shared" ca="1" si="16"/>
        <v>56.324379844961236</v>
      </c>
      <c r="N41">
        <f t="shared" ca="1" si="17"/>
        <v>34.355193798449612</v>
      </c>
    </row>
    <row r="42" spans="1:14" x14ac:dyDescent="0.25">
      <c r="A42" s="4">
        <f t="shared" si="18"/>
        <v>0.42546296296296265</v>
      </c>
      <c r="B42" s="3">
        <f t="shared" si="19"/>
        <v>1553300760</v>
      </c>
      <c r="C42">
        <f t="shared" ref="C42:D57" si="23">C41</f>
        <v>2</v>
      </c>
      <c r="D42">
        <f t="shared" si="23"/>
        <v>8</v>
      </c>
      <c r="E42">
        <f t="shared" ca="1" si="21"/>
        <v>87758.132093023261</v>
      </c>
      <c r="F42">
        <f t="shared" ca="1" si="22"/>
        <v>52481.83139534884</v>
      </c>
      <c r="G42">
        <f t="shared" ca="1" si="9"/>
        <v>9753.6</v>
      </c>
      <c r="H42" s="9">
        <f t="shared" ca="1" si="10"/>
        <v>-218.95804651162763</v>
      </c>
      <c r="I42" s="9">
        <f t="shared" ca="1" si="10"/>
        <v>-131.62269767441904</v>
      </c>
      <c r="J42" s="9">
        <f t="shared" ca="1" si="10"/>
        <v>0</v>
      </c>
      <c r="K42" s="9">
        <f t="shared" ca="1" si="11"/>
        <v>255.4743835989816</v>
      </c>
      <c r="L42" s="9">
        <f t="shared" ca="1" si="12"/>
        <v>-121.01142480614261</v>
      </c>
      <c r="M42">
        <f t="shared" ca="1" si="16"/>
        <v>56.318552971576224</v>
      </c>
      <c r="N42">
        <f t="shared" ca="1" si="17"/>
        <v>34.337674418604649</v>
      </c>
    </row>
    <row r="43" spans="1:14" x14ac:dyDescent="0.25">
      <c r="A43" s="4">
        <f t="shared" si="18"/>
        <v>0.42552083333333302</v>
      </c>
      <c r="B43" s="3">
        <f t="shared" si="19"/>
        <v>1553300765</v>
      </c>
      <c r="C43">
        <f t="shared" ref="C43:D43" si="24">C42</f>
        <v>2</v>
      </c>
      <c r="D43">
        <f t="shared" si="24"/>
        <v>8</v>
      </c>
      <c r="E43">
        <f t="shared" ref="E43:E45" ca="1" si="25">INDIRECT("E$"&amp;C43)+INDIRECT("H$"&amp;C43)*($B43-INDIRECT("B$"&amp;D43))</f>
        <v>86663.341860465123</v>
      </c>
      <c r="F43">
        <f t="shared" ref="F43:F45" ca="1" si="26">INDIRECT("F$"&amp;C43)+INDIRECT("I$"&amp;C43)*($B43-INDIRECT("B$"&amp;D43))</f>
        <v>51823.717906976744</v>
      </c>
      <c r="G43">
        <f t="shared" ref="G43:G45" ca="1" si="27">INDIRECT("G$"&amp;C43)+INDIRECT("J$"&amp;C43)*($B43-INDIRECT("B$"&amp;D43))</f>
        <v>9753.6</v>
      </c>
      <c r="H43" s="9">
        <f t="shared" ref="H43:H45" ca="1" si="28">(E44-E43)/($B44-$B43)</f>
        <v>-218.95804651163053</v>
      </c>
      <c r="I43" s="9">
        <f t="shared" ref="I43:I45" ca="1" si="29">(F44-F43)/($B44-$B43)</f>
        <v>-131.62269767441904</v>
      </c>
      <c r="J43" s="9">
        <f t="shared" ref="J43:J45" ca="1" si="30">(G44-G43)/($B44-$B43)</f>
        <v>0</v>
      </c>
      <c r="K43" s="9">
        <f t="shared" ref="K43:K45" ca="1" si="31">SQRT(H43*H43+I43*I43)</f>
        <v>255.4743835989841</v>
      </c>
      <c r="L43" s="9">
        <f t="shared" ref="L43:L45" ca="1" si="32">DEGREES(ATAN2(I43,H43))</f>
        <v>-121.0114248061423</v>
      </c>
      <c r="M43">
        <f t="shared" ref="M43:M45" ca="1" si="33">INDIRECT("M$"&amp;C43)+INDIRECT("O$"&amp;C43)*($B43-INDIRECT("B$"&amp;D43))</f>
        <v>56.312726098191213</v>
      </c>
      <c r="N43">
        <f t="shared" ref="N43:N45" ca="1" si="34">INDIRECT("N$"&amp;C43)+INDIRECT("P$"&amp;C43)*($B43-INDIRECT("B$"&amp;D43))</f>
        <v>34.320155038759687</v>
      </c>
    </row>
    <row r="44" spans="1:14" x14ac:dyDescent="0.25">
      <c r="A44" s="8">
        <f t="shared" si="18"/>
        <v>0.42557870370370338</v>
      </c>
      <c r="B44" s="3">
        <f t="shared" si="19"/>
        <v>1553300770</v>
      </c>
      <c r="C44">
        <f t="shared" ref="C44:D44" si="35">C43</f>
        <v>2</v>
      </c>
      <c r="D44">
        <f t="shared" si="35"/>
        <v>8</v>
      </c>
      <c r="E44">
        <f t="shared" ca="1" si="25"/>
        <v>85568.551627906971</v>
      </c>
      <c r="F44">
        <f t="shared" ca="1" si="26"/>
        <v>51165.604418604649</v>
      </c>
      <c r="G44">
        <f t="shared" ca="1" si="27"/>
        <v>9753.6</v>
      </c>
      <c r="H44" s="9">
        <f t="shared" ca="1" si="28"/>
        <v>-218.9580465116247</v>
      </c>
      <c r="I44" s="9">
        <f t="shared" ca="1" si="29"/>
        <v>-131.62269767441904</v>
      </c>
      <c r="J44" s="9">
        <f t="shared" ca="1" si="30"/>
        <v>0</v>
      </c>
      <c r="K44" s="9">
        <f t="shared" ca="1" si="31"/>
        <v>255.4743835989791</v>
      </c>
      <c r="L44" s="9">
        <f t="shared" ca="1" si="32"/>
        <v>-121.01142480614297</v>
      </c>
      <c r="M44">
        <f t="shared" ca="1" si="33"/>
        <v>56.306899224806202</v>
      </c>
      <c r="N44">
        <f t="shared" ca="1" si="34"/>
        <v>34.302635658914731</v>
      </c>
    </row>
    <row r="45" spans="1:14" x14ac:dyDescent="0.25">
      <c r="A45" s="4">
        <f t="shared" si="18"/>
        <v>0.42563657407407374</v>
      </c>
      <c r="B45" s="3">
        <f t="shared" si="19"/>
        <v>1553300775</v>
      </c>
      <c r="C45">
        <f t="shared" ref="C45:D45" si="36">C44</f>
        <v>2</v>
      </c>
      <c r="D45">
        <f t="shared" si="36"/>
        <v>8</v>
      </c>
      <c r="E45">
        <f t="shared" ca="1" si="25"/>
        <v>84473.761395348847</v>
      </c>
      <c r="F45">
        <f t="shared" ca="1" si="26"/>
        <v>50507.490930232554</v>
      </c>
      <c r="G45">
        <f t="shared" ca="1" si="27"/>
        <v>9753.6</v>
      </c>
      <c r="H45" s="9">
        <f t="shared" ca="1" si="28"/>
        <v>-218.95804651163053</v>
      </c>
      <c r="I45" s="9">
        <f t="shared" ca="1" si="29"/>
        <v>-131.62269767441757</v>
      </c>
      <c r="J45" s="9">
        <f t="shared" ca="1" si="30"/>
        <v>0</v>
      </c>
      <c r="K45" s="9">
        <f t="shared" ca="1" si="31"/>
        <v>255.47438359898334</v>
      </c>
      <c r="L45" s="9">
        <f t="shared" ca="1" si="32"/>
        <v>-121.011424806142</v>
      </c>
      <c r="M45">
        <f t="shared" ca="1" si="33"/>
        <v>56.301072351421183</v>
      </c>
      <c r="N45">
        <f t="shared" ca="1" si="34"/>
        <v>34.285116279069769</v>
      </c>
    </row>
    <row r="46" spans="1:14" x14ac:dyDescent="0.25">
      <c r="A46" s="4">
        <f t="shared" si="18"/>
        <v>0.4256944444444441</v>
      </c>
      <c r="B46" s="3">
        <f t="shared" si="19"/>
        <v>1553300780</v>
      </c>
      <c r="C46">
        <f t="shared" si="23"/>
        <v>2</v>
      </c>
      <c r="D46">
        <f t="shared" si="23"/>
        <v>8</v>
      </c>
      <c r="E46">
        <f t="shared" ca="1" si="21"/>
        <v>83378.971162790695</v>
      </c>
      <c r="F46">
        <f t="shared" ca="1" si="22"/>
        <v>49849.377441860466</v>
      </c>
      <c r="G46">
        <f t="shared" ca="1" si="9"/>
        <v>9753.6</v>
      </c>
      <c r="H46" s="9">
        <f t="shared" ca="1" si="10"/>
        <v>-218.9580465116247</v>
      </c>
      <c r="I46" s="9">
        <f t="shared" ca="1" si="10"/>
        <v>-131.62269767441904</v>
      </c>
      <c r="J46" s="9">
        <f t="shared" ca="1" si="10"/>
        <v>0</v>
      </c>
      <c r="K46" s="9">
        <f t="shared" ca="1" si="11"/>
        <v>255.4743835989791</v>
      </c>
      <c r="L46" s="9">
        <f t="shared" ca="1" si="12"/>
        <v>-121.01142480614297</v>
      </c>
      <c r="M46">
        <f t="shared" ca="1" si="16"/>
        <v>56.295245478036172</v>
      </c>
      <c r="N46">
        <f t="shared" ca="1" si="17"/>
        <v>34.267596899224806</v>
      </c>
    </row>
    <row r="47" spans="1:14" x14ac:dyDescent="0.25">
      <c r="A47" s="4">
        <f t="shared" si="18"/>
        <v>0.42575231481481446</v>
      </c>
      <c r="B47" s="3">
        <f t="shared" si="19"/>
        <v>1553300785</v>
      </c>
      <c r="C47">
        <f t="shared" si="23"/>
        <v>2</v>
      </c>
      <c r="D47">
        <f t="shared" si="23"/>
        <v>8</v>
      </c>
      <c r="E47">
        <f t="shared" ca="1" si="21"/>
        <v>82284.180930232571</v>
      </c>
      <c r="F47">
        <f t="shared" ca="1" si="22"/>
        <v>49191.263953488371</v>
      </c>
      <c r="G47">
        <f t="shared" ca="1" si="9"/>
        <v>9753.6</v>
      </c>
      <c r="H47" s="9">
        <f t="shared" ca="1" si="10"/>
        <v>-218.95804651163053</v>
      </c>
      <c r="I47" s="9">
        <f t="shared" ca="1" si="10"/>
        <v>-131.62269767441757</v>
      </c>
      <c r="J47" s="9">
        <f t="shared" ca="1" si="10"/>
        <v>0</v>
      </c>
      <c r="K47" s="9">
        <f t="shared" ca="1" si="11"/>
        <v>255.47438359898334</v>
      </c>
      <c r="L47" s="9">
        <f t="shared" ca="1" si="12"/>
        <v>-121.011424806142</v>
      </c>
      <c r="M47">
        <f t="shared" ca="1" si="16"/>
        <v>56.289418604651161</v>
      </c>
      <c r="N47">
        <f t="shared" ca="1" si="17"/>
        <v>34.250077519379843</v>
      </c>
    </row>
    <row r="48" spans="1:14" x14ac:dyDescent="0.25">
      <c r="A48" s="4">
        <f t="shared" si="18"/>
        <v>0.42581018518518482</v>
      </c>
      <c r="B48" s="3">
        <f t="shared" si="19"/>
        <v>1553300790</v>
      </c>
      <c r="C48">
        <f t="shared" si="23"/>
        <v>2</v>
      </c>
      <c r="D48">
        <f t="shared" si="23"/>
        <v>8</v>
      </c>
      <c r="E48">
        <f t="shared" ca="1" si="21"/>
        <v>81189.390697674418</v>
      </c>
      <c r="F48">
        <f t="shared" ca="1" si="22"/>
        <v>48533.150465116283</v>
      </c>
      <c r="G48">
        <f t="shared" ca="1" si="9"/>
        <v>9753.6</v>
      </c>
      <c r="H48" s="9">
        <f t="shared" ca="1" si="10"/>
        <v>-218.95804651162763</v>
      </c>
      <c r="I48" s="9">
        <f t="shared" ca="1" si="10"/>
        <v>-131.62269767441904</v>
      </c>
      <c r="J48" s="9">
        <f t="shared" ca="1" si="10"/>
        <v>0</v>
      </c>
      <c r="K48" s="9">
        <f t="shared" ca="1" si="11"/>
        <v>255.4743835989816</v>
      </c>
      <c r="L48" s="9">
        <f t="shared" ca="1" si="12"/>
        <v>-121.01142480614261</v>
      </c>
      <c r="M48">
        <f t="shared" ca="1" si="16"/>
        <v>56.283591731266149</v>
      </c>
      <c r="N48">
        <f t="shared" ca="1" si="17"/>
        <v>34.232558139534881</v>
      </c>
    </row>
    <row r="49" spans="1:19" x14ac:dyDescent="0.25">
      <c r="A49" s="4">
        <f t="shared" si="18"/>
        <v>0.42586805555555518</v>
      </c>
      <c r="B49" s="3">
        <f t="shared" si="19"/>
        <v>1553300795</v>
      </c>
      <c r="C49">
        <f t="shared" si="23"/>
        <v>2</v>
      </c>
      <c r="D49">
        <f t="shared" ref="D49:D50" si="37">D48</f>
        <v>8</v>
      </c>
      <c r="E49">
        <f t="shared" ref="E49" ca="1" si="38">INDIRECT("E$"&amp;C49)+INDIRECT("H$"&amp;C49)*($B49-INDIRECT("B$"&amp;D49))</f>
        <v>80094.60046511628</v>
      </c>
      <c r="F49">
        <f t="shared" ref="F49" ca="1" si="39">INDIRECT("F$"&amp;C49)+INDIRECT("I$"&amp;C49)*($B49-INDIRECT("B$"&amp;D49))</f>
        <v>47875.036976744188</v>
      </c>
      <c r="G49">
        <f t="shared" ref="G49:G52" ca="1" si="40">INDIRECT("G$"&amp;C49)+INDIRECT("J$"&amp;C49)*($B49-INDIRECT("B$"&amp;D49))</f>
        <v>9753.6</v>
      </c>
      <c r="H49" s="9">
        <f t="shared" ref="H49:J52" ca="1" si="41">(E50-E49)/($B50-$B49)</f>
        <v>-217.73921461071876</v>
      </c>
      <c r="I49" s="9">
        <f t="shared" ref="I49" ca="1" si="42">(F50-F49)/($B50-$B49)</f>
        <v>-130.77371372598571</v>
      </c>
      <c r="J49" s="9">
        <f t="shared" ref="J49" ca="1" si="43">(G50-G49)/($B50-$B49)</f>
        <v>0</v>
      </c>
      <c r="K49" s="9">
        <f t="shared" ref="K49:K52" ca="1" si="44">SQRT(H49*H49+I49*I49)</f>
        <v>253.99238134435984</v>
      </c>
      <c r="L49" s="9">
        <f t="shared" ref="L49:L52" ca="1" si="45">DEGREES(ATAN2(I49,H49))</f>
        <v>-120.98893871154647</v>
      </c>
      <c r="M49">
        <f t="shared" ref="M49" ca="1" si="46">INDIRECT("M$"&amp;C49)+INDIRECT("O$"&amp;C49)*($B49-INDIRECT("B$"&amp;D49))</f>
        <v>56.277764857881131</v>
      </c>
      <c r="N49">
        <f t="shared" ref="N49" ca="1" si="47">INDIRECT("N$"&amp;C49)+INDIRECT("P$"&amp;C49)*($B49-INDIRECT("B$"&amp;D49))</f>
        <v>34.215038759689925</v>
      </c>
    </row>
    <row r="50" spans="1:19" x14ac:dyDescent="0.25">
      <c r="A50" s="8">
        <f t="shared" si="18"/>
        <v>0.42592592592592554</v>
      </c>
      <c r="B50" s="3">
        <f t="shared" si="19"/>
        <v>1553300800</v>
      </c>
      <c r="C50">
        <f t="shared" ref="C50" si="48">C49</f>
        <v>2</v>
      </c>
      <c r="D50">
        <f t="shared" si="37"/>
        <v>8</v>
      </c>
      <c r="E50" s="15">
        <f ca="1">(1-$O50)*(1-$O50)*E49+2*$O50*(1-$O50)*INDIRECT("E"&amp;C51)+$O50*$O50*E53</f>
        <v>79005.904392062686</v>
      </c>
      <c r="F50" s="15">
        <f ca="1">(1-$O50)*(1-$O50)*F49+2*$O50*(1-$O50)*INDIRECT("F"&amp;C51)+$O50*$O50*F53</f>
        <v>47221.168408114259</v>
      </c>
      <c r="G50" s="15">
        <f t="shared" ca="1" si="40"/>
        <v>9753.6</v>
      </c>
      <c r="H50" s="16">
        <f t="shared" ca="1" si="41"/>
        <v>-215.30155080889526</v>
      </c>
      <c r="I50" s="16">
        <f t="shared" ca="1" si="41"/>
        <v>-129.07574582912056</v>
      </c>
      <c r="J50" s="16">
        <f t="shared" ca="1" si="41"/>
        <v>0</v>
      </c>
      <c r="K50" s="16">
        <f t="shared" ca="1" si="44"/>
        <v>251.02849627494294</v>
      </c>
      <c r="L50" s="16">
        <f t="shared" ca="1" si="45"/>
        <v>-120.94317003026046</v>
      </c>
      <c r="M50" s="15">
        <f ca="1">(1-$O50)*(1-$O50)*M49+2*$O50*(1-$O50)*INDIRECT("M"&amp;C51)+$O50*$O50*M53</f>
        <v>56.271970389562966</v>
      </c>
      <c r="N50" s="15">
        <f ca="1">(1-$O50)*(1-$O50)*N49+2*$O50*(1-$O50)*INDIRECT("N"&amp;C51)+$O50*$O50*N53</f>
        <v>34.197616911021235</v>
      </c>
      <c r="O50" s="15">
        <f>(B50-B49)/(B53-B49)</f>
        <v>0.25</v>
      </c>
    </row>
    <row r="51" spans="1:19" x14ac:dyDescent="0.25">
      <c r="A51" s="5">
        <f t="shared" si="18"/>
        <v>0.4259837962962959</v>
      </c>
      <c r="B51" s="3">
        <f t="shared" si="19"/>
        <v>1553300805</v>
      </c>
      <c r="C51">
        <v>3</v>
      </c>
      <c r="D51">
        <f>ROW()</f>
        <v>51</v>
      </c>
      <c r="E51" s="15">
        <f ca="1">(1-$O51)*(1-$O51)*E49+2*$O51*(1-$O51)*INDIRECT("E"&amp;C51)+$O51*$O51*E53</f>
        <v>77929.39663801821</v>
      </c>
      <c r="F51" s="15">
        <f ca="1">(1-$O51)*(1-$O51)*F49+2*$O51*(1-$O51)*INDIRECT("F"&amp;C51)+$O51*$O51*F53</f>
        <v>46575.789678968657</v>
      </c>
      <c r="G51" s="15">
        <f t="shared" ca="1" si="40"/>
        <v>9753.6</v>
      </c>
      <c r="H51" s="16">
        <f t="shared" ca="1" si="41"/>
        <v>-212.86388700707758</v>
      </c>
      <c r="I51" s="16">
        <f t="shared" ca="1" si="41"/>
        <v>-127.37777793225541</v>
      </c>
      <c r="J51" s="16">
        <f t="shared" ca="1" si="41"/>
        <v>1.3252173913042498</v>
      </c>
      <c r="K51" s="16">
        <f t="shared" ca="1" si="44"/>
        <v>248.06477521550869</v>
      </c>
      <c r="L51" s="16">
        <f t="shared" ca="1" si="45"/>
        <v>-120.89630768795213</v>
      </c>
      <c r="M51" s="15">
        <f ca="1">(1-$O51)*(1-$O51)*M49+2*$O51*(1-$O51)*INDIRECT("M"&amp;C51)+$O51*$O51*M53</f>
        <v>56.266240731378495</v>
      </c>
      <c r="N51" s="15">
        <f ca="1">(1-$O51)*(1-$O51)*N49+2*$O51*(1-$O51)*INDIRECT("N"&amp;C51)+$O51*$O51*N53</f>
        <v>34.180390124705092</v>
      </c>
      <c r="O51" s="15">
        <f>(B51-B49)/(B53-B49)</f>
        <v>0.5</v>
      </c>
    </row>
    <row r="52" spans="1:19" x14ac:dyDescent="0.25">
      <c r="A52" s="4">
        <f t="shared" si="18"/>
        <v>0.42604166666666626</v>
      </c>
      <c r="B52" s="3">
        <f t="shared" si="19"/>
        <v>1553300810</v>
      </c>
      <c r="C52">
        <f t="shared" ref="C52:D52" si="49">C51</f>
        <v>3</v>
      </c>
      <c r="D52">
        <f t="shared" si="49"/>
        <v>51</v>
      </c>
      <c r="E52" s="15">
        <f ca="1">(1-$O52)*(1-$O52)*E49+2*$O52*(1-$O52)*INDIRECT("E"&amp;C51)+$O52*$O52*E53</f>
        <v>76865.077202982822</v>
      </c>
      <c r="F52" s="15">
        <f ca="1">(1-$O52)*(1-$O52)*F49+2*$O52*(1-$O52)*INDIRECT("F"&amp;C51)+$O52*$O52*F53</f>
        <v>45938.900789307379</v>
      </c>
      <c r="G52" s="15">
        <f t="shared" ca="1" si="40"/>
        <v>9760.2260869565216</v>
      </c>
      <c r="H52" s="16">
        <f t="shared" ca="1" si="41"/>
        <v>-210.42622320525987</v>
      </c>
      <c r="I52" s="16">
        <f t="shared" ca="1" si="41"/>
        <v>-125.6798100353888</v>
      </c>
      <c r="J52" s="16">
        <f t="shared" ca="1" si="41"/>
        <v>1.3252173913046135</v>
      </c>
      <c r="K52" s="16">
        <f t="shared" ca="1" si="44"/>
        <v>245.10122411559121</v>
      </c>
      <c r="L52" s="16">
        <f t="shared" ca="1" si="45"/>
        <v>-120.84831207541161</v>
      </c>
      <c r="M52" s="15">
        <f ca="1">(1-$O52)*(1-$O52)*M49+2*$O52*(1-$O52)*INDIRECT("M"&amp;C51)+$O52*$O52*M53</f>
        <v>56.260575883327718</v>
      </c>
      <c r="N52" s="15">
        <f ca="1">(1-$O52)*(1-$O52)*N49+2*$O52*(1-$O52)*INDIRECT("N"&amp;C51)+$O52*$O52*N53</f>
        <v>34.163358400741487</v>
      </c>
      <c r="O52" s="15">
        <f>(B52-B49)/(B53-B49)</f>
        <v>0.75</v>
      </c>
    </row>
    <row r="53" spans="1:19" x14ac:dyDescent="0.25">
      <c r="A53" s="4">
        <f t="shared" si="18"/>
        <v>0.42609953703703662</v>
      </c>
      <c r="B53" s="3">
        <f t="shared" si="19"/>
        <v>1553300815</v>
      </c>
      <c r="C53">
        <f t="shared" si="23"/>
        <v>3</v>
      </c>
      <c r="D53">
        <f t="shared" si="23"/>
        <v>51</v>
      </c>
      <c r="E53">
        <f t="shared" ca="1" si="21"/>
        <v>75812.946086956523</v>
      </c>
      <c r="F53">
        <f t="shared" ca="1" si="22"/>
        <v>45310.501739130435</v>
      </c>
      <c r="G53">
        <f t="shared" ca="1" si="9"/>
        <v>9766.8521739130447</v>
      </c>
      <c r="H53" s="9">
        <f t="shared" ca="1" si="10"/>
        <v>-209.20739130434814</v>
      </c>
      <c r="I53" s="9">
        <f t="shared" ca="1" si="10"/>
        <v>-124.83082608695695</v>
      </c>
      <c r="J53" s="9">
        <f t="shared" ca="1" si="10"/>
        <v>1.3252173913042498</v>
      </c>
      <c r="K53" s="9">
        <f t="shared" ca="1" si="11"/>
        <v>243.61951423874635</v>
      </c>
      <c r="L53" s="9">
        <f t="shared" ca="1" si="12"/>
        <v>-120.82387638962189</v>
      </c>
      <c r="M53">
        <f t="shared" ca="1" si="16"/>
        <v>56.254975845410627</v>
      </c>
      <c r="N53">
        <f t="shared" ca="1" si="17"/>
        <v>34.146521739130435</v>
      </c>
      <c r="O53" s="14"/>
      <c r="P53" s="14"/>
      <c r="Q53" s="14"/>
      <c r="R53" s="14"/>
      <c r="S53" s="14"/>
    </row>
    <row r="54" spans="1:19" x14ac:dyDescent="0.25">
      <c r="A54" s="4">
        <f>A53+5/24/3600</f>
        <v>0.42615740740740699</v>
      </c>
      <c r="B54" s="3">
        <f t="shared" si="19"/>
        <v>1553300820</v>
      </c>
      <c r="C54">
        <f t="shared" si="23"/>
        <v>3</v>
      </c>
      <c r="D54">
        <f t="shared" si="23"/>
        <v>51</v>
      </c>
      <c r="E54">
        <f t="shared" ca="1" si="21"/>
        <v>74766.909130434782</v>
      </c>
      <c r="F54">
        <f t="shared" ca="1" si="22"/>
        <v>44686.347608695651</v>
      </c>
      <c r="G54">
        <f t="shared" ca="1" si="9"/>
        <v>9773.4782608695659</v>
      </c>
      <c r="H54" s="9">
        <f t="shared" ca="1" si="10"/>
        <v>-209.20739130434814</v>
      </c>
      <c r="I54" s="9">
        <f t="shared" ca="1" si="10"/>
        <v>-124.83082608695695</v>
      </c>
      <c r="J54" s="9">
        <f t="shared" ca="1" si="10"/>
        <v>1.3252173913042498</v>
      </c>
      <c r="K54" s="9">
        <f t="shared" ca="1" si="11"/>
        <v>243.61951423874635</v>
      </c>
      <c r="L54" s="9">
        <f t="shared" ca="1" si="12"/>
        <v>-120.82387638962189</v>
      </c>
      <c r="M54">
        <f t="shared" ca="1" si="16"/>
        <v>56.249408212560382</v>
      </c>
      <c r="N54">
        <f t="shared" ca="1" si="17"/>
        <v>34.129782608695649</v>
      </c>
    </row>
    <row r="55" spans="1:19" x14ac:dyDescent="0.25">
      <c r="A55" s="4">
        <f t="shared" si="18"/>
        <v>0.42621527777777735</v>
      </c>
      <c r="B55" s="3">
        <f t="shared" si="19"/>
        <v>1553300825</v>
      </c>
      <c r="C55">
        <f t="shared" si="23"/>
        <v>3</v>
      </c>
      <c r="D55">
        <f t="shared" si="23"/>
        <v>51</v>
      </c>
      <c r="E55">
        <f t="shared" ca="1" si="21"/>
        <v>73720.872173913041</v>
      </c>
      <c r="F55">
        <f t="shared" ca="1" si="22"/>
        <v>44062.193478260866</v>
      </c>
      <c r="G55">
        <f t="shared" ca="1" si="9"/>
        <v>9780.1043478260872</v>
      </c>
      <c r="H55" s="9">
        <f t="shared" ca="1" si="10"/>
        <v>-209.20739130434521</v>
      </c>
      <c r="I55" s="9">
        <f t="shared" ca="1" si="10"/>
        <v>-124.83082608695695</v>
      </c>
      <c r="J55" s="9">
        <f t="shared" ca="1" si="10"/>
        <v>1.3252173913042498</v>
      </c>
      <c r="K55" s="9">
        <f t="shared" ca="1" si="11"/>
        <v>243.61951423874382</v>
      </c>
      <c r="L55" s="9">
        <f t="shared" ca="1" si="12"/>
        <v>-120.82387638962224</v>
      </c>
      <c r="M55">
        <f t="shared" ca="1" si="16"/>
        <v>56.243840579710145</v>
      </c>
      <c r="N55">
        <f t="shared" ca="1" si="17"/>
        <v>34.11304347826087</v>
      </c>
    </row>
    <row r="56" spans="1:19" x14ac:dyDescent="0.25">
      <c r="A56" s="8">
        <f t="shared" si="18"/>
        <v>0.42627314814814771</v>
      </c>
      <c r="B56" s="3">
        <f t="shared" si="19"/>
        <v>1553300830</v>
      </c>
      <c r="C56">
        <f t="shared" si="23"/>
        <v>3</v>
      </c>
      <c r="D56">
        <f t="shared" si="23"/>
        <v>51</v>
      </c>
      <c r="E56">
        <f t="shared" ca="1" si="21"/>
        <v>72674.835217391315</v>
      </c>
      <c r="F56">
        <f t="shared" ca="1" si="22"/>
        <v>43438.039347826081</v>
      </c>
      <c r="G56">
        <f t="shared" ca="1" si="9"/>
        <v>9786.7304347826084</v>
      </c>
      <c r="H56" s="9">
        <f t="shared" ca="1" si="10"/>
        <v>-209.20739130434814</v>
      </c>
      <c r="I56" s="9">
        <f t="shared" ca="1" si="10"/>
        <v>-124.8308260869555</v>
      </c>
      <c r="J56" s="9">
        <f t="shared" ca="1" si="10"/>
        <v>1.3252173913046135</v>
      </c>
      <c r="K56" s="9">
        <f t="shared" ca="1" si="11"/>
        <v>243.61951423874558</v>
      </c>
      <c r="L56" s="9">
        <f t="shared" ca="1" si="12"/>
        <v>-120.82387638962159</v>
      </c>
      <c r="M56">
        <f t="shared" ca="1" si="16"/>
        <v>56.238272946859901</v>
      </c>
      <c r="N56">
        <f t="shared" ca="1" si="17"/>
        <v>34.096304347826084</v>
      </c>
    </row>
    <row r="57" spans="1:19" x14ac:dyDescent="0.25">
      <c r="A57" s="4">
        <f t="shared" si="18"/>
        <v>0.42633101851851807</v>
      </c>
      <c r="B57" s="3">
        <f t="shared" si="19"/>
        <v>1553300835</v>
      </c>
      <c r="C57">
        <f t="shared" si="23"/>
        <v>3</v>
      </c>
      <c r="D57">
        <f t="shared" si="23"/>
        <v>51</v>
      </c>
      <c r="E57">
        <f t="shared" ca="1" si="21"/>
        <v>71628.798260869575</v>
      </c>
      <c r="F57">
        <f t="shared" ca="1" si="22"/>
        <v>42813.885217391304</v>
      </c>
      <c r="G57">
        <f t="shared" ca="1" si="9"/>
        <v>9793.3565217391315</v>
      </c>
      <c r="H57" s="9">
        <f t="shared" ca="1" si="10"/>
        <v>-209.20739130434814</v>
      </c>
      <c r="I57" s="9">
        <f t="shared" ca="1" si="10"/>
        <v>-124.83082608695695</v>
      </c>
      <c r="J57" s="9">
        <f t="shared" ca="1" si="10"/>
        <v>1.3252173913042498</v>
      </c>
      <c r="K57" s="9">
        <f t="shared" ca="1" si="11"/>
        <v>243.61951423874635</v>
      </c>
      <c r="L57" s="9">
        <f t="shared" ca="1" si="12"/>
        <v>-120.82387638962189</v>
      </c>
      <c r="M57">
        <f t="shared" ca="1" si="16"/>
        <v>56.232705314009657</v>
      </c>
      <c r="N57">
        <f t="shared" ca="1" si="17"/>
        <v>34.079565217391306</v>
      </c>
    </row>
    <row r="58" spans="1:19" x14ac:dyDescent="0.25">
      <c r="A58" s="4">
        <f t="shared" si="18"/>
        <v>0.42638888888888843</v>
      </c>
      <c r="B58" s="3">
        <f t="shared" si="19"/>
        <v>1553300840</v>
      </c>
      <c r="C58">
        <f t="shared" ref="C58:D73" si="50">C57</f>
        <v>3</v>
      </c>
      <c r="D58">
        <f t="shared" si="50"/>
        <v>51</v>
      </c>
      <c r="E58">
        <f t="shared" ca="1" si="21"/>
        <v>70582.761304347834</v>
      </c>
      <c r="F58">
        <f t="shared" ca="1" si="22"/>
        <v>42189.731086956519</v>
      </c>
      <c r="G58">
        <f t="shared" ca="1" si="9"/>
        <v>9799.9826086956527</v>
      </c>
      <c r="H58" s="9">
        <f t="shared" ca="1" si="10"/>
        <v>-209.20739130434814</v>
      </c>
      <c r="I58" s="9">
        <f t="shared" ca="1" si="10"/>
        <v>-124.83082608695695</v>
      </c>
      <c r="J58" s="9">
        <f t="shared" ca="1" si="10"/>
        <v>1.3252173913042498</v>
      </c>
      <c r="K58" s="9">
        <f t="shared" ca="1" si="11"/>
        <v>243.61951423874635</v>
      </c>
      <c r="L58" s="9">
        <f t="shared" ca="1" si="12"/>
        <v>-120.82387638962189</v>
      </c>
      <c r="M58">
        <f t="shared" ca="1" si="16"/>
        <v>56.227137681159419</v>
      </c>
      <c r="N58">
        <f t="shared" ca="1" si="17"/>
        <v>34.06282608695652</v>
      </c>
    </row>
    <row r="59" spans="1:19" x14ac:dyDescent="0.25">
      <c r="A59" s="4">
        <f t="shared" si="18"/>
        <v>0.42644675925925879</v>
      </c>
      <c r="B59" s="3">
        <f t="shared" si="19"/>
        <v>1553300845</v>
      </c>
      <c r="C59">
        <f t="shared" si="50"/>
        <v>3</v>
      </c>
      <c r="D59">
        <f t="shared" si="50"/>
        <v>51</v>
      </c>
      <c r="E59">
        <f t="shared" ca="1" si="21"/>
        <v>69536.724347826093</v>
      </c>
      <c r="F59">
        <f t="shared" ca="1" si="22"/>
        <v>41565.576956521734</v>
      </c>
      <c r="G59">
        <f t="shared" ca="1" si="9"/>
        <v>9806.608695652174</v>
      </c>
      <c r="H59" s="9">
        <f t="shared" ca="1" si="10"/>
        <v>-209.20739130434814</v>
      </c>
      <c r="I59" s="9">
        <f t="shared" ca="1" si="10"/>
        <v>-124.8308260869555</v>
      </c>
      <c r="J59" s="9">
        <f t="shared" ca="1" si="10"/>
        <v>1.3252173913042498</v>
      </c>
      <c r="K59" s="9">
        <f t="shared" ca="1" si="11"/>
        <v>243.61951423874558</v>
      </c>
      <c r="L59" s="9">
        <f t="shared" ca="1" si="12"/>
        <v>-120.82387638962159</v>
      </c>
      <c r="M59">
        <f t="shared" ca="1" si="16"/>
        <v>56.221570048309175</v>
      </c>
      <c r="N59">
        <f t="shared" ca="1" si="17"/>
        <v>34.046086956521741</v>
      </c>
    </row>
    <row r="60" spans="1:19" x14ac:dyDescent="0.25">
      <c r="A60" s="4">
        <f t="shared" si="18"/>
        <v>0.42650462962962915</v>
      </c>
      <c r="B60" s="3">
        <f t="shared" si="19"/>
        <v>1553300850</v>
      </c>
      <c r="C60">
        <f t="shared" si="50"/>
        <v>3</v>
      </c>
      <c r="D60">
        <f t="shared" si="50"/>
        <v>51</v>
      </c>
      <c r="E60">
        <f t="shared" ca="1" si="21"/>
        <v>68490.687391304353</v>
      </c>
      <c r="F60">
        <f t="shared" ca="1" si="22"/>
        <v>40941.422826086957</v>
      </c>
      <c r="G60">
        <f t="shared" ca="1" si="9"/>
        <v>9813.2347826086952</v>
      </c>
      <c r="H60" s="9">
        <f t="shared" ca="1" si="10"/>
        <v>-209.20739130434814</v>
      </c>
      <c r="I60" s="9">
        <f t="shared" ca="1" si="10"/>
        <v>-124.83082608695695</v>
      </c>
      <c r="J60" s="9">
        <f t="shared" ca="1" si="10"/>
        <v>1.3252173913046135</v>
      </c>
      <c r="K60" s="9">
        <f t="shared" ca="1" si="11"/>
        <v>243.61951423874635</v>
      </c>
      <c r="L60" s="9">
        <f t="shared" ca="1" si="12"/>
        <v>-120.82387638962189</v>
      </c>
      <c r="M60">
        <f t="shared" ca="1" si="16"/>
        <v>56.216002415458938</v>
      </c>
      <c r="N60">
        <f t="shared" ca="1" si="17"/>
        <v>34.029347826086955</v>
      </c>
    </row>
    <row r="61" spans="1:19" x14ac:dyDescent="0.25">
      <c r="A61" s="4">
        <f t="shared" si="18"/>
        <v>0.42656249999999951</v>
      </c>
      <c r="B61" s="3">
        <f t="shared" si="19"/>
        <v>1553300855</v>
      </c>
      <c r="C61">
        <f t="shared" si="50"/>
        <v>3</v>
      </c>
      <c r="D61">
        <f t="shared" si="50"/>
        <v>51</v>
      </c>
      <c r="E61">
        <f t="shared" ca="1" si="21"/>
        <v>67444.650434782612</v>
      </c>
      <c r="F61">
        <f t="shared" ca="1" si="22"/>
        <v>40317.268695652172</v>
      </c>
      <c r="G61">
        <f t="shared" ca="1" si="9"/>
        <v>9819.8608695652183</v>
      </c>
      <c r="H61" s="9">
        <f t="shared" ca="1" si="10"/>
        <v>-209.20739130434814</v>
      </c>
      <c r="I61" s="9">
        <f t="shared" ca="1" si="10"/>
        <v>-124.83082608695695</v>
      </c>
      <c r="J61" s="9">
        <f t="shared" ca="1" si="10"/>
        <v>1.3252173913042498</v>
      </c>
      <c r="K61" s="9">
        <f t="shared" ca="1" si="11"/>
        <v>243.61951423874635</v>
      </c>
      <c r="L61" s="9">
        <f t="shared" ca="1" si="12"/>
        <v>-120.82387638962189</v>
      </c>
      <c r="M61">
        <f t="shared" ca="1" si="16"/>
        <v>56.210434782608694</v>
      </c>
      <c r="N61">
        <f t="shared" ca="1" si="17"/>
        <v>34.012608695652176</v>
      </c>
    </row>
    <row r="62" spans="1:19" x14ac:dyDescent="0.25">
      <c r="A62" s="4">
        <f t="shared" si="18"/>
        <v>0.42662037037036987</v>
      </c>
      <c r="B62" s="3">
        <f t="shared" si="19"/>
        <v>1553300860</v>
      </c>
      <c r="C62">
        <f t="shared" si="50"/>
        <v>3</v>
      </c>
      <c r="D62">
        <f t="shared" si="50"/>
        <v>51</v>
      </c>
      <c r="E62">
        <f t="shared" ca="1" si="21"/>
        <v>66398.613478260871</v>
      </c>
      <c r="F62">
        <f t="shared" ca="1" si="22"/>
        <v>39693.114565217387</v>
      </c>
      <c r="G62">
        <f t="shared" ca="1" si="9"/>
        <v>9826.4869565217396</v>
      </c>
      <c r="H62" s="9">
        <f t="shared" ca="1" si="10"/>
        <v>-209.20739130434814</v>
      </c>
      <c r="I62" s="9">
        <f t="shared" ca="1" si="10"/>
        <v>-124.8308260869555</v>
      </c>
      <c r="J62" s="9">
        <f t="shared" ca="1" si="10"/>
        <v>1.3252173913042498</v>
      </c>
      <c r="K62" s="9">
        <f t="shared" ca="1" si="11"/>
        <v>243.61951423874558</v>
      </c>
      <c r="L62" s="9">
        <f t="shared" ca="1" si="12"/>
        <v>-120.82387638962159</v>
      </c>
      <c r="M62">
        <f t="shared" ca="1" si="16"/>
        <v>56.204867149758449</v>
      </c>
      <c r="N62">
        <f t="shared" ca="1" si="17"/>
        <v>33.99586956521739</v>
      </c>
    </row>
    <row r="63" spans="1:19" x14ac:dyDescent="0.25">
      <c r="A63" s="4">
        <f t="shared" si="18"/>
        <v>0.42667824074074023</v>
      </c>
      <c r="B63" s="3">
        <f t="shared" si="19"/>
        <v>1553300865</v>
      </c>
      <c r="C63">
        <f t="shared" ref="C63:D63" si="51">C62</f>
        <v>3</v>
      </c>
      <c r="D63">
        <f t="shared" si="51"/>
        <v>51</v>
      </c>
      <c r="E63">
        <f t="shared" ref="E63:E65" ca="1" si="52">INDIRECT("E$"&amp;C63)+INDIRECT("H$"&amp;C63)*($B63-INDIRECT("B$"&amp;D63))</f>
        <v>65352.576521739131</v>
      </c>
      <c r="F63">
        <f t="shared" ref="F63:F65" ca="1" si="53">INDIRECT("F$"&amp;C63)+INDIRECT("I$"&amp;C63)*($B63-INDIRECT("B$"&amp;D63))</f>
        <v>39068.96043478261</v>
      </c>
      <c r="G63">
        <f t="shared" ref="G63:G65" ca="1" si="54">INDIRECT("G$"&amp;C63)+INDIRECT("J$"&amp;C63)*($B63-INDIRECT("B$"&amp;D63))</f>
        <v>9833.1130434782608</v>
      </c>
      <c r="H63" s="9">
        <f t="shared" ref="H63:H65" ca="1" si="55">(E64-E63)/($B64-$B63)</f>
        <v>-209.20739130434814</v>
      </c>
      <c r="I63" s="9">
        <f t="shared" ref="I63:I65" ca="1" si="56">(F64-F63)/($B64-$B63)</f>
        <v>-124.83082608695695</v>
      </c>
      <c r="J63" s="9">
        <f t="shared" ref="J63:J65" ca="1" si="57">(G64-G63)/($B64-$B63)</f>
        <v>1.3252173913042498</v>
      </c>
      <c r="K63" s="9">
        <f t="shared" ref="K63:K65" ca="1" si="58">SQRT(H63*H63+I63*I63)</f>
        <v>243.61951423874635</v>
      </c>
      <c r="L63" s="9">
        <f t="shared" ref="L63:L65" ca="1" si="59">DEGREES(ATAN2(I63,H63))</f>
        <v>-120.82387638962189</v>
      </c>
      <c r="M63">
        <f t="shared" ref="M63:M65" ca="1" si="60">INDIRECT("M$"&amp;C63)+INDIRECT("O$"&amp;C63)*($B63-INDIRECT("B$"&amp;D63))</f>
        <v>56.199299516908212</v>
      </c>
      <c r="N63">
        <f t="shared" ref="N63:N65" ca="1" si="61">INDIRECT("N$"&amp;C63)+INDIRECT("P$"&amp;C63)*($B63-INDIRECT("B$"&amp;D63))</f>
        <v>33.979130434782604</v>
      </c>
    </row>
    <row r="64" spans="1:19" x14ac:dyDescent="0.25">
      <c r="A64" s="5">
        <f t="shared" si="18"/>
        <v>0.42673611111111059</v>
      </c>
      <c r="B64" s="3">
        <f t="shared" si="19"/>
        <v>1553300870</v>
      </c>
      <c r="C64">
        <f t="shared" ref="C64:D64" si="62">C63</f>
        <v>3</v>
      </c>
      <c r="D64">
        <f t="shared" si="62"/>
        <v>51</v>
      </c>
      <c r="E64">
        <f t="shared" ca="1" si="52"/>
        <v>64306.53956521739</v>
      </c>
      <c r="F64">
        <f t="shared" ca="1" si="53"/>
        <v>38444.806304347825</v>
      </c>
      <c r="G64">
        <f t="shared" ca="1" si="54"/>
        <v>9839.7391304347821</v>
      </c>
      <c r="H64" s="9">
        <f t="shared" ca="1" si="55"/>
        <v>-209.20739130434669</v>
      </c>
      <c r="I64" s="9">
        <f t="shared" ca="1" si="56"/>
        <v>-124.83082608695695</v>
      </c>
      <c r="J64" s="9">
        <f t="shared" ca="1" si="57"/>
        <v>1.3252173913046135</v>
      </c>
      <c r="K64" s="9">
        <f t="shared" ca="1" si="58"/>
        <v>243.6195142387451</v>
      </c>
      <c r="L64" s="9">
        <f t="shared" ca="1" si="59"/>
        <v>-120.82387638962204</v>
      </c>
      <c r="M64">
        <f t="shared" ca="1" si="60"/>
        <v>56.193731884057968</v>
      </c>
      <c r="N64">
        <f t="shared" ca="1" si="61"/>
        <v>33.962391304347825</v>
      </c>
    </row>
    <row r="65" spans="1:15" x14ac:dyDescent="0.25">
      <c r="A65" s="4">
        <f t="shared" si="18"/>
        <v>0.42679398148148096</v>
      </c>
      <c r="B65" s="3">
        <f t="shared" si="19"/>
        <v>1553300875</v>
      </c>
      <c r="C65">
        <f t="shared" ref="C65:D65" si="63">C64</f>
        <v>3</v>
      </c>
      <c r="D65">
        <f t="shared" si="63"/>
        <v>51</v>
      </c>
      <c r="E65">
        <f t="shared" ca="1" si="52"/>
        <v>63260.502608695657</v>
      </c>
      <c r="F65">
        <f t="shared" ca="1" si="53"/>
        <v>37820.65217391304</v>
      </c>
      <c r="G65">
        <f t="shared" ca="1" si="54"/>
        <v>9846.3652173913051</v>
      </c>
      <c r="H65" s="9">
        <f t="shared" ca="1" si="55"/>
        <v>-209.20739130434814</v>
      </c>
      <c r="I65" s="9">
        <f t="shared" ca="1" si="56"/>
        <v>-124.8308260869555</v>
      </c>
      <c r="J65" s="9">
        <f t="shared" ca="1" si="57"/>
        <v>1.3252173913042498</v>
      </c>
      <c r="K65" s="9">
        <f t="shared" ca="1" si="58"/>
        <v>243.61951423874558</v>
      </c>
      <c r="L65" s="9">
        <f t="shared" ca="1" si="59"/>
        <v>-120.82387638962159</v>
      </c>
      <c r="M65">
        <f t="shared" ca="1" si="60"/>
        <v>56.188164251207724</v>
      </c>
      <c r="N65">
        <f t="shared" ca="1" si="61"/>
        <v>33.945652173913039</v>
      </c>
    </row>
    <row r="66" spans="1:15" x14ac:dyDescent="0.25">
      <c r="A66" s="4">
        <f t="shared" si="18"/>
        <v>0.42685185185185132</v>
      </c>
      <c r="B66" s="3">
        <f t="shared" si="19"/>
        <v>1553300880</v>
      </c>
      <c r="C66">
        <f t="shared" si="50"/>
        <v>3</v>
      </c>
      <c r="D66">
        <f t="shared" si="50"/>
        <v>51</v>
      </c>
      <c r="E66">
        <f t="shared" ca="1" si="21"/>
        <v>62214.465652173916</v>
      </c>
      <c r="F66">
        <f t="shared" ca="1" si="22"/>
        <v>37196.498043478263</v>
      </c>
      <c r="G66">
        <f t="shared" ca="1" si="9"/>
        <v>9852.9913043478264</v>
      </c>
      <c r="H66" s="9">
        <f t="shared" ca="1" si="10"/>
        <v>-209.20739130434814</v>
      </c>
      <c r="I66" s="9">
        <f t="shared" ca="1" si="10"/>
        <v>-124.83082608695695</v>
      </c>
      <c r="J66" s="9">
        <f t="shared" ca="1" si="10"/>
        <v>1.3252173913042498</v>
      </c>
      <c r="K66" s="9">
        <f t="shared" ca="1" si="11"/>
        <v>243.61951423874635</v>
      </c>
      <c r="L66" s="9">
        <f t="shared" ca="1" si="12"/>
        <v>-120.82387638962189</v>
      </c>
      <c r="M66">
        <f t="shared" ca="1" si="16"/>
        <v>56.182596618357486</v>
      </c>
      <c r="N66">
        <f t="shared" ca="1" si="17"/>
        <v>33.928913043478261</v>
      </c>
    </row>
    <row r="67" spans="1:15" x14ac:dyDescent="0.25">
      <c r="A67" s="4">
        <f t="shared" si="18"/>
        <v>0.42690972222222168</v>
      </c>
      <c r="B67" s="3">
        <f t="shared" si="19"/>
        <v>1553300885</v>
      </c>
      <c r="C67">
        <f t="shared" ref="C67:D67" si="64">C66</f>
        <v>3</v>
      </c>
      <c r="D67">
        <f t="shared" si="64"/>
        <v>51</v>
      </c>
      <c r="E67">
        <f t="shared" ref="E67:E69" ca="1" si="65">INDIRECT("E$"&amp;C67)+INDIRECT("H$"&amp;C67)*($B67-INDIRECT("B$"&amp;D67))</f>
        <v>61168.428695652176</v>
      </c>
      <c r="F67">
        <f t="shared" ref="F67:F69" ca="1" si="66">INDIRECT("F$"&amp;C67)+INDIRECT("I$"&amp;C67)*($B67-INDIRECT("B$"&amp;D67))</f>
        <v>36572.343913043478</v>
      </c>
      <c r="G67">
        <f t="shared" ref="G67:G69" ca="1" si="67">INDIRECT("G$"&amp;C67)+INDIRECT("J$"&amp;C67)*($B67-INDIRECT("B$"&amp;D67))</f>
        <v>9859.6173913043476</v>
      </c>
      <c r="H67" s="9">
        <f t="shared" ref="H67:H69" ca="1" si="68">(E68-E67)/($B68-$B67)</f>
        <v>-209.20739130434669</v>
      </c>
      <c r="I67" s="9">
        <f t="shared" ref="I67:I69" ca="1" si="69">(F68-F67)/($B68-$B67)</f>
        <v>-124.83082608695695</v>
      </c>
      <c r="J67" s="9">
        <f t="shared" ref="J67:J69" ca="1" si="70">(G68-G67)/($B68-$B67)</f>
        <v>1.3252173913042498</v>
      </c>
      <c r="K67" s="9">
        <f t="shared" ref="K67:K69" ca="1" si="71">SQRT(H67*H67+I67*I67)</f>
        <v>243.6195142387451</v>
      </c>
      <c r="L67" s="9">
        <f t="shared" ref="L67:L69" ca="1" si="72">DEGREES(ATAN2(I67,H67))</f>
        <v>-120.82387638962204</v>
      </c>
      <c r="M67">
        <f t="shared" ref="M67:M69" ca="1" si="73">INDIRECT("M$"&amp;C67)+INDIRECT("O$"&amp;C67)*($B67-INDIRECT("B$"&amp;D67))</f>
        <v>56.177028985507242</v>
      </c>
      <c r="N67">
        <f t="shared" ref="N67:N69" ca="1" si="74">INDIRECT("N$"&amp;C67)+INDIRECT("P$"&amp;C67)*($B67-INDIRECT("B$"&amp;D67))</f>
        <v>33.912173913043475</v>
      </c>
    </row>
    <row r="68" spans="1:15" x14ac:dyDescent="0.25">
      <c r="A68" s="8">
        <f t="shared" si="18"/>
        <v>0.42696759259259204</v>
      </c>
      <c r="B68" s="3">
        <f t="shared" si="19"/>
        <v>1553300890</v>
      </c>
      <c r="C68">
        <f t="shared" ref="C68:D68" si="75">C67</f>
        <v>3</v>
      </c>
      <c r="D68">
        <f t="shared" si="75"/>
        <v>51</v>
      </c>
      <c r="E68">
        <f t="shared" ca="1" si="65"/>
        <v>60122.391739130442</v>
      </c>
      <c r="F68">
        <f t="shared" ca="1" si="66"/>
        <v>35948.189782608693</v>
      </c>
      <c r="G68">
        <f t="shared" ca="1" si="67"/>
        <v>9866.2434782608689</v>
      </c>
      <c r="H68" s="9">
        <f t="shared" ca="1" si="68"/>
        <v>-209.20739130434814</v>
      </c>
      <c r="I68" s="9">
        <f t="shared" ca="1" si="69"/>
        <v>-124.8308260869555</v>
      </c>
      <c r="J68" s="9">
        <f t="shared" ca="1" si="70"/>
        <v>1.3252173913046135</v>
      </c>
      <c r="K68" s="9">
        <f t="shared" ca="1" si="71"/>
        <v>243.61951423874558</v>
      </c>
      <c r="L68" s="9">
        <f t="shared" ca="1" si="72"/>
        <v>-120.82387638962159</v>
      </c>
      <c r="M68">
        <f t="shared" ca="1" si="73"/>
        <v>56.171461352657005</v>
      </c>
      <c r="N68">
        <f t="shared" ca="1" si="74"/>
        <v>33.895434782608696</v>
      </c>
    </row>
    <row r="69" spans="1:15" x14ac:dyDescent="0.25">
      <c r="A69" s="4">
        <f t="shared" si="18"/>
        <v>0.4270254629629624</v>
      </c>
      <c r="B69" s="3">
        <f t="shared" si="19"/>
        <v>1553300895</v>
      </c>
      <c r="C69">
        <f t="shared" ref="C69:D69" si="76">C68</f>
        <v>3</v>
      </c>
      <c r="D69">
        <f t="shared" si="76"/>
        <v>51</v>
      </c>
      <c r="E69">
        <f t="shared" ca="1" si="65"/>
        <v>59076.354782608701</v>
      </c>
      <c r="F69">
        <f t="shared" ca="1" si="66"/>
        <v>35324.035652173916</v>
      </c>
      <c r="G69">
        <f t="shared" ca="1" si="67"/>
        <v>9872.8695652173919</v>
      </c>
      <c r="H69" s="9">
        <f t="shared" ca="1" si="68"/>
        <v>-209.20739130434814</v>
      </c>
      <c r="I69" s="9">
        <f t="shared" ca="1" si="69"/>
        <v>-124.83082608695695</v>
      </c>
      <c r="J69" s="9">
        <f t="shared" ca="1" si="70"/>
        <v>1.3252173913042498</v>
      </c>
      <c r="K69" s="9">
        <f t="shared" ca="1" si="71"/>
        <v>243.61951423874635</v>
      </c>
      <c r="L69" s="9">
        <f t="shared" ca="1" si="72"/>
        <v>-120.82387638962189</v>
      </c>
      <c r="M69">
        <f t="shared" ca="1" si="73"/>
        <v>56.16589371980676</v>
      </c>
      <c r="N69">
        <f t="shared" ca="1" si="74"/>
        <v>33.87869565217391</v>
      </c>
    </row>
    <row r="70" spans="1:15" x14ac:dyDescent="0.25">
      <c r="A70" s="4">
        <f t="shared" si="18"/>
        <v>0.42708333333333276</v>
      </c>
      <c r="B70" s="3">
        <f t="shared" si="19"/>
        <v>1553300900</v>
      </c>
      <c r="C70">
        <f t="shared" si="50"/>
        <v>3</v>
      </c>
      <c r="D70">
        <f t="shared" si="50"/>
        <v>51</v>
      </c>
      <c r="E70">
        <f t="shared" ca="1" si="21"/>
        <v>58030.317826086961</v>
      </c>
      <c r="F70">
        <f t="shared" ca="1" si="22"/>
        <v>34699.881521739131</v>
      </c>
      <c r="G70">
        <f t="shared" ca="1" si="9"/>
        <v>9879.4956521739132</v>
      </c>
      <c r="H70" s="9">
        <f t="shared" ca="1" si="10"/>
        <v>-209.20739130434814</v>
      </c>
      <c r="I70" s="9">
        <f t="shared" ca="1" si="10"/>
        <v>-124.83082608695695</v>
      </c>
      <c r="J70" s="9">
        <f t="shared" ca="1" si="10"/>
        <v>1.3252173913042498</v>
      </c>
      <c r="K70" s="9">
        <f t="shared" ca="1" si="11"/>
        <v>243.61951423874635</v>
      </c>
      <c r="L70" s="9">
        <f t="shared" ca="1" si="12"/>
        <v>-120.82387638962189</v>
      </c>
      <c r="M70">
        <f t="shared" ca="1" si="16"/>
        <v>56.160326086956516</v>
      </c>
      <c r="N70">
        <f t="shared" ca="1" si="17"/>
        <v>33.861956521739131</v>
      </c>
      <c r="O70" s="12"/>
    </row>
    <row r="71" spans="1:15" x14ac:dyDescent="0.25">
      <c r="A71" s="4">
        <f t="shared" si="18"/>
        <v>0.42714120370370312</v>
      </c>
      <c r="B71" s="3">
        <f t="shared" si="19"/>
        <v>1553300905</v>
      </c>
      <c r="C71">
        <f t="shared" si="50"/>
        <v>3</v>
      </c>
      <c r="D71">
        <f t="shared" si="50"/>
        <v>51</v>
      </c>
      <c r="E71">
        <f t="shared" ca="1" si="21"/>
        <v>56984.28086956522</v>
      </c>
      <c r="F71">
        <f t="shared" ca="1" si="22"/>
        <v>34075.727391304346</v>
      </c>
      <c r="G71">
        <f t="shared" ca="1" si="9"/>
        <v>9886.1217391304344</v>
      </c>
      <c r="H71" s="9">
        <f t="shared" ca="1" si="10"/>
        <v>-209.20739130434814</v>
      </c>
      <c r="I71" s="9">
        <f t="shared" ca="1" si="10"/>
        <v>-124.8308260869555</v>
      </c>
      <c r="J71" s="9">
        <f t="shared" ca="1" si="10"/>
        <v>1.3252173913042498</v>
      </c>
      <c r="K71" s="9">
        <f t="shared" ca="1" si="11"/>
        <v>243.61951423874558</v>
      </c>
      <c r="L71" s="9">
        <f t="shared" ca="1" si="12"/>
        <v>-120.82387638962159</v>
      </c>
      <c r="M71">
        <f t="shared" ca="1" si="16"/>
        <v>56.154758454106279</v>
      </c>
      <c r="N71">
        <f t="shared" ca="1" si="17"/>
        <v>33.845217391304345</v>
      </c>
    </row>
    <row r="72" spans="1:15" x14ac:dyDescent="0.25">
      <c r="A72" s="4">
        <f>A71+5/24/3600</f>
        <v>0.42719907407407348</v>
      </c>
      <c r="B72" s="3">
        <f t="shared" si="19"/>
        <v>1553300910</v>
      </c>
      <c r="C72">
        <f t="shared" si="50"/>
        <v>3</v>
      </c>
      <c r="D72">
        <f t="shared" si="50"/>
        <v>51</v>
      </c>
      <c r="E72">
        <f t="shared" ca="1" si="21"/>
        <v>55938.24391304348</v>
      </c>
      <c r="F72">
        <f t="shared" ca="1" si="22"/>
        <v>33451.573260869569</v>
      </c>
      <c r="G72">
        <f t="shared" ca="1" si="9"/>
        <v>9892.7478260869557</v>
      </c>
      <c r="H72" s="9">
        <f t="shared" ca="1" si="10"/>
        <v>-209.20739130434814</v>
      </c>
      <c r="I72" s="9">
        <f t="shared" ca="1" si="10"/>
        <v>-124.83082608695695</v>
      </c>
      <c r="J72" s="9">
        <f t="shared" ca="1" si="10"/>
        <v>1.3252173913046135</v>
      </c>
      <c r="K72" s="9">
        <f t="shared" ca="1" si="11"/>
        <v>243.61951423874635</v>
      </c>
      <c r="L72" s="9">
        <f t="shared" ca="1" si="12"/>
        <v>-120.82387638962189</v>
      </c>
      <c r="M72">
        <f t="shared" ca="1" si="16"/>
        <v>56.149190821256035</v>
      </c>
      <c r="N72">
        <f t="shared" ca="1" si="17"/>
        <v>33.828478260869566</v>
      </c>
    </row>
    <row r="73" spans="1:15" x14ac:dyDescent="0.25">
      <c r="A73" s="4">
        <f t="shared" si="18"/>
        <v>0.42725694444444384</v>
      </c>
      <c r="B73" s="3">
        <f t="shared" si="19"/>
        <v>1553300915</v>
      </c>
      <c r="C73">
        <f t="shared" si="50"/>
        <v>3</v>
      </c>
      <c r="D73">
        <f t="shared" si="50"/>
        <v>51</v>
      </c>
      <c r="E73">
        <f t="shared" ca="1" si="21"/>
        <v>54892.206956521739</v>
      </c>
      <c r="F73">
        <f t="shared" ca="1" si="22"/>
        <v>32827.419130434784</v>
      </c>
      <c r="G73">
        <f t="shared" ref="G73:G136" ca="1" si="77">INDIRECT("G$"&amp;C73)+INDIRECT("J$"&amp;C73)*($B73-INDIRECT("B$"&amp;D73))</f>
        <v>9899.3739130434788</v>
      </c>
      <c r="H73" s="9">
        <f t="shared" ref="H73:J136" ca="1" si="78">(E74-E73)/($B74-$B73)</f>
        <v>-209.20739130434814</v>
      </c>
      <c r="I73" s="9">
        <f t="shared" ca="1" si="78"/>
        <v>-124.83082608695695</v>
      </c>
      <c r="J73" s="9">
        <f t="shared" ca="1" si="78"/>
        <v>1.3252173913042498</v>
      </c>
      <c r="K73" s="9">
        <f t="shared" ref="K73:K136" ca="1" si="79">SQRT(H73*H73+I73*I73)</f>
        <v>243.61951423874635</v>
      </c>
      <c r="L73" s="9">
        <f t="shared" ref="L73:L136" ca="1" si="80">DEGREES(ATAN2(I73,H73))</f>
        <v>-120.82387638962189</v>
      </c>
      <c r="M73">
        <f t="shared" ca="1" si="16"/>
        <v>56.143623188405797</v>
      </c>
      <c r="N73">
        <f t="shared" ca="1" si="17"/>
        <v>33.811739130434781</v>
      </c>
    </row>
    <row r="74" spans="1:15" x14ac:dyDescent="0.25">
      <c r="A74" s="4">
        <f t="shared" si="18"/>
        <v>0.4273148148148142</v>
      </c>
      <c r="B74" s="3">
        <f t="shared" si="19"/>
        <v>1553300920</v>
      </c>
      <c r="C74">
        <f t="shared" ref="C74:D89" si="81">C73</f>
        <v>3</v>
      </c>
      <c r="D74">
        <f t="shared" si="81"/>
        <v>51</v>
      </c>
      <c r="E74">
        <f t="shared" ca="1" si="21"/>
        <v>53846.17</v>
      </c>
      <c r="F74">
        <f t="shared" ca="1" si="22"/>
        <v>32203.264999999999</v>
      </c>
      <c r="G74">
        <f t="shared" ca="1" si="77"/>
        <v>9906</v>
      </c>
      <c r="H74" s="9">
        <f t="shared" ca="1" si="78"/>
        <v>-209.20739130434814</v>
      </c>
      <c r="I74" s="9">
        <f t="shared" ca="1" si="78"/>
        <v>-124.83082608695695</v>
      </c>
      <c r="J74" s="9">
        <f t="shared" ca="1" si="78"/>
        <v>1.3252173913042498</v>
      </c>
      <c r="K74" s="9">
        <f t="shared" ca="1" si="79"/>
        <v>243.61951423874635</v>
      </c>
      <c r="L74" s="9">
        <f t="shared" ca="1" si="80"/>
        <v>-120.82387638962189</v>
      </c>
      <c r="M74">
        <f t="shared" ref="M74:M137" ca="1" si="82">INDIRECT("M$"&amp;C74)+INDIRECT("O$"&amp;C74)*($B74-INDIRECT("B$"&amp;D74))</f>
        <v>56.138055555555553</v>
      </c>
      <c r="N74">
        <f t="shared" ref="N74:N137" ca="1" si="83">INDIRECT("N$"&amp;C74)+INDIRECT("P$"&amp;C74)*($B74-INDIRECT("B$"&amp;D74))</f>
        <v>33.795000000000002</v>
      </c>
    </row>
    <row r="75" spans="1:15" x14ac:dyDescent="0.25">
      <c r="A75" s="4">
        <f t="shared" ref="A75:A104" si="84">A74+5/24/3600</f>
        <v>0.42737268518518456</v>
      </c>
      <c r="B75" s="3">
        <f t="shared" ref="B75:B138" si="85">B74+SECOND(A75-A74)</f>
        <v>1553300925</v>
      </c>
      <c r="C75">
        <f t="shared" si="81"/>
        <v>3</v>
      </c>
      <c r="D75">
        <f t="shared" si="81"/>
        <v>51</v>
      </c>
      <c r="E75">
        <f t="shared" ca="1" si="21"/>
        <v>52800.133043478258</v>
      </c>
      <c r="F75">
        <f t="shared" ca="1" si="22"/>
        <v>31579.110869565215</v>
      </c>
      <c r="G75">
        <f t="shared" ca="1" si="77"/>
        <v>9912.6260869565212</v>
      </c>
      <c r="H75" s="9">
        <f t="shared" ca="1" si="78"/>
        <v>-209.20739130434669</v>
      </c>
      <c r="I75" s="9">
        <f t="shared" ca="1" si="78"/>
        <v>-124.83082608695622</v>
      </c>
      <c r="J75" s="9">
        <f t="shared" ca="1" si="78"/>
        <v>1.3252173913046135</v>
      </c>
      <c r="K75" s="9">
        <f t="shared" ca="1" si="79"/>
        <v>243.61951423874473</v>
      </c>
      <c r="L75" s="9">
        <f t="shared" ca="1" si="80"/>
        <v>-120.82387638962189</v>
      </c>
      <c r="M75">
        <f t="shared" ca="1" si="82"/>
        <v>56.132487922705309</v>
      </c>
      <c r="N75">
        <f t="shared" ca="1" si="83"/>
        <v>33.778260869565216</v>
      </c>
    </row>
    <row r="76" spans="1:15" x14ac:dyDescent="0.25">
      <c r="A76" s="4">
        <f t="shared" si="84"/>
        <v>0.42743055555555493</v>
      </c>
      <c r="B76" s="3">
        <f t="shared" si="85"/>
        <v>1553300930</v>
      </c>
      <c r="C76">
        <f t="shared" si="81"/>
        <v>3</v>
      </c>
      <c r="D76">
        <f t="shared" si="81"/>
        <v>51</v>
      </c>
      <c r="E76">
        <f t="shared" ca="1" si="21"/>
        <v>51754.096086956524</v>
      </c>
      <c r="F76">
        <f t="shared" ca="1" si="22"/>
        <v>30954.956739130434</v>
      </c>
      <c r="G76">
        <f t="shared" ca="1" si="77"/>
        <v>9919.2521739130443</v>
      </c>
      <c r="H76" s="9">
        <f t="shared" ca="1" si="78"/>
        <v>-209.20739130434814</v>
      </c>
      <c r="I76" s="9">
        <f t="shared" ca="1" si="78"/>
        <v>-124.83082608695622</v>
      </c>
      <c r="J76" s="9">
        <f t="shared" ca="1" si="78"/>
        <v>1.3252173913042498</v>
      </c>
      <c r="K76" s="9">
        <f t="shared" ca="1" si="79"/>
        <v>243.61951423874595</v>
      </c>
      <c r="L76" s="9">
        <f t="shared" ca="1" si="80"/>
        <v>-120.82387638962174</v>
      </c>
      <c r="M76">
        <f t="shared" ca="1" si="82"/>
        <v>56.126920289855072</v>
      </c>
      <c r="N76">
        <f t="shared" ca="1" si="83"/>
        <v>33.76152173913043</v>
      </c>
    </row>
    <row r="77" spans="1:15" x14ac:dyDescent="0.25">
      <c r="A77" s="4">
        <f t="shared" si="84"/>
        <v>0.42748842592592529</v>
      </c>
      <c r="B77" s="3">
        <f t="shared" si="85"/>
        <v>1553300935</v>
      </c>
      <c r="C77">
        <f t="shared" si="81"/>
        <v>3</v>
      </c>
      <c r="D77">
        <f t="shared" si="81"/>
        <v>51</v>
      </c>
      <c r="E77">
        <f t="shared" ca="1" si="21"/>
        <v>50708.059130434784</v>
      </c>
      <c r="F77">
        <f t="shared" ca="1" si="22"/>
        <v>30330.802608695652</v>
      </c>
      <c r="G77">
        <f t="shared" ca="1" si="77"/>
        <v>9925.8782608695656</v>
      </c>
      <c r="H77" s="9">
        <f t="shared" ca="1" si="78"/>
        <v>-209.20739130434814</v>
      </c>
      <c r="I77" s="9">
        <f t="shared" ca="1" si="78"/>
        <v>-124.83082608695695</v>
      </c>
      <c r="J77" s="9">
        <f t="shared" ca="1" si="78"/>
        <v>1.3252173913042498</v>
      </c>
      <c r="K77" s="9">
        <f t="shared" ca="1" si="79"/>
        <v>243.61951423874635</v>
      </c>
      <c r="L77" s="9">
        <f t="shared" ca="1" si="80"/>
        <v>-120.82387638962189</v>
      </c>
      <c r="M77">
        <f t="shared" ca="1" si="82"/>
        <v>56.121352657004827</v>
      </c>
      <c r="N77">
        <f t="shared" ca="1" si="83"/>
        <v>33.744782608695651</v>
      </c>
    </row>
    <row r="78" spans="1:15" x14ac:dyDescent="0.25">
      <c r="A78" s="4">
        <f t="shared" si="84"/>
        <v>0.42754629629629565</v>
      </c>
      <c r="B78" s="3">
        <f t="shared" si="85"/>
        <v>1553300940</v>
      </c>
      <c r="C78">
        <f t="shared" si="81"/>
        <v>3</v>
      </c>
      <c r="D78">
        <f t="shared" si="81"/>
        <v>51</v>
      </c>
      <c r="E78">
        <f t="shared" ca="1" si="21"/>
        <v>49662.022173913043</v>
      </c>
      <c r="F78">
        <f t="shared" ca="1" si="22"/>
        <v>29706.648478260868</v>
      </c>
      <c r="G78">
        <f t="shared" ca="1" si="77"/>
        <v>9932.5043478260868</v>
      </c>
      <c r="H78" s="9">
        <f t="shared" ca="1" si="78"/>
        <v>-209.20739130434669</v>
      </c>
      <c r="I78" s="9">
        <f t="shared" ca="1" si="78"/>
        <v>-124.83082608695622</v>
      </c>
      <c r="J78" s="9">
        <f t="shared" ca="1" si="78"/>
        <v>1.3252173913042498</v>
      </c>
      <c r="K78" s="9">
        <f t="shared" ca="1" si="79"/>
        <v>243.61951423874473</v>
      </c>
      <c r="L78" s="9">
        <f t="shared" ca="1" si="80"/>
        <v>-120.82387638962189</v>
      </c>
      <c r="M78">
        <f t="shared" ca="1" si="82"/>
        <v>56.11578502415459</v>
      </c>
      <c r="N78">
        <f t="shared" ca="1" si="83"/>
        <v>33.728043478260865</v>
      </c>
    </row>
    <row r="79" spans="1:15" x14ac:dyDescent="0.25">
      <c r="A79" s="4">
        <f t="shared" si="84"/>
        <v>0.42760416666666601</v>
      </c>
      <c r="B79" s="3">
        <f t="shared" si="85"/>
        <v>1553300945</v>
      </c>
      <c r="C79">
        <f t="shared" si="81"/>
        <v>3</v>
      </c>
      <c r="D79">
        <f t="shared" si="81"/>
        <v>51</v>
      </c>
      <c r="E79">
        <f t="shared" ca="1" si="21"/>
        <v>48615.98521739131</v>
      </c>
      <c r="F79">
        <f t="shared" ca="1" si="22"/>
        <v>29082.494347826087</v>
      </c>
      <c r="G79">
        <f t="shared" ca="1" si="77"/>
        <v>9939.1304347826081</v>
      </c>
      <c r="H79" s="9">
        <f t="shared" ca="1" si="78"/>
        <v>-209.20739130434814</v>
      </c>
      <c r="I79" s="9">
        <f t="shared" ca="1" si="78"/>
        <v>-124.83082608695622</v>
      </c>
      <c r="J79" s="9">
        <f t="shared" ca="1" si="78"/>
        <v>1.3252173913046135</v>
      </c>
      <c r="K79" s="9">
        <f t="shared" ca="1" si="79"/>
        <v>243.61951423874595</v>
      </c>
      <c r="L79" s="9">
        <f t="shared" ca="1" si="80"/>
        <v>-120.82387638962174</v>
      </c>
      <c r="M79">
        <f t="shared" ca="1" si="82"/>
        <v>56.110217391304346</v>
      </c>
      <c r="N79">
        <f t="shared" ca="1" si="83"/>
        <v>33.711304347826086</v>
      </c>
    </row>
    <row r="80" spans="1:15" x14ac:dyDescent="0.25">
      <c r="A80" s="4">
        <f t="shared" si="84"/>
        <v>0.42766203703703637</v>
      </c>
      <c r="B80" s="3">
        <f t="shared" si="85"/>
        <v>1553300950</v>
      </c>
      <c r="C80">
        <f t="shared" si="81"/>
        <v>3</v>
      </c>
      <c r="D80">
        <f t="shared" si="81"/>
        <v>51</v>
      </c>
      <c r="E80">
        <f t="shared" ca="1" si="21"/>
        <v>47569.948260869569</v>
      </c>
      <c r="F80">
        <f t="shared" ca="1" si="22"/>
        <v>28458.340217391305</v>
      </c>
      <c r="G80">
        <f t="shared" ca="1" si="77"/>
        <v>9945.7565217391311</v>
      </c>
      <c r="H80" s="9">
        <f t="shared" ca="1" si="78"/>
        <v>-209.20739130434814</v>
      </c>
      <c r="I80" s="9">
        <f t="shared" ca="1" si="78"/>
        <v>-124.83082608695695</v>
      </c>
      <c r="J80" s="9">
        <f t="shared" ca="1" si="78"/>
        <v>1.3252173913042498</v>
      </c>
      <c r="K80" s="9">
        <f t="shared" ca="1" si="79"/>
        <v>243.61951423874635</v>
      </c>
      <c r="L80" s="9">
        <f t="shared" ca="1" si="80"/>
        <v>-120.82387638962189</v>
      </c>
      <c r="M80">
        <f t="shared" ca="1" si="82"/>
        <v>56.104649758454102</v>
      </c>
      <c r="N80">
        <f t="shared" ca="1" si="83"/>
        <v>33.6945652173913</v>
      </c>
    </row>
    <row r="81" spans="1:18" x14ac:dyDescent="0.25">
      <c r="A81" s="4">
        <f t="shared" si="84"/>
        <v>0.42771990740740673</v>
      </c>
      <c r="B81" s="3">
        <f t="shared" si="85"/>
        <v>1553300955</v>
      </c>
      <c r="C81">
        <f t="shared" si="81"/>
        <v>3</v>
      </c>
      <c r="D81">
        <f t="shared" si="81"/>
        <v>51</v>
      </c>
      <c r="E81">
        <f t="shared" ca="1" si="21"/>
        <v>46523.911304347828</v>
      </c>
      <c r="F81">
        <f t="shared" ca="1" si="22"/>
        <v>27834.186086956521</v>
      </c>
      <c r="G81">
        <f t="shared" ca="1" si="77"/>
        <v>9952.3826086956524</v>
      </c>
      <c r="H81" s="9">
        <f t="shared" ca="1" si="78"/>
        <v>-209.20739130434814</v>
      </c>
      <c r="I81" s="9">
        <f t="shared" ca="1" si="78"/>
        <v>-124.83082608695622</v>
      </c>
      <c r="J81" s="9">
        <f t="shared" ca="1" si="78"/>
        <v>1.3252173913042498</v>
      </c>
      <c r="K81" s="9">
        <f t="shared" ca="1" si="79"/>
        <v>243.61951423874595</v>
      </c>
      <c r="L81" s="9">
        <f t="shared" ca="1" si="80"/>
        <v>-120.82387638962174</v>
      </c>
      <c r="M81">
        <f t="shared" ca="1" si="82"/>
        <v>56.099082125603864</v>
      </c>
      <c r="N81">
        <f t="shared" ca="1" si="83"/>
        <v>33.677826086956522</v>
      </c>
    </row>
    <row r="82" spans="1:18" x14ac:dyDescent="0.25">
      <c r="A82" s="4">
        <f t="shared" si="84"/>
        <v>0.42777777777777709</v>
      </c>
      <c r="B82" s="3">
        <f t="shared" si="85"/>
        <v>1553300960</v>
      </c>
      <c r="C82">
        <f t="shared" si="81"/>
        <v>3</v>
      </c>
      <c r="D82">
        <f t="shared" si="81"/>
        <v>51</v>
      </c>
      <c r="E82">
        <f t="shared" ca="1" si="21"/>
        <v>45477.874347826088</v>
      </c>
      <c r="F82">
        <f t="shared" ca="1" si="22"/>
        <v>27210.03195652174</v>
      </c>
      <c r="G82">
        <f t="shared" ca="1" si="77"/>
        <v>9959.0086956521736</v>
      </c>
      <c r="H82" s="9">
        <f t="shared" ca="1" si="78"/>
        <v>-209.20739130434814</v>
      </c>
      <c r="I82" s="9">
        <f t="shared" ca="1" si="78"/>
        <v>-124.83082608695622</v>
      </c>
      <c r="J82" s="9">
        <f t="shared" ca="1" si="78"/>
        <v>1.3252173913042498</v>
      </c>
      <c r="K82" s="9">
        <f t="shared" ca="1" si="79"/>
        <v>243.61951423874595</v>
      </c>
      <c r="L82" s="9">
        <f t="shared" ca="1" si="80"/>
        <v>-120.82387638962174</v>
      </c>
      <c r="M82">
        <f t="shared" ca="1" si="82"/>
        <v>56.09351449275362</v>
      </c>
      <c r="N82">
        <f t="shared" ca="1" si="83"/>
        <v>33.661086956521736</v>
      </c>
    </row>
    <row r="83" spans="1:18" x14ac:dyDescent="0.25">
      <c r="A83" s="4">
        <f t="shared" si="84"/>
        <v>0.42783564814814745</v>
      </c>
      <c r="B83" s="3">
        <f t="shared" si="85"/>
        <v>1553300965</v>
      </c>
      <c r="C83">
        <f t="shared" si="81"/>
        <v>3</v>
      </c>
      <c r="D83">
        <f t="shared" si="81"/>
        <v>51</v>
      </c>
      <c r="E83">
        <f t="shared" ca="1" si="21"/>
        <v>44431.837391304347</v>
      </c>
      <c r="F83">
        <f t="shared" ca="1" si="22"/>
        <v>26585.877826086959</v>
      </c>
      <c r="G83">
        <f t="shared" ca="1" si="77"/>
        <v>9965.6347826086949</v>
      </c>
      <c r="H83" s="9">
        <f t="shared" ca="1" si="78"/>
        <v>-209.20739130434814</v>
      </c>
      <c r="I83" s="9">
        <f t="shared" ca="1" si="78"/>
        <v>-124.83082608695695</v>
      </c>
      <c r="J83" s="9">
        <f t="shared" ca="1" si="78"/>
        <v>1.3252173913046135</v>
      </c>
      <c r="K83" s="9">
        <f t="shared" ca="1" si="79"/>
        <v>243.61951423874635</v>
      </c>
      <c r="L83" s="9">
        <f t="shared" ca="1" si="80"/>
        <v>-120.82387638962189</v>
      </c>
      <c r="M83">
        <f t="shared" ca="1" si="82"/>
        <v>56.087946859903383</v>
      </c>
      <c r="N83">
        <f t="shared" ca="1" si="83"/>
        <v>33.644347826086957</v>
      </c>
    </row>
    <row r="84" spans="1:18" x14ac:dyDescent="0.25">
      <c r="A84" s="4">
        <f t="shared" si="84"/>
        <v>0.42789351851851781</v>
      </c>
      <c r="B84" s="3">
        <f t="shared" si="85"/>
        <v>1553300970</v>
      </c>
      <c r="C84">
        <f t="shared" si="81"/>
        <v>3</v>
      </c>
      <c r="D84">
        <f t="shared" si="81"/>
        <v>51</v>
      </c>
      <c r="E84">
        <f t="shared" ca="1" si="21"/>
        <v>43385.800434782606</v>
      </c>
      <c r="F84">
        <f t="shared" ca="1" si="22"/>
        <v>25961.723695652174</v>
      </c>
      <c r="G84">
        <f t="shared" ca="1" si="77"/>
        <v>9972.2608695652179</v>
      </c>
      <c r="H84" s="9">
        <f t="shared" ca="1" si="78"/>
        <v>-209.20739130434669</v>
      </c>
      <c r="I84" s="9">
        <f t="shared" ca="1" si="78"/>
        <v>-124.83082608695622</v>
      </c>
      <c r="J84" s="9">
        <f t="shared" ca="1" si="78"/>
        <v>1.3252173913042498</v>
      </c>
      <c r="K84" s="9">
        <f t="shared" ca="1" si="79"/>
        <v>243.61951423874473</v>
      </c>
      <c r="L84" s="9">
        <f t="shared" ca="1" si="80"/>
        <v>-120.82387638962189</v>
      </c>
      <c r="M84">
        <f t="shared" ca="1" si="82"/>
        <v>56.082379227053138</v>
      </c>
      <c r="N84">
        <f t="shared" ca="1" si="83"/>
        <v>33.627608695652171</v>
      </c>
    </row>
    <row r="85" spans="1:18" x14ac:dyDescent="0.25">
      <c r="A85" s="4">
        <f t="shared" si="84"/>
        <v>0.42795138888888817</v>
      </c>
      <c r="B85" s="3">
        <f t="shared" si="85"/>
        <v>1553300975</v>
      </c>
      <c r="C85">
        <f t="shared" si="81"/>
        <v>3</v>
      </c>
      <c r="D85">
        <f t="shared" si="81"/>
        <v>51</v>
      </c>
      <c r="E85">
        <f t="shared" ca="1" si="21"/>
        <v>42339.763478260873</v>
      </c>
      <c r="F85">
        <f t="shared" ca="1" si="22"/>
        <v>25337.569565217393</v>
      </c>
      <c r="G85">
        <f t="shared" ca="1" si="77"/>
        <v>9978.8869565217392</v>
      </c>
      <c r="H85" s="9">
        <f t="shared" ca="1" si="78"/>
        <v>-209.20739130434814</v>
      </c>
      <c r="I85" s="9">
        <f t="shared" ca="1" si="78"/>
        <v>-124.83082608695695</v>
      </c>
      <c r="J85" s="9">
        <f t="shared" ca="1" si="78"/>
        <v>1.3252173913042498</v>
      </c>
      <c r="K85" s="9">
        <f t="shared" ca="1" si="79"/>
        <v>243.61951423874635</v>
      </c>
      <c r="L85" s="9">
        <f t="shared" ca="1" si="80"/>
        <v>-120.82387638962189</v>
      </c>
      <c r="M85">
        <f t="shared" ca="1" si="82"/>
        <v>56.076811594202894</v>
      </c>
      <c r="N85">
        <f t="shared" ca="1" si="83"/>
        <v>33.610869565217392</v>
      </c>
    </row>
    <row r="86" spans="1:18" x14ac:dyDescent="0.25">
      <c r="A86" s="4">
        <f t="shared" si="84"/>
        <v>0.42800925925925853</v>
      </c>
      <c r="B86" s="3">
        <f t="shared" si="85"/>
        <v>1553300980</v>
      </c>
      <c r="C86">
        <f t="shared" si="81"/>
        <v>3</v>
      </c>
      <c r="D86">
        <f t="shared" si="81"/>
        <v>51</v>
      </c>
      <c r="E86">
        <f t="shared" ca="1" si="21"/>
        <v>41293.726521739132</v>
      </c>
      <c r="F86">
        <f t="shared" ca="1" si="22"/>
        <v>24713.415434782608</v>
      </c>
      <c r="G86">
        <f t="shared" ca="1" si="77"/>
        <v>9985.5130434782604</v>
      </c>
      <c r="H86" s="9">
        <f t="shared" ca="1" si="78"/>
        <v>-209.20739130434814</v>
      </c>
      <c r="I86" s="9">
        <f t="shared" ca="1" si="78"/>
        <v>-124.83082608695622</v>
      </c>
      <c r="J86" s="9">
        <f t="shared" ca="1" si="78"/>
        <v>1.3252173913042498</v>
      </c>
      <c r="K86" s="9">
        <f t="shared" ca="1" si="79"/>
        <v>243.61951423874595</v>
      </c>
      <c r="L86" s="9">
        <f t="shared" ca="1" si="80"/>
        <v>-120.82387638962174</v>
      </c>
      <c r="M86">
        <f t="shared" ca="1" si="82"/>
        <v>56.071243961352657</v>
      </c>
      <c r="N86">
        <f t="shared" ca="1" si="83"/>
        <v>33.594130434782606</v>
      </c>
      <c r="P86">
        <f ca="1">E86-'AFL2406'!E129</f>
        <v>22804.942026683962</v>
      </c>
      <c r="Q86">
        <f ca="1">F86-'AFL2406'!F129</f>
        <v>13635.584692327435</v>
      </c>
      <c r="R86">
        <f t="shared" ref="R86:R89" ca="1" si="86">SQRT(P86*P86+Q86*Q86)</f>
        <v>26570.557968210804</v>
      </c>
    </row>
    <row r="87" spans="1:18" x14ac:dyDescent="0.25">
      <c r="A87" s="4">
        <f t="shared" si="84"/>
        <v>0.4280671296296289</v>
      </c>
      <c r="B87" s="3">
        <f t="shared" si="85"/>
        <v>1553300985</v>
      </c>
      <c r="C87">
        <f t="shared" si="81"/>
        <v>3</v>
      </c>
      <c r="D87">
        <f t="shared" si="81"/>
        <v>51</v>
      </c>
      <c r="E87">
        <f t="shared" ca="1" si="21"/>
        <v>40247.689565217392</v>
      </c>
      <c r="F87">
        <f t="shared" ca="1" si="22"/>
        <v>24089.261304347827</v>
      </c>
      <c r="G87">
        <f t="shared" ca="1" si="77"/>
        <v>9992.1391304347817</v>
      </c>
      <c r="H87" s="9">
        <f t="shared" ca="1" si="78"/>
        <v>-209.20739130434814</v>
      </c>
      <c r="I87" s="9">
        <f t="shared" ca="1" si="78"/>
        <v>-124.83082608695622</v>
      </c>
      <c r="J87" s="9">
        <f t="shared" ca="1" si="78"/>
        <v>1.3252173913046135</v>
      </c>
      <c r="K87" s="9">
        <f t="shared" ca="1" si="79"/>
        <v>243.61951423874595</v>
      </c>
      <c r="L87" s="9">
        <f t="shared" ca="1" si="80"/>
        <v>-120.82387638962174</v>
      </c>
      <c r="M87">
        <f t="shared" ca="1" si="82"/>
        <v>56.065676328502413</v>
      </c>
      <c r="N87">
        <f t="shared" ca="1" si="83"/>
        <v>33.57739130434782</v>
      </c>
      <c r="P87">
        <f ca="1">E87-'AFL2406'!E130</f>
        <v>20731.765478803602</v>
      </c>
      <c r="Q87">
        <f ca="1">F87-'AFL2406'!F130</f>
        <v>12395.986083934033</v>
      </c>
      <c r="R87">
        <f t="shared" ca="1" si="86"/>
        <v>24155.05269837346</v>
      </c>
    </row>
    <row r="88" spans="1:18" x14ac:dyDescent="0.25">
      <c r="A88" s="47">
        <f t="shared" si="84"/>
        <v>0.42812499999999926</v>
      </c>
      <c r="B88" s="3">
        <f t="shared" si="85"/>
        <v>1553300990</v>
      </c>
      <c r="C88">
        <f t="shared" si="81"/>
        <v>3</v>
      </c>
      <c r="D88">
        <f t="shared" si="81"/>
        <v>51</v>
      </c>
      <c r="E88">
        <f t="shared" ca="1" si="21"/>
        <v>39201.652608695651</v>
      </c>
      <c r="F88">
        <f t="shared" ca="1" si="22"/>
        <v>23465.107173913046</v>
      </c>
      <c r="G88">
        <f t="shared" ca="1" si="77"/>
        <v>9998.7652173913048</v>
      </c>
      <c r="H88" s="9">
        <f t="shared" ca="1" si="78"/>
        <v>-209.20739130434814</v>
      </c>
      <c r="I88" s="9">
        <f t="shared" ca="1" si="78"/>
        <v>-124.83082608695695</v>
      </c>
      <c r="J88" s="9">
        <f t="shared" ca="1" si="78"/>
        <v>1.3252173913042498</v>
      </c>
      <c r="K88" s="9">
        <f t="shared" ca="1" si="79"/>
        <v>243.61951423874635</v>
      </c>
      <c r="L88" s="9">
        <f t="shared" ca="1" si="80"/>
        <v>-120.82387638962189</v>
      </c>
      <c r="M88">
        <f t="shared" ca="1" si="82"/>
        <v>56.060108695652168</v>
      </c>
      <c r="N88">
        <f t="shared" ca="1" si="83"/>
        <v>33.560652173913041</v>
      </c>
      <c r="P88">
        <f ca="1">E88-'AFL2406'!E131</f>
        <v>18658.588930923241</v>
      </c>
      <c r="Q88">
        <f ca="1">F88-'AFL2406'!F131</f>
        <v>11156.38747554063</v>
      </c>
      <c r="R88" s="49">
        <f t="shared" ca="1" si="86"/>
        <v>21739.547428536112</v>
      </c>
    </row>
    <row r="89" spans="1:18" x14ac:dyDescent="0.25">
      <c r="A89" s="4">
        <f t="shared" si="84"/>
        <v>0.42818287037036962</v>
      </c>
      <c r="B89" s="3">
        <f t="shared" si="85"/>
        <v>1553300995</v>
      </c>
      <c r="C89">
        <f t="shared" si="81"/>
        <v>3</v>
      </c>
      <c r="D89">
        <f t="shared" si="81"/>
        <v>51</v>
      </c>
      <c r="E89">
        <f t="shared" ca="1" si="21"/>
        <v>38155.61565217391</v>
      </c>
      <c r="F89">
        <f t="shared" ca="1" si="22"/>
        <v>22840.953043478261</v>
      </c>
      <c r="G89">
        <f t="shared" ca="1" si="77"/>
        <v>10005.391304347826</v>
      </c>
      <c r="H89" s="9">
        <f t="shared" ca="1" si="78"/>
        <v>-209.20739130434814</v>
      </c>
      <c r="I89" s="9">
        <f t="shared" ca="1" si="78"/>
        <v>-124.83082608695622</v>
      </c>
      <c r="J89" s="9">
        <f t="shared" ca="1" si="78"/>
        <v>1.3252173913042498</v>
      </c>
      <c r="K89" s="9">
        <f t="shared" ca="1" si="79"/>
        <v>243.61951423874595</v>
      </c>
      <c r="L89" s="9">
        <f t="shared" ca="1" si="80"/>
        <v>-120.82387638962174</v>
      </c>
      <c r="M89">
        <f t="shared" ca="1" si="82"/>
        <v>56.054541062801931</v>
      </c>
      <c r="N89">
        <f t="shared" ca="1" si="83"/>
        <v>33.543913043478256</v>
      </c>
      <c r="P89">
        <f ca="1">E89-'AFL2406'!E132</f>
        <v>16585.412383042876</v>
      </c>
      <c r="Q89">
        <f ca="1">F89-'AFL2406'!F132</f>
        <v>9916.7888671472247</v>
      </c>
      <c r="R89">
        <f t="shared" ca="1" si="86"/>
        <v>19324.042158698761</v>
      </c>
    </row>
    <row r="90" spans="1:18" x14ac:dyDescent="0.25">
      <c r="A90" s="4">
        <f t="shared" si="84"/>
        <v>0.42824074074073998</v>
      </c>
      <c r="B90" s="3">
        <f t="shared" si="85"/>
        <v>1553301000</v>
      </c>
      <c r="C90">
        <f t="shared" ref="C90:D102" si="87">C89</f>
        <v>3</v>
      </c>
      <c r="D90">
        <f t="shared" si="87"/>
        <v>51</v>
      </c>
      <c r="E90">
        <f t="shared" ca="1" si="21"/>
        <v>37109.57869565217</v>
      </c>
      <c r="F90">
        <f t="shared" ca="1" si="22"/>
        <v>22216.79891304348</v>
      </c>
      <c r="G90">
        <f t="shared" ca="1" si="77"/>
        <v>10012.017391304347</v>
      </c>
      <c r="H90" s="9">
        <f t="shared" ca="1" si="78"/>
        <v>-209.20739130434669</v>
      </c>
      <c r="I90" s="9">
        <f t="shared" ca="1" si="78"/>
        <v>-124.83082608695695</v>
      </c>
      <c r="J90" s="9">
        <f t="shared" ca="1" si="78"/>
        <v>1.3252173913042498</v>
      </c>
      <c r="K90" s="9">
        <f t="shared" ca="1" si="79"/>
        <v>243.6195142387451</v>
      </c>
      <c r="L90" s="9">
        <f t="shared" ca="1" si="80"/>
        <v>-120.82387638962204</v>
      </c>
      <c r="M90">
        <f t="shared" ca="1" si="82"/>
        <v>56.048973429951687</v>
      </c>
      <c r="N90">
        <f t="shared" ca="1" si="83"/>
        <v>33.527173913043477</v>
      </c>
      <c r="P90">
        <f ca="1">E90-'AFL2406'!E133</f>
        <v>14512.235835162515</v>
      </c>
      <c r="Q90">
        <f ca="1">F90-'AFL2406'!F133</f>
        <v>8677.1902587538243</v>
      </c>
      <c r="R90">
        <f t="shared" ref="R90:R99" ca="1" si="88">SQRT(P90*P90+Q90*Q90)</f>
        <v>16908.536888861418</v>
      </c>
    </row>
    <row r="91" spans="1:18" x14ac:dyDescent="0.25">
      <c r="A91" s="4">
        <f t="shared" si="84"/>
        <v>0.42829861111111034</v>
      </c>
      <c r="B91" s="3">
        <f t="shared" si="85"/>
        <v>1553301005</v>
      </c>
      <c r="C91">
        <f t="shared" si="87"/>
        <v>3</v>
      </c>
      <c r="D91">
        <f t="shared" si="87"/>
        <v>51</v>
      </c>
      <c r="E91">
        <f t="shared" ca="1" si="21"/>
        <v>36063.541739130436</v>
      </c>
      <c r="F91">
        <f t="shared" ca="1" si="22"/>
        <v>21592.644782608695</v>
      </c>
      <c r="G91">
        <f t="shared" ca="1" si="77"/>
        <v>10018.643478260869</v>
      </c>
      <c r="H91" s="9">
        <f t="shared" ca="1" si="78"/>
        <v>-209.20739130434814</v>
      </c>
      <c r="I91" s="9">
        <f t="shared" ca="1" si="78"/>
        <v>-124.83082608695622</v>
      </c>
      <c r="J91" s="9">
        <f t="shared" ca="1" si="78"/>
        <v>1.3252173913046135</v>
      </c>
      <c r="K91" s="9">
        <f t="shared" ca="1" si="79"/>
        <v>243.61951423874595</v>
      </c>
      <c r="L91" s="9">
        <f t="shared" ca="1" si="80"/>
        <v>-120.82387638962174</v>
      </c>
      <c r="M91">
        <f t="shared" ca="1" si="82"/>
        <v>56.04340579710145</v>
      </c>
      <c r="N91">
        <f t="shared" ca="1" si="83"/>
        <v>33.510434782608691</v>
      </c>
      <c r="P91">
        <f ca="1">E91-'AFL2406'!E134</f>
        <v>12439.059287282162</v>
      </c>
      <c r="Q91">
        <f ca="1">F91-'AFL2406'!F134</f>
        <v>7437.5916503604185</v>
      </c>
      <c r="R91">
        <f t="shared" ca="1" si="88"/>
        <v>14493.031619024076</v>
      </c>
    </row>
    <row r="92" spans="1:18" x14ac:dyDescent="0.25">
      <c r="A92" s="4">
        <f t="shared" si="84"/>
        <v>0.4283564814814807</v>
      </c>
      <c r="B92" s="3">
        <f t="shared" si="85"/>
        <v>1553301010</v>
      </c>
      <c r="C92">
        <f t="shared" si="87"/>
        <v>3</v>
      </c>
      <c r="D92">
        <f t="shared" si="87"/>
        <v>51</v>
      </c>
      <c r="E92">
        <f t="shared" ca="1" si="21"/>
        <v>35017.504782608696</v>
      </c>
      <c r="F92">
        <f t="shared" ca="1" si="22"/>
        <v>20968.490652173914</v>
      </c>
      <c r="G92">
        <f t="shared" ca="1" si="77"/>
        <v>10025.269565217392</v>
      </c>
      <c r="H92" s="9">
        <f t="shared" ca="1" si="78"/>
        <v>-209.20739130434814</v>
      </c>
      <c r="I92" s="9">
        <f t="shared" ca="1" si="78"/>
        <v>-124.83082608695622</v>
      </c>
      <c r="J92" s="9">
        <f t="shared" ca="1" si="78"/>
        <v>1.3252173913042498</v>
      </c>
      <c r="K92" s="9">
        <f t="shared" ca="1" si="79"/>
        <v>243.61951423874595</v>
      </c>
      <c r="L92" s="9">
        <f t="shared" ca="1" si="80"/>
        <v>-120.82387638962174</v>
      </c>
      <c r="M92">
        <f t="shared" ca="1" si="82"/>
        <v>56.037838164251205</v>
      </c>
      <c r="N92">
        <f t="shared" ca="1" si="83"/>
        <v>33.493695652173912</v>
      </c>
      <c r="P92">
        <f ca="1">E92-'AFL2406'!E135</f>
        <v>10365.882739401801</v>
      </c>
      <c r="Q92">
        <f ca="1">F92-'AFL2406'!F135</f>
        <v>6197.9930419670163</v>
      </c>
      <c r="R92">
        <f t="shared" ca="1" si="88"/>
        <v>12077.52634918673</v>
      </c>
    </row>
    <row r="93" spans="1:18" x14ac:dyDescent="0.25">
      <c r="A93" s="42">
        <f t="shared" si="84"/>
        <v>0.42841435185185106</v>
      </c>
      <c r="B93" s="3">
        <f t="shared" si="85"/>
        <v>1553301015</v>
      </c>
      <c r="C93">
        <f t="shared" si="87"/>
        <v>3</v>
      </c>
      <c r="D93">
        <f t="shared" si="87"/>
        <v>51</v>
      </c>
      <c r="E93">
        <f t="shared" ca="1" si="21"/>
        <v>33971.467826086955</v>
      </c>
      <c r="F93">
        <f t="shared" ca="1" si="22"/>
        <v>20344.336521739133</v>
      </c>
      <c r="G93">
        <f t="shared" ca="1" si="77"/>
        <v>10031.895652173913</v>
      </c>
      <c r="H93" s="9">
        <f t="shared" ca="1" si="78"/>
        <v>-209.20739130434814</v>
      </c>
      <c r="I93" s="9">
        <f t="shared" ca="1" si="78"/>
        <v>-124.83082608695695</v>
      </c>
      <c r="J93" s="9">
        <f t="shared" ca="1" si="78"/>
        <v>1.3252173913042498</v>
      </c>
      <c r="K93" s="9">
        <f t="shared" ca="1" si="79"/>
        <v>243.61951423874635</v>
      </c>
      <c r="L93" s="9">
        <f t="shared" ca="1" si="80"/>
        <v>-120.82387638962189</v>
      </c>
      <c r="M93">
        <f t="shared" ca="1" si="82"/>
        <v>56.032270531400961</v>
      </c>
      <c r="N93">
        <f t="shared" ca="1" si="83"/>
        <v>33.476956521739126</v>
      </c>
      <c r="P93">
        <f ca="1">E93-'AFL2406'!E136</f>
        <v>8292.7061915214399</v>
      </c>
      <c r="Q93">
        <f ca="1">F93-'AFL2406'!F136</f>
        <v>4958.3944335736142</v>
      </c>
      <c r="R93" s="41">
        <f t="shared" ca="1" si="88"/>
        <v>9662.0210793493825</v>
      </c>
    </row>
    <row r="94" spans="1:18" x14ac:dyDescent="0.25">
      <c r="A94" s="4">
        <f t="shared" si="84"/>
        <v>0.42847222222222142</v>
      </c>
      <c r="B94" s="3">
        <f t="shared" si="85"/>
        <v>1553301020</v>
      </c>
      <c r="C94">
        <f t="shared" si="87"/>
        <v>3</v>
      </c>
      <c r="D94">
        <f t="shared" si="87"/>
        <v>51</v>
      </c>
      <c r="E94">
        <f t="shared" ca="1" si="21"/>
        <v>32925.430869565214</v>
      </c>
      <c r="F94">
        <f t="shared" ca="1" si="22"/>
        <v>19720.182391304348</v>
      </c>
      <c r="G94">
        <f t="shared" ca="1" si="77"/>
        <v>10038.521739130434</v>
      </c>
      <c r="H94" s="9">
        <f t="shared" ca="1" si="78"/>
        <v>-209.20739130434814</v>
      </c>
      <c r="I94" s="9">
        <f t="shared" ca="1" si="78"/>
        <v>-124.83082608695622</v>
      </c>
      <c r="J94" s="9">
        <f t="shared" ca="1" si="78"/>
        <v>1.3252173913042498</v>
      </c>
      <c r="K94" s="9">
        <f t="shared" ca="1" si="79"/>
        <v>243.61951423874595</v>
      </c>
      <c r="L94" s="9">
        <f t="shared" ca="1" si="80"/>
        <v>-120.82387638962174</v>
      </c>
      <c r="M94">
        <f t="shared" ca="1" si="82"/>
        <v>56.026702898550724</v>
      </c>
      <c r="N94">
        <f t="shared" ca="1" si="83"/>
        <v>33.460217391304347</v>
      </c>
      <c r="P94">
        <f ca="1">E94-'AFL2406'!E137</f>
        <v>6219.529643641079</v>
      </c>
      <c r="Q94">
        <f ca="1">F94-'AFL2406'!F137</f>
        <v>3718.7958251802083</v>
      </c>
      <c r="R94">
        <f t="shared" ca="1" si="88"/>
        <v>7246.515809512036</v>
      </c>
    </row>
    <row r="95" spans="1:18" x14ac:dyDescent="0.25">
      <c r="A95" s="4">
        <f t="shared" si="84"/>
        <v>0.42853009259259178</v>
      </c>
      <c r="B95" s="3">
        <f t="shared" si="85"/>
        <v>1553301025</v>
      </c>
      <c r="C95">
        <f t="shared" si="87"/>
        <v>3</v>
      </c>
      <c r="D95">
        <f t="shared" si="87"/>
        <v>51</v>
      </c>
      <c r="E95">
        <f t="shared" ca="1" si="21"/>
        <v>31879.393913043474</v>
      </c>
      <c r="F95">
        <f t="shared" ca="1" si="22"/>
        <v>19096.028260869567</v>
      </c>
      <c r="G95">
        <f t="shared" ca="1" si="77"/>
        <v>10045.147826086955</v>
      </c>
      <c r="H95" s="9">
        <f t="shared" ca="1" si="78"/>
        <v>-208.73495717526967</v>
      </c>
      <c r="I95" s="9">
        <f t="shared" ca="1" si="78"/>
        <v>-124.613084775053</v>
      </c>
      <c r="J95" s="9">
        <f t="shared" ca="1" si="78"/>
        <v>1.3252173913046135</v>
      </c>
      <c r="K95" s="9">
        <f t="shared" ca="1" si="79"/>
        <v>243.10224853776282</v>
      </c>
      <c r="L95" s="9">
        <f t="shared" ca="1" si="80"/>
        <v>-120.83686057113754</v>
      </c>
      <c r="M95">
        <f t="shared" ca="1" si="82"/>
        <v>56.02113526570048</v>
      </c>
      <c r="N95">
        <f t="shared" ca="1" si="83"/>
        <v>33.443478260869561</v>
      </c>
      <c r="P95">
        <f ca="1">E95-'AFL2406'!E138</f>
        <v>4146.3530957607181</v>
      </c>
      <c r="Q95">
        <f ca="1">F95-'AFL2406'!F138</f>
        <v>2479.197216786808</v>
      </c>
      <c r="R95">
        <f t="shared" ca="1" si="88"/>
        <v>4831.0105396746903</v>
      </c>
    </row>
    <row r="96" spans="1:18" x14ac:dyDescent="0.25">
      <c r="A96" s="4">
        <f t="shared" si="84"/>
        <v>0.42858796296296214</v>
      </c>
      <c r="B96" s="3">
        <f t="shared" si="85"/>
        <v>1553301030</v>
      </c>
      <c r="C96">
        <f t="shared" ref="C96" si="89">C95</f>
        <v>3</v>
      </c>
      <c r="D96">
        <f t="shared" si="87"/>
        <v>51</v>
      </c>
      <c r="E96" s="15">
        <f ca="1">(1-$O96)*(1-$O96)*E95+2*$O96*(1-$O96)*INDIRECT("E"&amp;C97)+$O96*$O96*E99</f>
        <v>30835.719127167125</v>
      </c>
      <c r="F96" s="15">
        <f ca="1">(1-$O96)*(1-$O96)*F95+2*$O96*(1-$O96)*INDIRECT("F"&amp;C97)+$O96*$O96*F99</f>
        <v>18472.962836994302</v>
      </c>
      <c r="G96" s="15">
        <f t="shared" ca="1" si="77"/>
        <v>10051.773913043478</v>
      </c>
      <c r="H96" s="16">
        <f t="shared" ca="1" si="78"/>
        <v>-207.79008891711345</v>
      </c>
      <c r="I96" s="16">
        <f t="shared" ca="1" si="78"/>
        <v>-124.17760215124363</v>
      </c>
      <c r="J96" s="16">
        <f t="shared" ca="1" si="78"/>
        <v>1.3252173913042498</v>
      </c>
      <c r="K96" s="16">
        <f t="shared" ca="1" si="79"/>
        <v>242.06775482954038</v>
      </c>
      <c r="L96" s="16">
        <f t="shared" ca="1" si="80"/>
        <v>-120.86299540333303</v>
      </c>
      <c r="M96" s="15">
        <f ca="1">(1-$O96)*(1-$O96)*M95+2*$O96*(1-$O96)*INDIRECT("M"&amp;C97)+$O96*$O96*M99</f>
        <v>56.015573931784104</v>
      </c>
      <c r="N96" s="15">
        <f ca="1">(1-$O96)*(1-$O96)*N95+2*$O96*(1-$O96)*INDIRECT("N"&amp;C97)+$O96*$O96*N99</f>
        <v>33.426776924037974</v>
      </c>
      <c r="O96" s="15">
        <f>(B96-B95)/(B99-B95)</f>
        <v>0.25</v>
      </c>
      <c r="P96">
        <f ca="1">E96-'AFL2406'!E139</f>
        <v>2074.5919283151452</v>
      </c>
      <c r="Q96">
        <f ca="1">F96-'AFL2406'!F139</f>
        <v>1240.1586763281848</v>
      </c>
      <c r="R96">
        <f t="shared" ca="1" si="88"/>
        <v>2417.007490990135</v>
      </c>
    </row>
    <row r="97" spans="1:18" x14ac:dyDescent="0.25">
      <c r="A97" s="44">
        <f>A96+5/24/3600</f>
        <v>0.4286458333333325</v>
      </c>
      <c r="B97" s="3">
        <f t="shared" si="85"/>
        <v>1553301035</v>
      </c>
      <c r="C97">
        <v>4</v>
      </c>
      <c r="D97">
        <f>ROW()</f>
        <v>97</v>
      </c>
      <c r="E97" s="15">
        <f ca="1">(1-$O97)*(1-$O97)*E95+2*$O97*(1-$O97)*INDIRECT("E"&amp;C97)+$O97*$O97*E99</f>
        <v>29796.768682581558</v>
      </c>
      <c r="F97" s="15">
        <f ca="1">(1-$O97)*(1-$O97)*F95+2*$O97*(1-$O97)*INDIRECT("F"&amp;C97)+$O97*$O97*F99</f>
        <v>17852.074826238084</v>
      </c>
      <c r="G97" s="15">
        <f t="shared" ca="1" si="77"/>
        <v>10058.4</v>
      </c>
      <c r="H97" s="16">
        <f t="shared" ca="1" si="78"/>
        <v>-206.845220658958</v>
      </c>
      <c r="I97" s="16">
        <f t="shared" ca="1" si="78"/>
        <v>-123.74211952743644</v>
      </c>
      <c r="J97" s="16">
        <f t="shared" ca="1" si="78"/>
        <v>2.1020689655171738</v>
      </c>
      <c r="K97" s="16">
        <f t="shared" ca="1" si="79"/>
        <v>241.03331191890342</v>
      </c>
      <c r="L97" s="16">
        <f t="shared" ca="1" si="80"/>
        <v>-120.88935456682449</v>
      </c>
      <c r="M97" s="15">
        <f ca="1">(1-$O97)*(1-$O97)*M95+2*$O97*(1-$O97)*INDIRECT("M"&amp;C97)+$O97*$O97*M99</f>
        <v>56.010025195735459</v>
      </c>
      <c r="N97" s="15">
        <f ca="1">(1-$O97)*(1-$O97)*N95+2*$O97*(1-$O97)*INDIRECT("N"&amp;C97)+$O97*$O97*N99</f>
        <v>33.410151174412789</v>
      </c>
      <c r="O97" s="15">
        <f>(B97-B95)/(B99-B95)</f>
        <v>0.5</v>
      </c>
      <c r="P97">
        <f ca="1">E97-'AFL2406'!E140</f>
        <v>5.6615217391299666</v>
      </c>
      <c r="Q97">
        <f ca="1">F97-'AFL2406'!F140</f>
        <v>2.2402717391305487</v>
      </c>
      <c r="R97" s="43">
        <f t="shared" ca="1" si="88"/>
        <v>6.0886489361588438</v>
      </c>
    </row>
    <row r="98" spans="1:18" x14ac:dyDescent="0.25">
      <c r="A98" s="47">
        <f t="shared" si="84"/>
        <v>0.42870370370370287</v>
      </c>
      <c r="B98" s="3">
        <f t="shared" si="85"/>
        <v>1553301040</v>
      </c>
      <c r="C98">
        <f t="shared" ref="C98:D98" si="90">C97</f>
        <v>4</v>
      </c>
      <c r="D98">
        <f t="shared" si="90"/>
        <v>97</v>
      </c>
      <c r="E98" s="15">
        <f ca="1">(1-$O98)*(1-$O98)*E95+2*$O98*(1-$O98)*INDIRECT("E"&amp;C97)+$O98*$O98*E99</f>
        <v>28762.542579286768</v>
      </c>
      <c r="F98" s="15">
        <f ca="1">(1-$O98)*(1-$O98)*F95+2*$O98*(1-$O98)*INDIRECT("F"&amp;C97)+$O98*$O98*F99</f>
        <v>17233.364228600902</v>
      </c>
      <c r="G98" s="15">
        <f t="shared" ca="1" si="77"/>
        <v>10068.910344827586</v>
      </c>
      <c r="H98" s="16">
        <f t="shared" ca="1" si="78"/>
        <v>-205.90035240080178</v>
      </c>
      <c r="I98" s="16">
        <f t="shared" ca="1" si="78"/>
        <v>-123.30663690362853</v>
      </c>
      <c r="J98" s="16">
        <f t="shared" ca="1" si="78"/>
        <v>2.1020689655171738</v>
      </c>
      <c r="K98" s="16">
        <f t="shared" ca="1" si="79"/>
        <v>239.99892046269218</v>
      </c>
      <c r="L98" s="16">
        <f t="shared" ca="1" si="80"/>
        <v>-120.91594095111799</v>
      </c>
      <c r="M98" s="15">
        <f ca="1">(1-$O98)*(1-$O98)*M95+2*$O98*(1-$O98)*INDIRECT("M"&amp;C97)+$O98*$O98*M99</f>
        <v>56.004489057554558</v>
      </c>
      <c r="N98" s="15">
        <f ca="1">(1-$O98)*(1-$O98)*N95+2*$O98*(1-$O98)*INDIRECT("N"&amp;C97)+$O98*$O98*N99</f>
        <v>33.393601011994001</v>
      </c>
      <c r="O98" s="15">
        <f>(B98-B95)/(B99-B95)</f>
        <v>0.75</v>
      </c>
      <c r="P98">
        <f ca="1">E98-'AFL2406'!E141</f>
        <v>-2060.4381239673166</v>
      </c>
      <c r="Q98">
        <f ca="1">F98-'AFL2406'!F141</f>
        <v>-1234.5579969803584</v>
      </c>
      <c r="R98">
        <f t="shared" ca="1" si="88"/>
        <v>2401.9864093300175</v>
      </c>
    </row>
    <row r="99" spans="1:18" x14ac:dyDescent="0.25">
      <c r="A99" s="4">
        <f t="shared" si="84"/>
        <v>0.42876157407407323</v>
      </c>
      <c r="B99" s="3">
        <f t="shared" si="85"/>
        <v>1553301045</v>
      </c>
      <c r="C99">
        <f t="shared" si="87"/>
        <v>4</v>
      </c>
      <c r="D99">
        <f t="shared" si="87"/>
        <v>97</v>
      </c>
      <c r="E99">
        <f t="shared" ca="1" si="21"/>
        <v>27733.040817282759</v>
      </c>
      <c r="F99">
        <f t="shared" ca="1" si="22"/>
        <v>16616.831044082759</v>
      </c>
      <c r="G99">
        <f t="shared" ca="1" si="77"/>
        <v>10079.420689655171</v>
      </c>
      <c r="H99" s="9">
        <f t="shared" ca="1" si="78"/>
        <v>-205.42791827172405</v>
      </c>
      <c r="I99" s="9">
        <f t="shared" ca="1" si="78"/>
        <v>-123.08889559172385</v>
      </c>
      <c r="J99" s="9">
        <f t="shared" ca="1" si="78"/>
        <v>2.1020689655175375</v>
      </c>
      <c r="K99" s="9">
        <f t="shared" ca="1" si="79"/>
        <v>239.48174423835408</v>
      </c>
      <c r="L99" s="9">
        <f t="shared" ca="1" si="80"/>
        <v>-120.92932026758066</v>
      </c>
      <c r="M99">
        <f t="shared" ca="1" si="82"/>
        <v>55.99896551724138</v>
      </c>
      <c r="N99">
        <f t="shared" ca="1" si="83"/>
        <v>33.377126436781609</v>
      </c>
      <c r="P99">
        <f ca="1">E99-'AFL2406'!E142</f>
        <v>-4123.7070088041983</v>
      </c>
      <c r="Q99">
        <f ca="1">F99-'AFL2406'!F142</f>
        <v>-2470.2361298302858</v>
      </c>
      <c r="R99">
        <f t="shared" ca="1" si="88"/>
        <v>4806.9768078886937</v>
      </c>
    </row>
    <row r="100" spans="1:18" x14ac:dyDescent="0.25">
      <c r="A100" s="4">
        <f t="shared" si="84"/>
        <v>0.42881944444444359</v>
      </c>
      <c r="B100" s="3">
        <f t="shared" si="85"/>
        <v>1553301050</v>
      </c>
      <c r="C100">
        <f t="shared" si="87"/>
        <v>4</v>
      </c>
      <c r="D100">
        <f t="shared" si="87"/>
        <v>97</v>
      </c>
      <c r="E100">
        <f t="shared" ca="1" si="21"/>
        <v>26705.901225924139</v>
      </c>
      <c r="F100">
        <f t="shared" ca="1" si="22"/>
        <v>16001.38656612414</v>
      </c>
      <c r="G100">
        <f t="shared" ca="1" si="77"/>
        <v>10089.931034482759</v>
      </c>
      <c r="H100" s="9">
        <f t="shared" ca="1" si="78"/>
        <v>-205.42791827172405</v>
      </c>
      <c r="I100" s="9">
        <f t="shared" ca="1" si="78"/>
        <v>-123.08889559172421</v>
      </c>
      <c r="J100" s="9">
        <f t="shared" ca="1" si="78"/>
        <v>2.1020689655171738</v>
      </c>
      <c r="K100" s="9">
        <f t="shared" ca="1" si="79"/>
        <v>239.48174423835425</v>
      </c>
      <c r="L100" s="9">
        <f t="shared" ca="1" si="80"/>
        <v>-120.92932026758075</v>
      </c>
      <c r="M100">
        <f t="shared" ca="1" si="82"/>
        <v>55.993448275862065</v>
      </c>
      <c r="N100">
        <f t="shared" ca="1" si="83"/>
        <v>33.360689655172408</v>
      </c>
      <c r="P100">
        <f ca="1">E100-'AFL2406'!E143</f>
        <v>-6185.5605132062956</v>
      </c>
      <c r="Q100">
        <f ca="1">F100-'AFL2406'!F143</f>
        <v>-3705.354194745425</v>
      </c>
      <c r="R100">
        <f t="shared" ref="R100" ca="1" si="91">SQRT(P100*P100+Q100*Q100)</f>
        <v>7210.4652118330368</v>
      </c>
    </row>
    <row r="101" spans="1:18" x14ac:dyDescent="0.25">
      <c r="A101" s="4">
        <f t="shared" si="84"/>
        <v>0.42887731481481395</v>
      </c>
      <c r="B101" s="3">
        <f t="shared" si="85"/>
        <v>1553301055</v>
      </c>
      <c r="C101">
        <f t="shared" si="87"/>
        <v>4</v>
      </c>
      <c r="D101">
        <f t="shared" si="87"/>
        <v>97</v>
      </c>
      <c r="E101">
        <f t="shared" ca="1" si="21"/>
        <v>25678.761634565519</v>
      </c>
      <c r="F101">
        <f t="shared" ca="1" si="22"/>
        <v>15385.942088165519</v>
      </c>
      <c r="G101">
        <f t="shared" ca="1" si="77"/>
        <v>10100.441379310345</v>
      </c>
      <c r="H101" s="9">
        <f t="shared" ca="1" si="78"/>
        <v>-205.42791827172476</v>
      </c>
      <c r="I101" s="9">
        <f t="shared" ca="1" si="78"/>
        <v>-123.08889559172421</v>
      </c>
      <c r="J101" s="9">
        <f t="shared" ca="1" si="78"/>
        <v>2.1020689655171738</v>
      </c>
      <c r="K101" s="9">
        <f t="shared" ca="1" si="79"/>
        <v>239.48174423835488</v>
      </c>
      <c r="L101" s="9">
        <f t="shared" ca="1" si="80"/>
        <v>-120.92932026758065</v>
      </c>
      <c r="M101">
        <f t="shared" ca="1" si="82"/>
        <v>55.987931034482756</v>
      </c>
      <c r="N101">
        <f t="shared" ca="1" si="83"/>
        <v>33.344252873563214</v>
      </c>
      <c r="P101">
        <f ca="1">E101-'AFL2406'!E144</f>
        <v>-8247.4140176083965</v>
      </c>
      <c r="Q101">
        <f ca="1">F101-'AFL2406'!F144</f>
        <v>-4940.4722596605698</v>
      </c>
      <c r="R101">
        <f t="shared" ref="R101:R103" ca="1" si="92">SQRT(P101*P101+Q101*Q101)</f>
        <v>9613.9536157773873</v>
      </c>
    </row>
    <row r="102" spans="1:18" x14ac:dyDescent="0.25">
      <c r="A102" s="4">
        <f t="shared" si="84"/>
        <v>0.42893518518518431</v>
      </c>
      <c r="B102" s="3">
        <f t="shared" si="85"/>
        <v>1553301060</v>
      </c>
      <c r="C102">
        <f t="shared" si="87"/>
        <v>4</v>
      </c>
      <c r="D102">
        <f t="shared" si="87"/>
        <v>97</v>
      </c>
      <c r="E102">
        <f t="shared" ref="E102:E165" ca="1" si="93">INDIRECT("E$"&amp;C102)+INDIRECT("H$"&amp;C102)*($B102-INDIRECT("B$"&amp;D102))</f>
        <v>24651.622043206895</v>
      </c>
      <c r="F102">
        <f t="shared" ref="F102:F165" ca="1" si="94">INDIRECT("F$"&amp;C102)+INDIRECT("I$"&amp;C102)*($B102-INDIRECT("B$"&amp;D102))</f>
        <v>14770.497610206898</v>
      </c>
      <c r="G102">
        <f t="shared" ca="1" si="77"/>
        <v>10110.951724137931</v>
      </c>
      <c r="H102" s="9">
        <f t="shared" ca="1" si="78"/>
        <v>-205.42791827172405</v>
      </c>
      <c r="I102" s="9">
        <f t="shared" ca="1" si="78"/>
        <v>-123.08889559172421</v>
      </c>
      <c r="J102" s="9">
        <f t="shared" ca="1" si="78"/>
        <v>2.1020689655171738</v>
      </c>
      <c r="K102" s="9">
        <f t="shared" ca="1" si="79"/>
        <v>239.48174423835425</v>
      </c>
      <c r="L102" s="9">
        <f t="shared" ca="1" si="80"/>
        <v>-120.92932026758075</v>
      </c>
      <c r="M102">
        <f t="shared" ca="1" si="82"/>
        <v>55.982413793103447</v>
      </c>
      <c r="N102">
        <f t="shared" ca="1" si="83"/>
        <v>33.32781609195402</v>
      </c>
      <c r="P102">
        <f ca="1">E102-'AFL2406'!E145</f>
        <v>-10309.267522010494</v>
      </c>
      <c r="Q102">
        <f ca="1">F102-'AFL2406'!F145</f>
        <v>-6175.5903245757108</v>
      </c>
      <c r="R102">
        <f t="shared" ca="1" si="92"/>
        <v>12017.442019721731</v>
      </c>
    </row>
    <row r="103" spans="1:18" x14ac:dyDescent="0.25">
      <c r="A103" s="4">
        <f t="shared" si="84"/>
        <v>0.42899305555555467</v>
      </c>
      <c r="B103" s="3">
        <f t="shared" si="85"/>
        <v>1553301065</v>
      </c>
      <c r="C103">
        <f t="shared" ref="C103:D103" si="95">C102</f>
        <v>4</v>
      </c>
      <c r="D103">
        <f t="shared" si="95"/>
        <v>97</v>
      </c>
      <c r="E103">
        <f t="shared" ref="E103:E106" ca="1" si="96">INDIRECT("E$"&amp;C103)+INDIRECT("H$"&amp;C103)*($B103-INDIRECT("B$"&amp;D103))</f>
        <v>23624.482451848275</v>
      </c>
      <c r="F103">
        <f t="shared" ref="F103:F106" ca="1" si="97">INDIRECT("F$"&amp;C103)+INDIRECT("I$"&amp;C103)*($B103-INDIRECT("B$"&amp;D103))</f>
        <v>14155.053132248277</v>
      </c>
      <c r="G103">
        <f t="shared" ref="G103:G106" ca="1" si="98">INDIRECT("G$"&amp;C103)+INDIRECT("J$"&amp;C103)*($B103-INDIRECT("B$"&amp;D103))</f>
        <v>10121.462068965517</v>
      </c>
      <c r="H103" s="9">
        <f t="shared" ref="H103:H106" ca="1" si="99">(E104-E103)/($B104-$B103)</f>
        <v>-205.42791827172405</v>
      </c>
      <c r="I103" s="9">
        <f t="shared" ref="I103:I106" ca="1" si="100">(F104-F103)/($B104-$B103)</f>
        <v>-123.08889559172421</v>
      </c>
      <c r="J103" s="9">
        <f t="shared" ref="J103:J106" ca="1" si="101">(G104-G103)/($B104-$B103)</f>
        <v>2.1020689655171738</v>
      </c>
      <c r="K103" s="9">
        <f t="shared" ref="K103:K106" ca="1" si="102">SQRT(H103*H103+I103*I103)</f>
        <v>239.48174423835425</v>
      </c>
      <c r="L103" s="9">
        <f t="shared" ref="L103:L106" ca="1" si="103">DEGREES(ATAN2(I103,H103))</f>
        <v>-120.92932026758075</v>
      </c>
      <c r="M103">
        <f t="shared" ref="M103:M106" ca="1" si="104">INDIRECT("M$"&amp;C103)+INDIRECT("O$"&amp;C103)*($B103-INDIRECT("B$"&amp;D103))</f>
        <v>55.976896551724138</v>
      </c>
      <c r="N103">
        <f t="shared" ref="N103:N106" ca="1" si="105">INDIRECT("N$"&amp;C103)+INDIRECT("P$"&amp;C103)*($B103-INDIRECT("B$"&amp;D103))</f>
        <v>33.311379310344826</v>
      </c>
      <c r="P103">
        <f ca="1">E103-'AFL2406'!E146</f>
        <v>-12371.121026412595</v>
      </c>
      <c r="Q103">
        <f ca="1">F103-'AFL2406'!F146</f>
        <v>-7410.7083894908556</v>
      </c>
      <c r="R103">
        <f t="shared" ca="1" si="92"/>
        <v>14420.930423666081</v>
      </c>
    </row>
    <row r="104" spans="1:18" x14ac:dyDescent="0.25">
      <c r="A104" s="8">
        <f t="shared" si="84"/>
        <v>0.42905092592592503</v>
      </c>
      <c r="B104" s="3">
        <f t="shared" si="85"/>
        <v>1553301070</v>
      </c>
      <c r="C104">
        <f t="shared" ref="C104:D104" si="106">C103</f>
        <v>4</v>
      </c>
      <c r="D104">
        <f t="shared" si="106"/>
        <v>97</v>
      </c>
      <c r="E104">
        <f t="shared" ca="1" si="96"/>
        <v>22597.342860489654</v>
      </c>
      <c r="F104">
        <f t="shared" ca="1" si="97"/>
        <v>13539.608654289656</v>
      </c>
      <c r="G104">
        <f t="shared" ca="1" si="98"/>
        <v>10131.972413793103</v>
      </c>
      <c r="H104" s="9">
        <f t="shared" ca="1" si="99"/>
        <v>-205.42791827172405</v>
      </c>
      <c r="I104" s="9">
        <f t="shared" ca="1" si="100"/>
        <v>-123.08889559172385</v>
      </c>
      <c r="J104" s="9">
        <f t="shared" ca="1" si="101"/>
        <v>2.1020689655175375</v>
      </c>
      <c r="K104" s="9">
        <f t="shared" ca="1" si="102"/>
        <v>239.48174423835408</v>
      </c>
      <c r="L104" s="9">
        <f t="shared" ca="1" si="103"/>
        <v>-120.92932026758066</v>
      </c>
      <c r="M104">
        <f t="shared" ca="1" si="104"/>
        <v>55.97137931034483</v>
      </c>
      <c r="N104">
        <f t="shared" ca="1" si="105"/>
        <v>33.294942528735632</v>
      </c>
    </row>
    <row r="105" spans="1:18" x14ac:dyDescent="0.25">
      <c r="A105" s="4">
        <f>A104+5/24/3600</f>
        <v>0.42910879629629539</v>
      </c>
      <c r="B105" s="3">
        <f t="shared" si="85"/>
        <v>1553301075</v>
      </c>
      <c r="C105">
        <f t="shared" ref="C105:D105" si="107">C104</f>
        <v>4</v>
      </c>
      <c r="D105">
        <f t="shared" si="107"/>
        <v>97</v>
      </c>
      <c r="E105">
        <f t="shared" ca="1" si="96"/>
        <v>21570.203269131034</v>
      </c>
      <c r="F105">
        <f t="shared" ca="1" si="97"/>
        <v>12924.164176331036</v>
      </c>
      <c r="G105">
        <f t="shared" ca="1" si="98"/>
        <v>10142.48275862069</v>
      </c>
      <c r="H105" s="9">
        <f t="shared" ca="1" si="99"/>
        <v>-205.42791827172405</v>
      </c>
      <c r="I105" s="9">
        <f t="shared" ca="1" si="100"/>
        <v>-123.08889559172458</v>
      </c>
      <c r="J105" s="9">
        <f t="shared" ca="1" si="101"/>
        <v>2.1020689655171738</v>
      </c>
      <c r="K105" s="9">
        <f t="shared" ca="1" si="102"/>
        <v>239.48174423835445</v>
      </c>
      <c r="L105" s="9">
        <f t="shared" ca="1" si="103"/>
        <v>-120.92932026758082</v>
      </c>
      <c r="M105">
        <f t="shared" ca="1" si="104"/>
        <v>55.965862068965514</v>
      </c>
      <c r="N105">
        <f t="shared" ca="1" si="105"/>
        <v>33.278505747126431</v>
      </c>
    </row>
    <row r="106" spans="1:18" x14ac:dyDescent="0.25">
      <c r="A106" s="4">
        <f t="shared" ref="A106:A122" si="108">A105+5/24/3600</f>
        <v>0.42916666666666575</v>
      </c>
      <c r="B106" s="3">
        <f t="shared" si="85"/>
        <v>1553301080</v>
      </c>
      <c r="C106">
        <f t="shared" ref="C106:D106" si="109">C105</f>
        <v>4</v>
      </c>
      <c r="D106">
        <f t="shared" si="109"/>
        <v>97</v>
      </c>
      <c r="E106">
        <f t="shared" ca="1" si="96"/>
        <v>20543.063677772414</v>
      </c>
      <c r="F106">
        <f t="shared" ca="1" si="97"/>
        <v>12308.719698372413</v>
      </c>
      <c r="G106">
        <f t="shared" ca="1" si="98"/>
        <v>10152.993103448276</v>
      </c>
      <c r="H106" s="9">
        <f t="shared" ca="1" si="99"/>
        <v>-205.42791827172405</v>
      </c>
      <c r="I106" s="9">
        <f t="shared" ca="1" si="100"/>
        <v>-123.08889559172385</v>
      </c>
      <c r="J106" s="9">
        <f t="shared" ca="1" si="101"/>
        <v>2.1020689655171738</v>
      </c>
      <c r="K106" s="9">
        <f t="shared" ca="1" si="102"/>
        <v>239.48174423835408</v>
      </c>
      <c r="L106" s="9">
        <f t="shared" ca="1" si="103"/>
        <v>-120.92932026758066</v>
      </c>
      <c r="M106">
        <f t="shared" ca="1" si="104"/>
        <v>55.960344827586205</v>
      </c>
      <c r="N106">
        <f t="shared" ca="1" si="105"/>
        <v>33.262068965517237</v>
      </c>
    </row>
    <row r="107" spans="1:18" x14ac:dyDescent="0.25">
      <c r="A107" s="4">
        <f t="shared" si="108"/>
        <v>0.42922453703703611</v>
      </c>
      <c r="B107" s="3">
        <f t="shared" si="85"/>
        <v>1553301085</v>
      </c>
      <c r="C107">
        <f t="shared" ref="C107:D121" si="110">C106</f>
        <v>4</v>
      </c>
      <c r="D107">
        <f t="shared" si="110"/>
        <v>97</v>
      </c>
      <c r="E107">
        <f t="shared" ca="1" si="93"/>
        <v>19515.924086413794</v>
      </c>
      <c r="F107">
        <f t="shared" ca="1" si="94"/>
        <v>11693.275220413794</v>
      </c>
      <c r="G107">
        <f t="shared" ca="1" si="77"/>
        <v>10163.503448275862</v>
      </c>
      <c r="H107" s="9">
        <f t="shared" ca="1" si="78"/>
        <v>-205.42791827172405</v>
      </c>
      <c r="I107" s="9">
        <f t="shared" ca="1" si="78"/>
        <v>-123.08889559172421</v>
      </c>
      <c r="J107" s="9">
        <f t="shared" ca="1" si="78"/>
        <v>2.1020689655171738</v>
      </c>
      <c r="K107" s="9">
        <f t="shared" ca="1" si="79"/>
        <v>239.48174423835425</v>
      </c>
      <c r="L107" s="9">
        <f t="shared" ca="1" si="80"/>
        <v>-120.92932026758075</v>
      </c>
      <c r="M107">
        <f t="shared" ca="1" si="82"/>
        <v>55.954827586206896</v>
      </c>
      <c r="N107">
        <f t="shared" ca="1" si="83"/>
        <v>33.245632183908043</v>
      </c>
    </row>
    <row r="108" spans="1:18" x14ac:dyDescent="0.25">
      <c r="A108" s="4">
        <f t="shared" si="108"/>
        <v>0.42928240740740647</v>
      </c>
      <c r="B108" s="3">
        <f t="shared" si="85"/>
        <v>1553301090</v>
      </c>
      <c r="C108">
        <f t="shared" si="110"/>
        <v>4</v>
      </c>
      <c r="D108">
        <f t="shared" si="110"/>
        <v>97</v>
      </c>
      <c r="E108">
        <f t="shared" ca="1" si="93"/>
        <v>18488.784495055173</v>
      </c>
      <c r="F108">
        <f t="shared" ca="1" si="94"/>
        <v>11077.830742455173</v>
      </c>
      <c r="G108">
        <f t="shared" ca="1" si="77"/>
        <v>10174.013793103448</v>
      </c>
      <c r="H108" s="9">
        <f t="shared" ca="1" si="78"/>
        <v>-205.42791827172476</v>
      </c>
      <c r="I108" s="9">
        <f t="shared" ca="1" si="78"/>
        <v>-123.08889559172421</v>
      </c>
      <c r="J108" s="9">
        <f t="shared" ca="1" si="78"/>
        <v>2.1020689655171738</v>
      </c>
      <c r="K108" s="9">
        <f t="shared" ca="1" si="79"/>
        <v>239.48174423835488</v>
      </c>
      <c r="L108" s="9">
        <f t="shared" ca="1" si="80"/>
        <v>-120.92932026758065</v>
      </c>
      <c r="M108">
        <f t="shared" ca="1" si="82"/>
        <v>55.949310344827587</v>
      </c>
      <c r="N108">
        <f t="shared" ca="1" si="83"/>
        <v>33.229195402298849</v>
      </c>
    </row>
    <row r="109" spans="1:18" x14ac:dyDescent="0.25">
      <c r="A109" s="4">
        <f t="shared" si="108"/>
        <v>0.42934027777777684</v>
      </c>
      <c r="B109" s="3">
        <f t="shared" si="85"/>
        <v>1553301095</v>
      </c>
      <c r="C109">
        <f t="shared" si="110"/>
        <v>4</v>
      </c>
      <c r="D109">
        <f t="shared" si="110"/>
        <v>97</v>
      </c>
      <c r="E109">
        <f t="shared" ca="1" si="93"/>
        <v>17461.64490369655</v>
      </c>
      <c r="F109">
        <f t="shared" ca="1" si="94"/>
        <v>10462.386264496552</v>
      </c>
      <c r="G109">
        <f t="shared" ca="1" si="77"/>
        <v>10184.524137931034</v>
      </c>
      <c r="H109" s="9">
        <f t="shared" ca="1" si="78"/>
        <v>-205.42791827172331</v>
      </c>
      <c r="I109" s="9">
        <f t="shared" ca="1" si="78"/>
        <v>-123.08889559172421</v>
      </c>
      <c r="J109" s="9">
        <f t="shared" ca="1" si="78"/>
        <v>2.1020689655175375</v>
      </c>
      <c r="K109" s="9">
        <f t="shared" ca="1" si="79"/>
        <v>239.48174423835363</v>
      </c>
      <c r="L109" s="9">
        <f t="shared" ca="1" si="80"/>
        <v>-120.92932026758085</v>
      </c>
      <c r="M109">
        <f t="shared" ca="1" si="82"/>
        <v>55.943793103448279</v>
      </c>
      <c r="N109">
        <f t="shared" ca="1" si="83"/>
        <v>33.212758620689655</v>
      </c>
    </row>
    <row r="110" spans="1:18" x14ac:dyDescent="0.25">
      <c r="A110" s="8">
        <f t="shared" si="108"/>
        <v>0.4293981481481472</v>
      </c>
      <c r="B110" s="3">
        <f t="shared" si="85"/>
        <v>1553301100</v>
      </c>
      <c r="C110">
        <f t="shared" si="110"/>
        <v>4</v>
      </c>
      <c r="D110">
        <f t="shared" si="110"/>
        <v>97</v>
      </c>
      <c r="E110">
        <f t="shared" ca="1" si="93"/>
        <v>16434.505312337933</v>
      </c>
      <c r="F110">
        <f t="shared" ca="1" si="94"/>
        <v>9846.941786537931</v>
      </c>
      <c r="G110">
        <f t="shared" ca="1" si="77"/>
        <v>10195.034482758621</v>
      </c>
      <c r="H110" s="9">
        <f t="shared" ca="1" si="78"/>
        <v>-205.42791827172476</v>
      </c>
      <c r="I110" s="9">
        <f t="shared" ca="1" si="78"/>
        <v>-123.08889559172421</v>
      </c>
      <c r="J110" s="9">
        <f t="shared" ca="1" si="78"/>
        <v>2.1020689655171738</v>
      </c>
      <c r="K110" s="9">
        <f t="shared" ca="1" si="79"/>
        <v>239.48174423835488</v>
      </c>
      <c r="L110" s="9">
        <f t="shared" ca="1" si="80"/>
        <v>-120.92932026758065</v>
      </c>
      <c r="M110">
        <f t="shared" ca="1" si="82"/>
        <v>55.938275862068963</v>
      </c>
      <c r="N110">
        <f t="shared" ca="1" si="83"/>
        <v>33.196321839080454</v>
      </c>
    </row>
    <row r="111" spans="1:18" x14ac:dyDescent="0.25">
      <c r="A111" s="4">
        <f t="shared" si="108"/>
        <v>0.42945601851851756</v>
      </c>
      <c r="B111" s="3">
        <f t="shared" si="85"/>
        <v>1553301105</v>
      </c>
      <c r="C111">
        <f t="shared" si="110"/>
        <v>4</v>
      </c>
      <c r="D111">
        <f t="shared" si="110"/>
        <v>97</v>
      </c>
      <c r="E111">
        <f t="shared" ca="1" si="93"/>
        <v>15407.365720979309</v>
      </c>
      <c r="F111">
        <f t="shared" ca="1" si="94"/>
        <v>9231.4973085793099</v>
      </c>
      <c r="G111">
        <f t="shared" ca="1" si="77"/>
        <v>10205.544827586207</v>
      </c>
      <c r="H111" s="9">
        <f t="shared" ca="1" si="78"/>
        <v>-205.42791827172405</v>
      </c>
      <c r="I111" s="9">
        <f t="shared" ca="1" si="78"/>
        <v>-123.08889559172421</v>
      </c>
      <c r="J111" s="9">
        <f t="shared" ca="1" si="78"/>
        <v>2.1020689655171738</v>
      </c>
      <c r="K111" s="9">
        <f t="shared" ca="1" si="79"/>
        <v>239.48174423835425</v>
      </c>
      <c r="L111" s="9">
        <f t="shared" ca="1" si="80"/>
        <v>-120.92932026758075</v>
      </c>
      <c r="M111">
        <f t="shared" ca="1" si="82"/>
        <v>55.932758620689654</v>
      </c>
      <c r="N111">
        <f t="shared" ca="1" si="83"/>
        <v>33.17988505747126</v>
      </c>
    </row>
    <row r="112" spans="1:18" x14ac:dyDescent="0.25">
      <c r="A112" s="4">
        <f t="shared" si="108"/>
        <v>0.42951388888888792</v>
      </c>
      <c r="B112" s="3">
        <f t="shared" si="85"/>
        <v>1553301110</v>
      </c>
      <c r="C112">
        <f t="shared" si="110"/>
        <v>4</v>
      </c>
      <c r="D112">
        <f t="shared" si="110"/>
        <v>97</v>
      </c>
      <c r="E112">
        <f t="shared" ca="1" si="93"/>
        <v>14380.226129620689</v>
      </c>
      <c r="F112">
        <f t="shared" ca="1" si="94"/>
        <v>8616.0528306206888</v>
      </c>
      <c r="G112">
        <f t="shared" ca="1" si="77"/>
        <v>10216.055172413793</v>
      </c>
      <c r="H112" s="9">
        <f t="shared" ca="1" si="78"/>
        <v>-205.42791827172405</v>
      </c>
      <c r="I112" s="9">
        <f t="shared" ca="1" si="78"/>
        <v>-123.08889559172385</v>
      </c>
      <c r="J112" s="9">
        <f t="shared" ca="1" si="78"/>
        <v>2.1020689655171738</v>
      </c>
      <c r="K112" s="9">
        <f t="shared" ca="1" si="79"/>
        <v>239.48174423835408</v>
      </c>
      <c r="L112" s="9">
        <f t="shared" ca="1" si="80"/>
        <v>-120.92932026758066</v>
      </c>
      <c r="M112">
        <f t="shared" ca="1" si="82"/>
        <v>55.927241379310345</v>
      </c>
      <c r="N112">
        <f t="shared" ca="1" si="83"/>
        <v>33.163448275862066</v>
      </c>
    </row>
    <row r="113" spans="1:15" x14ac:dyDescent="0.25">
      <c r="A113" s="4">
        <f t="shared" si="108"/>
        <v>0.42957175925925828</v>
      </c>
      <c r="B113" s="3">
        <f t="shared" si="85"/>
        <v>1553301115</v>
      </c>
      <c r="C113">
        <f t="shared" si="110"/>
        <v>4</v>
      </c>
      <c r="D113">
        <f t="shared" si="110"/>
        <v>97</v>
      </c>
      <c r="E113">
        <f t="shared" ca="1" si="93"/>
        <v>13353.086538262069</v>
      </c>
      <c r="F113">
        <f t="shared" ca="1" si="94"/>
        <v>8000.6083526620696</v>
      </c>
      <c r="G113">
        <f t="shared" ca="1" si="77"/>
        <v>10226.565517241379</v>
      </c>
      <c r="H113" s="9">
        <f t="shared" ca="1" si="78"/>
        <v>-205.42791827172405</v>
      </c>
      <c r="I113" s="9">
        <f t="shared" ca="1" si="78"/>
        <v>-123.08889559172421</v>
      </c>
      <c r="J113" s="9">
        <f t="shared" ca="1" si="78"/>
        <v>2.1020689655175375</v>
      </c>
      <c r="K113" s="9">
        <f t="shared" ca="1" si="79"/>
        <v>239.48174423835425</v>
      </c>
      <c r="L113" s="9">
        <f t="shared" ca="1" si="80"/>
        <v>-120.92932026758075</v>
      </c>
      <c r="M113">
        <f t="shared" ca="1" si="82"/>
        <v>55.921724137931037</v>
      </c>
      <c r="N113">
        <f t="shared" ca="1" si="83"/>
        <v>33.147011494252872</v>
      </c>
    </row>
    <row r="114" spans="1:15" x14ac:dyDescent="0.25">
      <c r="A114" s="4">
        <f t="shared" si="108"/>
        <v>0.42962962962962864</v>
      </c>
      <c r="B114" s="3">
        <f t="shared" si="85"/>
        <v>1553301120</v>
      </c>
      <c r="C114">
        <f t="shared" si="110"/>
        <v>4</v>
      </c>
      <c r="D114">
        <f t="shared" si="110"/>
        <v>97</v>
      </c>
      <c r="E114">
        <f t="shared" ca="1" si="93"/>
        <v>12325.946946903448</v>
      </c>
      <c r="F114">
        <f t="shared" ca="1" si="94"/>
        <v>7385.1638747034485</v>
      </c>
      <c r="G114">
        <f t="shared" ca="1" si="77"/>
        <v>10237.075862068967</v>
      </c>
      <c r="H114" s="9">
        <f t="shared" ca="1" si="78"/>
        <v>-205.42791827172405</v>
      </c>
      <c r="I114" s="9">
        <f t="shared" ca="1" si="78"/>
        <v>-123.08889559172421</v>
      </c>
      <c r="J114" s="9">
        <f t="shared" ca="1" si="78"/>
        <v>2.1020689655171738</v>
      </c>
      <c r="K114" s="9">
        <f t="shared" ca="1" si="79"/>
        <v>239.48174423835425</v>
      </c>
      <c r="L114" s="9">
        <f t="shared" ca="1" si="80"/>
        <v>-120.92932026758075</v>
      </c>
      <c r="M114">
        <f t="shared" ca="1" si="82"/>
        <v>55.916206896551721</v>
      </c>
      <c r="N114">
        <f t="shared" ca="1" si="83"/>
        <v>33.130574712643671</v>
      </c>
    </row>
    <row r="115" spans="1:15" x14ac:dyDescent="0.25">
      <c r="A115" s="4">
        <f t="shared" si="108"/>
        <v>0.429687499999999</v>
      </c>
      <c r="B115" s="3">
        <f t="shared" si="85"/>
        <v>1553301125</v>
      </c>
      <c r="C115">
        <f t="shared" ref="C115:D115" si="111">C114</f>
        <v>4</v>
      </c>
      <c r="D115">
        <f t="shared" si="111"/>
        <v>97</v>
      </c>
      <c r="E115">
        <f t="shared" ref="E115:E117" ca="1" si="112">INDIRECT("E$"&amp;C115)+INDIRECT("H$"&amp;C115)*($B115-INDIRECT("B$"&amp;D115))</f>
        <v>11298.807355544828</v>
      </c>
      <c r="F115">
        <f t="shared" ref="F115:F117" ca="1" si="113">INDIRECT("F$"&amp;C115)+INDIRECT("I$"&amp;C115)*($B115-INDIRECT("B$"&amp;D115))</f>
        <v>6769.7193967448275</v>
      </c>
      <c r="G115">
        <f t="shared" ref="G115:G117" ca="1" si="114">INDIRECT("G$"&amp;C115)+INDIRECT("J$"&amp;C115)*($B115-INDIRECT("B$"&amp;D115))</f>
        <v>10247.586206896553</v>
      </c>
      <c r="H115" s="9">
        <f t="shared" ref="H115:H117" ca="1" si="115">(E116-E115)/($B116-$B115)</f>
        <v>-205.42791827172405</v>
      </c>
      <c r="I115" s="9">
        <f t="shared" ref="I115:I117" ca="1" si="116">(F116-F115)/($B116-$B115)</f>
        <v>-123.08889559172421</v>
      </c>
      <c r="J115" s="9">
        <f t="shared" ref="J115:J117" ca="1" si="117">(G116-G115)/($B116-$B115)</f>
        <v>2.1020689655171738</v>
      </c>
      <c r="K115" s="9">
        <f t="shared" ref="K115:K117" ca="1" si="118">SQRT(H115*H115+I115*I115)</f>
        <v>239.48174423835425</v>
      </c>
      <c r="L115" s="9">
        <f t="shared" ref="L115:L117" ca="1" si="119">DEGREES(ATAN2(I115,H115))</f>
        <v>-120.92932026758075</v>
      </c>
      <c r="M115">
        <f t="shared" ref="M115:M117" ca="1" si="120">INDIRECT("M$"&amp;C115)+INDIRECT("O$"&amp;C115)*($B115-INDIRECT("B$"&amp;D115))</f>
        <v>55.910689655172412</v>
      </c>
      <c r="N115">
        <f t="shared" ref="N115:N117" ca="1" si="121">INDIRECT("N$"&amp;C115)+INDIRECT("P$"&amp;C115)*($B115-INDIRECT("B$"&amp;D115))</f>
        <v>33.114137931034477</v>
      </c>
    </row>
    <row r="116" spans="1:15" x14ac:dyDescent="0.25">
      <c r="A116" s="8">
        <f t="shared" si="108"/>
        <v>0.42974537037036936</v>
      </c>
      <c r="B116" s="3">
        <f t="shared" si="85"/>
        <v>1553301130</v>
      </c>
      <c r="C116">
        <f t="shared" ref="C116:D116" si="122">C115</f>
        <v>4</v>
      </c>
      <c r="D116">
        <f t="shared" si="122"/>
        <v>97</v>
      </c>
      <c r="E116">
        <f t="shared" ca="1" si="112"/>
        <v>10271.667764186208</v>
      </c>
      <c r="F116">
        <f t="shared" ca="1" si="113"/>
        <v>6154.2749187862064</v>
      </c>
      <c r="G116">
        <f t="shared" ca="1" si="114"/>
        <v>10258.096551724138</v>
      </c>
      <c r="H116" s="9">
        <f t="shared" ca="1" si="115"/>
        <v>-205.42791827172405</v>
      </c>
      <c r="I116" s="9">
        <f t="shared" ca="1" si="116"/>
        <v>-123.08889559172421</v>
      </c>
      <c r="J116" s="9">
        <f t="shared" ca="1" si="117"/>
        <v>2.1020689655171738</v>
      </c>
      <c r="K116" s="9">
        <f t="shared" ca="1" si="118"/>
        <v>239.48174423835425</v>
      </c>
      <c r="L116" s="9">
        <f t="shared" ca="1" si="119"/>
        <v>-120.92932026758075</v>
      </c>
      <c r="M116">
        <f t="shared" ca="1" si="120"/>
        <v>55.905172413793103</v>
      </c>
      <c r="N116">
        <f t="shared" ca="1" si="121"/>
        <v>33.097701149425284</v>
      </c>
    </row>
    <row r="117" spans="1:15" x14ac:dyDescent="0.25">
      <c r="A117" s="4">
        <f t="shared" si="108"/>
        <v>0.42980324074073972</v>
      </c>
      <c r="B117" s="3">
        <f t="shared" si="85"/>
        <v>1553301135</v>
      </c>
      <c r="C117">
        <f t="shared" ref="C117:D117" si="123">C116</f>
        <v>4</v>
      </c>
      <c r="D117">
        <f t="shared" si="123"/>
        <v>97</v>
      </c>
      <c r="E117">
        <f t="shared" ca="1" si="112"/>
        <v>9244.5281728275877</v>
      </c>
      <c r="F117">
        <f t="shared" ca="1" si="113"/>
        <v>5538.8304408275853</v>
      </c>
      <c r="G117">
        <f t="shared" ca="1" si="114"/>
        <v>10268.606896551724</v>
      </c>
      <c r="H117" s="9">
        <f t="shared" ca="1" si="115"/>
        <v>-205.42791827172476</v>
      </c>
      <c r="I117" s="9">
        <f t="shared" ca="1" si="116"/>
        <v>-123.08889559172421</v>
      </c>
      <c r="J117" s="9">
        <f t="shared" ca="1" si="117"/>
        <v>2.1020689655171738</v>
      </c>
      <c r="K117" s="9">
        <f t="shared" ca="1" si="118"/>
        <v>239.48174423835488</v>
      </c>
      <c r="L117" s="9">
        <f t="shared" ca="1" si="119"/>
        <v>-120.92932026758065</v>
      </c>
      <c r="M117">
        <f t="shared" ca="1" si="120"/>
        <v>55.899655172413794</v>
      </c>
      <c r="N117">
        <f t="shared" ca="1" si="121"/>
        <v>33.08126436781609</v>
      </c>
    </row>
    <row r="118" spans="1:15" x14ac:dyDescent="0.25">
      <c r="A118" s="4">
        <f t="shared" si="108"/>
        <v>0.42986111111111008</v>
      </c>
      <c r="B118" s="3">
        <f t="shared" si="85"/>
        <v>1553301140</v>
      </c>
      <c r="C118">
        <f t="shared" si="110"/>
        <v>4</v>
      </c>
      <c r="D118">
        <f t="shared" si="110"/>
        <v>97</v>
      </c>
      <c r="E118">
        <f t="shared" ca="1" si="93"/>
        <v>8217.3885814689638</v>
      </c>
      <c r="F118">
        <f t="shared" ca="1" si="94"/>
        <v>4923.3859628689643</v>
      </c>
      <c r="G118">
        <f t="shared" ca="1" si="77"/>
        <v>10279.11724137931</v>
      </c>
      <c r="H118" s="9">
        <f t="shared" ca="1" si="78"/>
        <v>-205.42791827172405</v>
      </c>
      <c r="I118" s="9">
        <f t="shared" ca="1" si="78"/>
        <v>-123.08889559172385</v>
      </c>
      <c r="J118" s="9">
        <f t="shared" ca="1" si="78"/>
        <v>2.1020689655175375</v>
      </c>
      <c r="K118" s="9">
        <f t="shared" ca="1" si="79"/>
        <v>239.48174423835408</v>
      </c>
      <c r="L118" s="9">
        <f t="shared" ca="1" si="80"/>
        <v>-120.92932026758066</v>
      </c>
      <c r="M118">
        <f t="shared" ca="1" si="82"/>
        <v>55.894137931034486</v>
      </c>
      <c r="N118">
        <f t="shared" ca="1" si="83"/>
        <v>33.064827586206896</v>
      </c>
    </row>
    <row r="119" spans="1:15" x14ac:dyDescent="0.25">
      <c r="A119" s="4">
        <f t="shared" si="108"/>
        <v>0.42991898148148044</v>
      </c>
      <c r="B119" s="3">
        <f t="shared" si="85"/>
        <v>1553301145</v>
      </c>
      <c r="C119">
        <f t="shared" si="110"/>
        <v>4</v>
      </c>
      <c r="D119">
        <f t="shared" si="110"/>
        <v>97</v>
      </c>
      <c r="E119">
        <f t="shared" ca="1" si="93"/>
        <v>7190.2489901103436</v>
      </c>
      <c r="F119">
        <f t="shared" ca="1" si="94"/>
        <v>4307.941484910345</v>
      </c>
      <c r="G119">
        <f t="shared" ca="1" si="77"/>
        <v>10289.627586206898</v>
      </c>
      <c r="H119" s="9">
        <f t="shared" ca="1" si="78"/>
        <v>-205.42791827172405</v>
      </c>
      <c r="I119" s="9">
        <f t="shared" ca="1" si="78"/>
        <v>-123.08889559172421</v>
      </c>
      <c r="J119" s="9">
        <f t="shared" ca="1" si="78"/>
        <v>2.1020689655171738</v>
      </c>
      <c r="K119" s="9">
        <f t="shared" ca="1" si="79"/>
        <v>239.48174423835425</v>
      </c>
      <c r="L119" s="9">
        <f t="shared" ca="1" si="80"/>
        <v>-120.92932026758075</v>
      </c>
      <c r="M119">
        <f t="shared" ca="1" si="82"/>
        <v>55.88862068965517</v>
      </c>
      <c r="N119">
        <f t="shared" ca="1" si="83"/>
        <v>33.048390804597695</v>
      </c>
    </row>
    <row r="120" spans="1:15" x14ac:dyDescent="0.25">
      <c r="A120" s="4">
        <f t="shared" si="108"/>
        <v>0.42997685185185081</v>
      </c>
      <c r="B120" s="3">
        <f t="shared" si="85"/>
        <v>1553301150</v>
      </c>
      <c r="C120">
        <f t="shared" si="110"/>
        <v>4</v>
      </c>
      <c r="D120">
        <f t="shared" si="110"/>
        <v>97</v>
      </c>
      <c r="E120">
        <f t="shared" ca="1" si="93"/>
        <v>6163.1093987517233</v>
      </c>
      <c r="F120">
        <f t="shared" ca="1" si="94"/>
        <v>3692.497006951724</v>
      </c>
      <c r="G120">
        <f t="shared" ca="1" si="77"/>
        <v>10300.137931034484</v>
      </c>
      <c r="H120" s="9">
        <f t="shared" ca="1" si="78"/>
        <v>-205.42791827172405</v>
      </c>
      <c r="I120" s="9">
        <f t="shared" ca="1" si="78"/>
        <v>-123.08889559172421</v>
      </c>
      <c r="J120" s="9">
        <f t="shared" ca="1" si="78"/>
        <v>2.1020689655171738</v>
      </c>
      <c r="K120" s="9">
        <f t="shared" ca="1" si="79"/>
        <v>239.48174423835425</v>
      </c>
      <c r="L120" s="9">
        <f t="shared" ca="1" si="80"/>
        <v>-120.92932026758075</v>
      </c>
      <c r="M120">
        <f t="shared" ca="1" si="82"/>
        <v>55.883103448275861</v>
      </c>
      <c r="N120">
        <f t="shared" ca="1" si="83"/>
        <v>33.031954022988501</v>
      </c>
    </row>
    <row r="121" spans="1:15" x14ac:dyDescent="0.25">
      <c r="A121" s="4">
        <f t="shared" si="108"/>
        <v>0.43003472222222117</v>
      </c>
      <c r="B121" s="3">
        <f t="shared" si="85"/>
        <v>1553301155</v>
      </c>
      <c r="C121">
        <f t="shared" si="110"/>
        <v>4</v>
      </c>
      <c r="D121">
        <f t="shared" si="110"/>
        <v>97</v>
      </c>
      <c r="E121">
        <f t="shared" ca="1" si="93"/>
        <v>5135.9698073931031</v>
      </c>
      <c r="F121">
        <f t="shared" ca="1" si="94"/>
        <v>3077.0525289931029</v>
      </c>
      <c r="G121">
        <f t="shared" ca="1" si="77"/>
        <v>10310.64827586207</v>
      </c>
      <c r="H121" s="9">
        <f t="shared" ca="1" si="78"/>
        <v>-205.42791827172405</v>
      </c>
      <c r="I121" s="9">
        <f t="shared" ca="1" si="78"/>
        <v>-123.08889559172421</v>
      </c>
      <c r="J121" s="9">
        <f t="shared" ca="1" si="78"/>
        <v>2.1020689655171738</v>
      </c>
      <c r="K121" s="9">
        <f t="shared" ca="1" si="79"/>
        <v>239.48174423835425</v>
      </c>
      <c r="L121" s="9">
        <f t="shared" ca="1" si="80"/>
        <v>-120.92932026758075</v>
      </c>
      <c r="M121">
        <f t="shared" ca="1" si="82"/>
        <v>55.877586206896552</v>
      </c>
      <c r="N121">
        <f t="shared" ca="1" si="83"/>
        <v>33.015517241379307</v>
      </c>
    </row>
    <row r="122" spans="1:15" x14ac:dyDescent="0.25">
      <c r="A122" s="4">
        <f t="shared" si="108"/>
        <v>0.43009259259259153</v>
      </c>
      <c r="B122" s="3">
        <f t="shared" si="85"/>
        <v>1553301160</v>
      </c>
      <c r="C122">
        <f t="shared" ref="C122:D137" si="124">C121</f>
        <v>4</v>
      </c>
      <c r="D122">
        <f t="shared" si="124"/>
        <v>97</v>
      </c>
      <c r="E122">
        <f t="shared" ca="1" si="93"/>
        <v>4108.8302160344829</v>
      </c>
      <c r="F122">
        <f t="shared" ca="1" si="94"/>
        <v>2461.6080510344818</v>
      </c>
      <c r="G122">
        <f t="shared" ca="1" si="77"/>
        <v>10321.158620689655</v>
      </c>
      <c r="H122" s="9">
        <f t="shared" ca="1" si="78"/>
        <v>-205.42791827172405</v>
      </c>
      <c r="I122" s="9">
        <f t="shared" ca="1" si="78"/>
        <v>-123.08889559172421</v>
      </c>
      <c r="J122" s="9">
        <f t="shared" ca="1" si="78"/>
        <v>2.1020689655171738</v>
      </c>
      <c r="K122" s="9">
        <f t="shared" ca="1" si="79"/>
        <v>239.48174423835425</v>
      </c>
      <c r="L122" s="9">
        <f t="shared" ca="1" si="80"/>
        <v>-120.92932026758075</v>
      </c>
      <c r="M122">
        <f t="shared" ca="1" si="82"/>
        <v>55.872068965517244</v>
      </c>
      <c r="N122">
        <f t="shared" ca="1" si="83"/>
        <v>32.999080459770113</v>
      </c>
    </row>
    <row r="123" spans="1:15" x14ac:dyDescent="0.25">
      <c r="A123" s="4">
        <f>A122+5/24/3600</f>
        <v>0.43015046296296189</v>
      </c>
      <c r="B123" s="3">
        <f t="shared" si="85"/>
        <v>1553301165</v>
      </c>
      <c r="C123">
        <f t="shared" si="124"/>
        <v>4</v>
      </c>
      <c r="D123">
        <f t="shared" si="124"/>
        <v>97</v>
      </c>
      <c r="E123">
        <f t="shared" ca="1" si="93"/>
        <v>3081.6906246758626</v>
      </c>
      <c r="F123">
        <f t="shared" ca="1" si="94"/>
        <v>1846.1635730758608</v>
      </c>
      <c r="G123">
        <f t="shared" ca="1" si="77"/>
        <v>10331.668965517241</v>
      </c>
      <c r="H123" s="9">
        <f t="shared" ca="1" si="78"/>
        <v>-205.42791827172405</v>
      </c>
      <c r="I123" s="9">
        <f t="shared" ca="1" si="78"/>
        <v>-123.08889559172385</v>
      </c>
      <c r="J123" s="9">
        <f t="shared" ca="1" si="78"/>
        <v>2.1020689655175375</v>
      </c>
      <c r="K123" s="9">
        <f t="shared" ca="1" si="79"/>
        <v>239.48174423835408</v>
      </c>
      <c r="L123" s="9">
        <f t="shared" ca="1" si="80"/>
        <v>-120.92932026758066</v>
      </c>
      <c r="M123">
        <f t="shared" ca="1" si="82"/>
        <v>55.866551724137935</v>
      </c>
      <c r="N123">
        <f t="shared" ca="1" si="83"/>
        <v>32.982643678160919</v>
      </c>
    </row>
    <row r="124" spans="1:15" x14ac:dyDescent="0.25">
      <c r="A124" s="4">
        <f t="shared" ref="A124:A187" si="125">A123+5/24/3600</f>
        <v>0.43020833333333225</v>
      </c>
      <c r="B124" s="3">
        <f t="shared" si="85"/>
        <v>1553301170</v>
      </c>
      <c r="C124">
        <f t="shared" si="124"/>
        <v>4</v>
      </c>
      <c r="D124">
        <f t="shared" si="124"/>
        <v>97</v>
      </c>
      <c r="E124">
        <f t="shared" ca="1" si="93"/>
        <v>2054.5510333172424</v>
      </c>
      <c r="F124">
        <f t="shared" ca="1" si="94"/>
        <v>1230.7190951172415</v>
      </c>
      <c r="G124">
        <f t="shared" ca="1" si="77"/>
        <v>10342.179310344829</v>
      </c>
      <c r="H124" s="9">
        <f t="shared" ca="1" si="78"/>
        <v>-209.00918599969265</v>
      </c>
      <c r="I124" s="9">
        <f t="shared" ca="1" si="78"/>
        <v>-114.68021763785298</v>
      </c>
      <c r="J124" s="9">
        <f t="shared" ca="1" si="78"/>
        <v>2.1020689655171738</v>
      </c>
      <c r="K124" s="9">
        <f t="shared" ca="1" si="79"/>
        <v>238.40384256492058</v>
      </c>
      <c r="L124" s="9">
        <f t="shared" ca="1" si="80"/>
        <v>-118.75291859771541</v>
      </c>
      <c r="M124">
        <f t="shared" ca="1" si="82"/>
        <v>55.861034482758619</v>
      </c>
      <c r="N124">
        <f t="shared" ca="1" si="83"/>
        <v>32.966206896551718</v>
      </c>
    </row>
    <row r="125" spans="1:15" x14ac:dyDescent="0.25">
      <c r="A125" s="4">
        <f t="shared" si="125"/>
        <v>0.43026620370370261</v>
      </c>
      <c r="B125" s="3">
        <f t="shared" si="85"/>
        <v>1553301175</v>
      </c>
      <c r="C125">
        <f t="shared" ref="C125:D125" si="126">C124</f>
        <v>4</v>
      </c>
      <c r="D125">
        <f t="shared" si="126"/>
        <v>97</v>
      </c>
      <c r="E125" s="15">
        <f ca="1">(1-$O125)*(1-$O125)*E124+2*$O125*(1-$O125)*INDIRECT("E"&amp;C126)+$O125*$O125*E128</f>
        <v>1009.5051033187791</v>
      </c>
      <c r="F125" s="15">
        <f ca="1">(1-$O125)*(1-$O125)*F124+2*$O125*(1-$O125)*INDIRECT("F"&amp;C126)+$O125*$O125*F128</f>
        <v>657.31800692797663</v>
      </c>
      <c r="G125" s="15">
        <f t="shared" ref="G125:G127" ca="1" si="127">INDIRECT("G$"&amp;C125)+INDIRECT("J$"&amp;C125)*($B125-INDIRECT("B$"&amp;D125))</f>
        <v>10352.689655172415</v>
      </c>
      <c r="H125" s="16">
        <f t="shared" ref="H125:H127" ca="1" si="128">(E126-E125)/($B126-$B125)</f>
        <v>-216.17172145562955</v>
      </c>
      <c r="I125" s="16">
        <f t="shared" ref="I125:I127" ca="1" si="129">(F126-F125)/($B126-$B125)</f>
        <v>-97.862861730110609</v>
      </c>
      <c r="J125" s="16">
        <f t="shared" ref="J125:J127" ca="1" si="130">(G126-G125)/($B126-$B125)</f>
        <v>2.1020689655171738</v>
      </c>
      <c r="K125" s="16">
        <f t="shared" ref="K125:K127" ca="1" si="131">SQRT(H125*H125+I125*I125)</f>
        <v>237.29170415987375</v>
      </c>
      <c r="L125" s="16">
        <f t="shared" ref="L125:L127" ca="1" si="132">DEGREES(ATAN2(I125,H125))</f>
        <v>-114.3566858279586</v>
      </c>
      <c r="M125" s="15">
        <f ca="1">(1-$O125)*(1-$O125)*M124+2*$O125*(1-$O125)*INDIRECT("M"&amp;C126)+$O125*$O125*M128</f>
        <v>55.855892431142919</v>
      </c>
      <c r="N125" s="15">
        <f ca="1">(1-$O125)*(1-$O125)*N124+2*$O125*(1-$O125)*INDIRECT("N"&amp;C126)+$O125*$O125*N128</f>
        <v>32.949483583188744</v>
      </c>
      <c r="O125" s="15">
        <f>(B125-B124)/(B128-B124)</f>
        <v>0.25</v>
      </c>
    </row>
    <row r="126" spans="1:15" x14ac:dyDescent="0.25">
      <c r="A126" s="5">
        <f t="shared" si="125"/>
        <v>0.43032407407407297</v>
      </c>
      <c r="B126" s="3">
        <f t="shared" si="85"/>
        <v>1553301180</v>
      </c>
      <c r="C126">
        <v>5</v>
      </c>
      <c r="D126">
        <f>ROW()</f>
        <v>126</v>
      </c>
      <c r="E126" s="15">
        <f ca="1">(1-$O126)*(1-$O126)*E124+2*$O126*(1-$O126)*INDIRECT("E"&amp;C126)+$O126*$O126*E128</f>
        <v>-71.353503959368595</v>
      </c>
      <c r="F126" s="15">
        <f ca="1">(1-$O126)*(1-$O126)*F124+2*$O126*(1-$O126)*INDIRECT("F"&amp;C126)+$O126*$O126*F128</f>
        <v>168.00369827742355</v>
      </c>
      <c r="G126" s="15">
        <f t="shared" ca="1" si="127"/>
        <v>10363.200000000001</v>
      </c>
      <c r="H126" s="16">
        <f t="shared" ca="1" si="128"/>
        <v>-223.33425691156646</v>
      </c>
      <c r="I126" s="16">
        <f t="shared" ca="1" si="129"/>
        <v>-81.045505822368256</v>
      </c>
      <c r="J126" s="16">
        <f t="shared" ca="1" si="130"/>
        <v>0</v>
      </c>
      <c r="K126" s="16">
        <f t="shared" ca="1" si="131"/>
        <v>237.58485710214171</v>
      </c>
      <c r="L126" s="16">
        <f t="shared" ca="1" si="132"/>
        <v>-109.94526871569448</v>
      </c>
      <c r="M126" s="15">
        <f ca="1">(1-$O126)*(1-$O126)*M124+2*$O126*(1-$O126)*INDIRECT("M"&amp;C126)+$O126*$O126*M128</f>
        <v>55.851500759054439</v>
      </c>
      <c r="N126" s="15">
        <f ca="1">(1-$O126)*(1-$O126)*N124+2*$O126*(1-$O126)*INDIRECT("N"&amp;C126)+$O126*$O126*N128</f>
        <v>32.932187206318218</v>
      </c>
      <c r="O126" s="15">
        <f>(B126-B124)/(B128-B124)</f>
        <v>0.5</v>
      </c>
    </row>
    <row r="127" spans="1:15" x14ac:dyDescent="0.25">
      <c r="A127" s="4">
        <f t="shared" si="125"/>
        <v>0.43038194444444333</v>
      </c>
      <c r="B127" s="3">
        <f t="shared" si="85"/>
        <v>1553301185</v>
      </c>
      <c r="C127">
        <f t="shared" ref="C127:D127" si="133">C126</f>
        <v>5</v>
      </c>
      <c r="D127">
        <f t="shared" si="133"/>
        <v>126</v>
      </c>
      <c r="E127" s="15">
        <f ca="1">(1-$O127)*(1-$O127)*E124+2*$O127*(1-$O127)*INDIRECT("E"&amp;C126)+$O127*$O127*E128</f>
        <v>-1188.0247885172007</v>
      </c>
      <c r="F127" s="15">
        <f ca="1">(1-$O127)*(1-$O127)*F124+2*$O127*(1-$O127)*INDIRECT("F"&amp;C126)+$O127*$O127*F128</f>
        <v>-237.22383083441775</v>
      </c>
      <c r="G127" s="15">
        <f t="shared" ca="1" si="127"/>
        <v>10363.200000000001</v>
      </c>
      <c r="H127" s="16">
        <f t="shared" ca="1" si="128"/>
        <v>-230.49679236750325</v>
      </c>
      <c r="I127" s="16">
        <f t="shared" ca="1" si="129"/>
        <v>-64.228149914625902</v>
      </c>
      <c r="J127" s="16">
        <f t="shared" ca="1" si="130"/>
        <v>0</v>
      </c>
      <c r="K127" s="16">
        <f t="shared" ca="1" si="131"/>
        <v>239.27813634589259</v>
      </c>
      <c r="L127" s="16">
        <f t="shared" ca="1" si="132"/>
        <v>-105.5705458108131</v>
      </c>
      <c r="M127" s="15">
        <f ca="1">(1-$O127)*(1-$O127)*M124+2*$O127*(1-$O127)*INDIRECT("M"&amp;C126)+$O127*$O127*M128</f>
        <v>55.847859466493169</v>
      </c>
      <c r="N127" s="15">
        <f ca="1">(1-$O127)*(1-$O127)*N124+2*$O127*(1-$O127)*INDIRECT("N"&amp;C126)+$O127*$O127*N128</f>
        <v>32.91431776594014</v>
      </c>
      <c r="O127" s="15">
        <f>(B127-B124)/(B128-B124)</f>
        <v>0.75</v>
      </c>
    </row>
    <row r="128" spans="1:15" x14ac:dyDescent="0.25">
      <c r="A128" s="8">
        <f t="shared" si="125"/>
        <v>0.43043981481481369</v>
      </c>
      <c r="B128" s="3">
        <f t="shared" si="85"/>
        <v>1553301190</v>
      </c>
      <c r="C128">
        <f t="shared" si="124"/>
        <v>5</v>
      </c>
      <c r="D128">
        <f t="shared" si="124"/>
        <v>126</v>
      </c>
      <c r="E128">
        <f t="shared" ca="1" si="93"/>
        <v>-2340.508750354717</v>
      </c>
      <c r="F128">
        <f t="shared" ca="1" si="94"/>
        <v>-558.36458040754724</v>
      </c>
      <c r="G128">
        <f t="shared" ca="1" si="77"/>
        <v>10363.200000000001</v>
      </c>
      <c r="H128" s="9">
        <f t="shared" ca="1" si="78"/>
        <v>-234.07806009547167</v>
      </c>
      <c r="I128" s="9">
        <f t="shared" ca="1" si="78"/>
        <v>-55.819471960754711</v>
      </c>
      <c r="J128" s="9">
        <f t="shared" ca="1" si="78"/>
        <v>0</v>
      </c>
      <c r="K128" s="9">
        <f t="shared" ca="1" si="79"/>
        <v>240.64154185850109</v>
      </c>
      <c r="L128" s="9">
        <f t="shared" ca="1" si="80"/>
        <v>-103.41255627084828</v>
      </c>
      <c r="M128">
        <f t="shared" ca="1" si="82"/>
        <v>55.844968553459118</v>
      </c>
      <c r="N128">
        <f t="shared" ca="1" si="83"/>
        <v>32.895875262054503</v>
      </c>
      <c r="O128" s="12"/>
    </row>
    <row r="129" spans="1:19" x14ac:dyDescent="0.25">
      <c r="A129" s="4">
        <f t="shared" si="125"/>
        <v>0.43049768518518405</v>
      </c>
      <c r="B129" s="3">
        <f t="shared" si="85"/>
        <v>1553301195</v>
      </c>
      <c r="C129">
        <f t="shared" si="124"/>
        <v>5</v>
      </c>
      <c r="D129">
        <f t="shared" si="124"/>
        <v>126</v>
      </c>
      <c r="E129">
        <f t="shared" ca="1" si="93"/>
        <v>-3510.8990508320753</v>
      </c>
      <c r="F129">
        <f t="shared" ca="1" si="94"/>
        <v>-837.46194021132078</v>
      </c>
      <c r="G129">
        <f t="shared" ca="1" si="77"/>
        <v>10363.200000000001</v>
      </c>
      <c r="H129" s="9">
        <f t="shared" ca="1" si="78"/>
        <v>-234.07806009547176</v>
      </c>
      <c r="I129" s="9">
        <f t="shared" ca="1" si="78"/>
        <v>-55.819471960754711</v>
      </c>
      <c r="J129" s="9">
        <f t="shared" ca="1" si="78"/>
        <v>0</v>
      </c>
      <c r="K129" s="9">
        <f t="shared" ca="1" si="79"/>
        <v>240.64154185850117</v>
      </c>
      <c r="L129" s="9">
        <f t="shared" ca="1" si="80"/>
        <v>-103.41255627084828</v>
      </c>
      <c r="M129">
        <f t="shared" ca="1" si="82"/>
        <v>55.842452830188684</v>
      </c>
      <c r="N129">
        <f t="shared" ca="1" si="83"/>
        <v>32.877146226415093</v>
      </c>
      <c r="O129" s="12"/>
    </row>
    <row r="130" spans="1:19" x14ac:dyDescent="0.25">
      <c r="A130" s="4">
        <f t="shared" si="125"/>
        <v>0.43055555555555441</v>
      </c>
      <c r="B130" s="3">
        <f t="shared" si="85"/>
        <v>1553301200</v>
      </c>
      <c r="C130">
        <f t="shared" si="124"/>
        <v>5</v>
      </c>
      <c r="D130">
        <f t="shared" si="124"/>
        <v>126</v>
      </c>
      <c r="E130">
        <f t="shared" ca="1" si="93"/>
        <v>-4681.2893513094341</v>
      </c>
      <c r="F130">
        <f t="shared" ca="1" si="94"/>
        <v>-1116.5593000150943</v>
      </c>
      <c r="G130">
        <f t="shared" ca="1" si="77"/>
        <v>10363.200000000001</v>
      </c>
      <c r="H130" s="9">
        <f t="shared" ca="1" si="78"/>
        <v>-234.07806009547167</v>
      </c>
      <c r="I130" s="9">
        <f t="shared" ca="1" si="78"/>
        <v>-55.819471960754711</v>
      </c>
      <c r="J130" s="9">
        <f t="shared" ca="1" si="78"/>
        <v>0</v>
      </c>
      <c r="K130" s="9">
        <f t="shared" ca="1" si="79"/>
        <v>240.64154185850109</v>
      </c>
      <c r="L130" s="9">
        <f t="shared" ca="1" si="80"/>
        <v>-103.41255627084828</v>
      </c>
      <c r="M130">
        <f t="shared" ca="1" si="82"/>
        <v>55.839937106918242</v>
      </c>
      <c r="N130">
        <f t="shared" ca="1" si="83"/>
        <v>32.858417190775675</v>
      </c>
    </row>
    <row r="131" spans="1:19" x14ac:dyDescent="0.25">
      <c r="A131" s="4">
        <f t="shared" si="125"/>
        <v>0.43061342592592478</v>
      </c>
      <c r="B131" s="3">
        <f t="shared" si="85"/>
        <v>1553301205</v>
      </c>
      <c r="C131">
        <f t="shared" si="124"/>
        <v>5</v>
      </c>
      <c r="D131">
        <f t="shared" si="124"/>
        <v>126</v>
      </c>
      <c r="E131">
        <f t="shared" ca="1" si="93"/>
        <v>-5851.6796517867924</v>
      </c>
      <c r="F131">
        <f t="shared" ca="1" si="94"/>
        <v>-1395.6566598188679</v>
      </c>
      <c r="G131">
        <f t="shared" ca="1" si="77"/>
        <v>10363.200000000001</v>
      </c>
      <c r="H131" s="9">
        <f t="shared" ca="1" si="78"/>
        <v>-234.07806009547167</v>
      </c>
      <c r="I131" s="9">
        <f t="shared" ca="1" si="78"/>
        <v>-55.819471960754711</v>
      </c>
      <c r="J131" s="9">
        <f t="shared" ca="1" si="78"/>
        <v>0</v>
      </c>
      <c r="K131" s="9">
        <f t="shared" ca="1" si="79"/>
        <v>240.64154185850109</v>
      </c>
      <c r="L131" s="9">
        <f t="shared" ca="1" si="80"/>
        <v>-103.41255627084828</v>
      </c>
      <c r="M131">
        <f t="shared" ca="1" si="82"/>
        <v>55.837421383647801</v>
      </c>
      <c r="N131">
        <f t="shared" ca="1" si="83"/>
        <v>32.839688155136265</v>
      </c>
    </row>
    <row r="132" spans="1:19" x14ac:dyDescent="0.25">
      <c r="A132" s="4">
        <f t="shared" si="125"/>
        <v>0.43067129629629514</v>
      </c>
      <c r="B132" s="3">
        <f t="shared" si="85"/>
        <v>1553301210</v>
      </c>
      <c r="C132">
        <f t="shared" si="124"/>
        <v>5</v>
      </c>
      <c r="D132">
        <f t="shared" si="124"/>
        <v>126</v>
      </c>
      <c r="E132">
        <f t="shared" ca="1" si="93"/>
        <v>-7022.0699522641507</v>
      </c>
      <c r="F132">
        <f t="shared" ca="1" si="94"/>
        <v>-1674.7540196226414</v>
      </c>
      <c r="G132">
        <f t="shared" ca="1" si="77"/>
        <v>10363.200000000001</v>
      </c>
      <c r="H132" s="9">
        <f t="shared" ca="1" si="78"/>
        <v>-234.07806009547184</v>
      </c>
      <c r="I132" s="9">
        <f t="shared" ca="1" si="78"/>
        <v>-55.819471960754754</v>
      </c>
      <c r="J132" s="9">
        <f t="shared" ca="1" si="78"/>
        <v>0</v>
      </c>
      <c r="K132" s="9">
        <f t="shared" ca="1" si="79"/>
        <v>240.64154185850128</v>
      </c>
      <c r="L132" s="9">
        <f t="shared" ca="1" si="80"/>
        <v>-103.41255627084828</v>
      </c>
      <c r="M132">
        <f t="shared" ca="1" si="82"/>
        <v>55.834905660377359</v>
      </c>
      <c r="N132">
        <f t="shared" ca="1" si="83"/>
        <v>32.820959119496855</v>
      </c>
    </row>
    <row r="133" spans="1:19" x14ac:dyDescent="0.25">
      <c r="A133" s="4">
        <f t="shared" si="125"/>
        <v>0.4307291666666655</v>
      </c>
      <c r="B133" s="3">
        <f t="shared" si="85"/>
        <v>1553301215</v>
      </c>
      <c r="C133">
        <f t="shared" si="124"/>
        <v>5</v>
      </c>
      <c r="D133">
        <f t="shared" si="124"/>
        <v>126</v>
      </c>
      <c r="E133">
        <f t="shared" ca="1" si="93"/>
        <v>-8192.46025274151</v>
      </c>
      <c r="F133">
        <f t="shared" ca="1" si="94"/>
        <v>-1953.8513794264152</v>
      </c>
      <c r="G133">
        <f t="shared" ca="1" si="77"/>
        <v>10363.200000000001</v>
      </c>
      <c r="H133" s="9">
        <f t="shared" ca="1" si="78"/>
        <v>-234.07806009547167</v>
      </c>
      <c r="I133" s="9">
        <f t="shared" ca="1" si="78"/>
        <v>-55.819471960754754</v>
      </c>
      <c r="J133" s="9">
        <f t="shared" ca="1" si="78"/>
        <v>0</v>
      </c>
      <c r="K133" s="9">
        <f t="shared" ca="1" si="79"/>
        <v>240.64154185850109</v>
      </c>
      <c r="L133" s="9">
        <f t="shared" ca="1" si="80"/>
        <v>-103.4125562708483</v>
      </c>
      <c r="M133">
        <f t="shared" ca="1" si="82"/>
        <v>55.832389937106917</v>
      </c>
      <c r="N133">
        <f t="shared" ca="1" si="83"/>
        <v>32.802230083857438</v>
      </c>
    </row>
    <row r="134" spans="1:19" x14ac:dyDescent="0.25">
      <c r="A134" s="4">
        <f t="shared" si="125"/>
        <v>0.43078703703703586</v>
      </c>
      <c r="B134" s="3">
        <f t="shared" si="85"/>
        <v>1553301220</v>
      </c>
      <c r="C134">
        <f t="shared" si="124"/>
        <v>5</v>
      </c>
      <c r="D134">
        <f t="shared" si="124"/>
        <v>126</v>
      </c>
      <c r="E134">
        <f t="shared" ca="1" si="93"/>
        <v>-9362.8505532188683</v>
      </c>
      <c r="F134">
        <f t="shared" ca="1" si="94"/>
        <v>-2232.9487392301889</v>
      </c>
      <c r="G134">
        <f t="shared" ca="1" si="77"/>
        <v>10363.200000000001</v>
      </c>
      <c r="H134" s="9">
        <f t="shared" ca="1" si="78"/>
        <v>-234.07806009547167</v>
      </c>
      <c r="I134" s="9">
        <f t="shared" ca="1" si="78"/>
        <v>-55.819471960754711</v>
      </c>
      <c r="J134" s="9">
        <f t="shared" ca="1" si="78"/>
        <v>0</v>
      </c>
      <c r="K134" s="9">
        <f t="shared" ca="1" si="79"/>
        <v>240.64154185850109</v>
      </c>
      <c r="L134" s="9">
        <f t="shared" ca="1" si="80"/>
        <v>-103.41255627084828</v>
      </c>
      <c r="M134">
        <f t="shared" ca="1" si="82"/>
        <v>55.829874213836483</v>
      </c>
      <c r="N134">
        <f t="shared" ca="1" si="83"/>
        <v>32.783501048218028</v>
      </c>
    </row>
    <row r="135" spans="1:19" x14ac:dyDescent="0.25">
      <c r="A135" s="4">
        <f t="shared" si="125"/>
        <v>0.43084490740740622</v>
      </c>
      <c r="B135" s="3">
        <f t="shared" si="85"/>
        <v>1553301225</v>
      </c>
      <c r="C135">
        <f t="shared" si="124"/>
        <v>5</v>
      </c>
      <c r="D135">
        <f t="shared" si="124"/>
        <v>126</v>
      </c>
      <c r="E135">
        <f t="shared" ca="1" si="93"/>
        <v>-10533.240853696227</v>
      </c>
      <c r="F135">
        <f t="shared" ca="1" si="94"/>
        <v>-2512.0460990339625</v>
      </c>
      <c r="G135">
        <f t="shared" ca="1" si="77"/>
        <v>10363.200000000001</v>
      </c>
      <c r="H135" s="9">
        <f t="shared" ca="1" si="78"/>
        <v>-234.07806009547167</v>
      </c>
      <c r="I135" s="9">
        <f t="shared" ca="1" si="78"/>
        <v>-55.819471960754711</v>
      </c>
      <c r="J135" s="9">
        <f t="shared" ca="1" si="78"/>
        <v>0</v>
      </c>
      <c r="K135" s="9">
        <f t="shared" ca="1" si="79"/>
        <v>240.64154185850109</v>
      </c>
      <c r="L135" s="9">
        <f t="shared" ca="1" si="80"/>
        <v>-103.41255627084828</v>
      </c>
      <c r="M135">
        <f t="shared" ca="1" si="82"/>
        <v>55.827358490566041</v>
      </c>
      <c r="N135">
        <f t="shared" ca="1" si="83"/>
        <v>32.764772012578611</v>
      </c>
    </row>
    <row r="136" spans="1:19" x14ac:dyDescent="0.25">
      <c r="A136" s="4">
        <f t="shared" si="125"/>
        <v>0.43090277777777658</v>
      </c>
      <c r="B136" s="3">
        <f t="shared" si="85"/>
        <v>1553301230</v>
      </c>
      <c r="C136">
        <f t="shared" si="124"/>
        <v>5</v>
      </c>
      <c r="D136">
        <f t="shared" si="124"/>
        <v>126</v>
      </c>
      <c r="E136">
        <f t="shared" ca="1" si="93"/>
        <v>-11703.631154173585</v>
      </c>
      <c r="F136">
        <f t="shared" ca="1" si="94"/>
        <v>-2791.143458837736</v>
      </c>
      <c r="G136">
        <f t="shared" ca="1" si="77"/>
        <v>10363.200000000001</v>
      </c>
      <c r="H136" s="9">
        <f t="shared" ca="1" si="78"/>
        <v>-234.07806009547167</v>
      </c>
      <c r="I136" s="9">
        <f t="shared" ca="1" si="78"/>
        <v>-55.819471960754711</v>
      </c>
      <c r="J136" s="9">
        <f t="shared" ca="1" si="78"/>
        <v>0</v>
      </c>
      <c r="K136" s="9">
        <f t="shared" ca="1" si="79"/>
        <v>240.64154185850109</v>
      </c>
      <c r="L136" s="9">
        <f t="shared" ca="1" si="80"/>
        <v>-103.41255627084828</v>
      </c>
      <c r="M136">
        <f t="shared" ca="1" si="82"/>
        <v>55.8248427672956</v>
      </c>
      <c r="N136">
        <f t="shared" ca="1" si="83"/>
        <v>32.746042976939201</v>
      </c>
    </row>
    <row r="137" spans="1:19" x14ac:dyDescent="0.25">
      <c r="A137" s="4">
        <f t="shared" si="125"/>
        <v>0.43096064814814694</v>
      </c>
      <c r="B137" s="3">
        <f t="shared" si="85"/>
        <v>1553301235</v>
      </c>
      <c r="C137">
        <f t="shared" si="124"/>
        <v>5</v>
      </c>
      <c r="D137">
        <f t="shared" si="124"/>
        <v>126</v>
      </c>
      <c r="E137">
        <f t="shared" ca="1" si="93"/>
        <v>-12874.021454650943</v>
      </c>
      <c r="F137">
        <f t="shared" ca="1" si="94"/>
        <v>-3070.2408186415096</v>
      </c>
      <c r="G137">
        <f t="shared" ref="G137:G198" ca="1" si="134">INDIRECT("G$"&amp;C137)+INDIRECT("J$"&amp;C137)*($B137-INDIRECT("B$"&amp;D137))</f>
        <v>10363.200000000001</v>
      </c>
      <c r="H137" s="9">
        <f t="shared" ref="H137:J152" ca="1" si="135">(E138-E137)/($B138-$B137)</f>
        <v>-234.07806009547167</v>
      </c>
      <c r="I137" s="9">
        <f t="shared" ca="1" si="135"/>
        <v>-55.819471960754711</v>
      </c>
      <c r="J137" s="9">
        <f t="shared" ca="1" si="135"/>
        <v>0</v>
      </c>
      <c r="K137" s="9">
        <f t="shared" ref="K137:K198" ca="1" si="136">SQRT(H137*H137+I137*I137)</f>
        <v>240.64154185850109</v>
      </c>
      <c r="L137" s="9">
        <f t="shared" ref="L137:L198" ca="1" si="137">DEGREES(ATAN2(I137,H137))</f>
        <v>-103.41255627084828</v>
      </c>
      <c r="M137">
        <f t="shared" ca="1" si="82"/>
        <v>55.822327044025158</v>
      </c>
      <c r="N137">
        <f t="shared" ca="1" si="83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25"/>
        <v>0.4310185185185173</v>
      </c>
      <c r="B138" s="3">
        <f t="shared" si="85"/>
        <v>1553301240</v>
      </c>
      <c r="C138">
        <f t="shared" ref="C138:D153" si="138">C137</f>
        <v>5</v>
      </c>
      <c r="D138">
        <f t="shared" si="138"/>
        <v>126</v>
      </c>
      <c r="E138">
        <f t="shared" ca="1" si="93"/>
        <v>-14044.411755128302</v>
      </c>
      <c r="F138">
        <f t="shared" ca="1" si="94"/>
        <v>-3349.3381784452831</v>
      </c>
      <c r="G138">
        <f t="shared" ca="1" si="134"/>
        <v>10363.200000000001</v>
      </c>
      <c r="H138" s="9">
        <f t="shared" ca="1" si="135"/>
        <v>-234.07806009547167</v>
      </c>
      <c r="I138" s="9">
        <f t="shared" ca="1" si="135"/>
        <v>-55.819471960754711</v>
      </c>
      <c r="J138" s="9">
        <f t="shared" ca="1" si="135"/>
        <v>0</v>
      </c>
      <c r="K138" s="9">
        <f t="shared" ca="1" si="136"/>
        <v>240.64154185850109</v>
      </c>
      <c r="L138" s="9">
        <f t="shared" ca="1" si="137"/>
        <v>-103.41255627084828</v>
      </c>
      <c r="M138">
        <f t="shared" ref="M138:M198" ca="1" si="139">INDIRECT("M$"&amp;C138)+INDIRECT("O$"&amp;C138)*($B138-INDIRECT("B$"&amp;D138))</f>
        <v>55.819811320754717</v>
      </c>
      <c r="N138">
        <f t="shared" ref="N138:N198" ca="1" si="140">INDIRECT("N$"&amp;C138)+INDIRECT("P$"&amp;C138)*($B138-INDIRECT("B$"&amp;D138))</f>
        <v>32.708584905660373</v>
      </c>
      <c r="O138" s="12"/>
    </row>
    <row r="139" spans="1:19" x14ac:dyDescent="0.25">
      <c r="A139" s="4">
        <f t="shared" si="125"/>
        <v>0.43107638888888766</v>
      </c>
      <c r="B139" s="3">
        <f t="shared" ref="B139:B198" si="141">B138+SECOND(A139-A138)</f>
        <v>1553301245</v>
      </c>
      <c r="C139">
        <f t="shared" si="138"/>
        <v>5</v>
      </c>
      <c r="D139">
        <f t="shared" si="138"/>
        <v>126</v>
      </c>
      <c r="E139">
        <f t="shared" ca="1" si="93"/>
        <v>-15214.80205560566</v>
      </c>
      <c r="F139">
        <f t="shared" ca="1" si="94"/>
        <v>-3628.4355382490567</v>
      </c>
      <c r="G139">
        <f t="shared" ca="1" si="134"/>
        <v>10363.200000000001</v>
      </c>
      <c r="H139" s="9">
        <f t="shared" ca="1" si="135"/>
        <v>-234.07806009547238</v>
      </c>
      <c r="I139" s="9">
        <f t="shared" ca="1" si="135"/>
        <v>-55.819471960754797</v>
      </c>
      <c r="J139" s="9">
        <f t="shared" ca="1" si="135"/>
        <v>0</v>
      </c>
      <c r="K139" s="9">
        <f t="shared" ca="1" si="136"/>
        <v>240.6415418585018</v>
      </c>
      <c r="L139" s="9">
        <f t="shared" ca="1" si="137"/>
        <v>-103.41255627084826</v>
      </c>
      <c r="M139">
        <f t="shared" ca="1" si="139"/>
        <v>55.817295597484275</v>
      </c>
      <c r="N139">
        <f t="shared" ca="1" si="140"/>
        <v>32.689855870020963</v>
      </c>
      <c r="O139" s="12"/>
    </row>
    <row r="140" spans="1:19" x14ac:dyDescent="0.25">
      <c r="A140" s="8">
        <f t="shared" si="125"/>
        <v>0.43113425925925802</v>
      </c>
      <c r="B140" s="3">
        <f t="shared" si="141"/>
        <v>1553301250</v>
      </c>
      <c r="C140">
        <f t="shared" si="138"/>
        <v>5</v>
      </c>
      <c r="D140">
        <f t="shared" si="138"/>
        <v>126</v>
      </c>
      <c r="E140">
        <f t="shared" ca="1" si="93"/>
        <v>-16385.192356083022</v>
      </c>
      <c r="F140">
        <f t="shared" ca="1" si="94"/>
        <v>-3907.5328980528307</v>
      </c>
      <c r="G140">
        <f t="shared" ca="1" si="134"/>
        <v>10363.200000000001</v>
      </c>
      <c r="H140" s="9">
        <f t="shared" ca="1" si="135"/>
        <v>-234.0780600954713</v>
      </c>
      <c r="I140" s="9">
        <f t="shared" ca="1" si="135"/>
        <v>-55.819471960754619</v>
      </c>
      <c r="J140" s="9">
        <f t="shared" ca="1" si="135"/>
        <v>0</v>
      </c>
      <c r="K140" s="9">
        <f t="shared" ca="1" si="136"/>
        <v>240.64154185850069</v>
      </c>
      <c r="L140" s="9">
        <f t="shared" ca="1" si="137"/>
        <v>-103.41255627084828</v>
      </c>
      <c r="M140">
        <f t="shared" ca="1" si="139"/>
        <v>55.814779874213841</v>
      </c>
      <c r="N140">
        <f t="shared" ca="1" si="140"/>
        <v>32.671126834381546</v>
      </c>
      <c r="O140" s="12"/>
    </row>
    <row r="141" spans="1:19" x14ac:dyDescent="0.25">
      <c r="A141" s="4">
        <f t="shared" si="125"/>
        <v>0.43119212962962838</v>
      </c>
      <c r="B141" s="3">
        <f t="shared" si="141"/>
        <v>1553301255</v>
      </c>
      <c r="C141">
        <f t="shared" si="138"/>
        <v>5</v>
      </c>
      <c r="D141">
        <f t="shared" si="138"/>
        <v>126</v>
      </c>
      <c r="E141">
        <f t="shared" ca="1" si="93"/>
        <v>-17555.582656560378</v>
      </c>
      <c r="F141">
        <f t="shared" ca="1" si="94"/>
        <v>-4186.6302578566037</v>
      </c>
      <c r="G141">
        <f t="shared" ca="1" si="134"/>
        <v>10363.200000000001</v>
      </c>
      <c r="H141" s="9">
        <f t="shared" ca="1" si="135"/>
        <v>-234.07806009547204</v>
      </c>
      <c r="I141" s="9">
        <f t="shared" ca="1" si="135"/>
        <v>-55.819471960754711</v>
      </c>
      <c r="J141" s="9">
        <f t="shared" ca="1" si="135"/>
        <v>0</v>
      </c>
      <c r="K141" s="9">
        <f t="shared" ca="1" si="136"/>
        <v>240.64154185850143</v>
      </c>
      <c r="L141" s="9">
        <f t="shared" ca="1" si="137"/>
        <v>-103.41255627084826</v>
      </c>
      <c r="M141">
        <f t="shared" ca="1" si="139"/>
        <v>55.812264150943399</v>
      </c>
      <c r="N141">
        <f t="shared" ca="1" si="140"/>
        <v>32.652397798742136</v>
      </c>
      <c r="O141" s="12"/>
    </row>
    <row r="142" spans="1:19" x14ac:dyDescent="0.25">
      <c r="A142" s="4">
        <f t="shared" si="125"/>
        <v>0.43124999999999875</v>
      </c>
      <c r="B142" s="3">
        <f t="shared" si="141"/>
        <v>1553301260</v>
      </c>
      <c r="C142">
        <f t="shared" si="138"/>
        <v>5</v>
      </c>
      <c r="D142">
        <f t="shared" si="138"/>
        <v>126</v>
      </c>
      <c r="E142">
        <f t="shared" ca="1" si="93"/>
        <v>-18725.972957037739</v>
      </c>
      <c r="F142">
        <f t="shared" ca="1" si="94"/>
        <v>-4465.7276176603773</v>
      </c>
      <c r="G142">
        <f t="shared" ca="1" si="134"/>
        <v>10363.200000000001</v>
      </c>
      <c r="H142" s="9">
        <f t="shared" ca="1" si="135"/>
        <v>-234.0780600954713</v>
      </c>
      <c r="I142" s="9">
        <f t="shared" ca="1" si="135"/>
        <v>-55.819471960754711</v>
      </c>
      <c r="J142" s="9">
        <f t="shared" ca="1" si="135"/>
        <v>0</v>
      </c>
      <c r="K142" s="9">
        <f t="shared" ca="1" si="136"/>
        <v>240.64154185850072</v>
      </c>
      <c r="L142" s="9">
        <f t="shared" ca="1" si="137"/>
        <v>-103.4125562708483</v>
      </c>
      <c r="M142">
        <f t="shared" ca="1" si="139"/>
        <v>55.809748427672957</v>
      </c>
      <c r="N142">
        <f t="shared" ca="1" si="140"/>
        <v>32.633668763102726</v>
      </c>
      <c r="O142" s="12"/>
    </row>
    <row r="143" spans="1:19" x14ac:dyDescent="0.25">
      <c r="A143" s="4">
        <f t="shared" si="125"/>
        <v>0.43130787037036911</v>
      </c>
      <c r="B143" s="3">
        <f t="shared" si="141"/>
        <v>1553301265</v>
      </c>
      <c r="C143">
        <f t="shared" si="138"/>
        <v>5</v>
      </c>
      <c r="D143">
        <f t="shared" si="138"/>
        <v>126</v>
      </c>
      <c r="E143">
        <f t="shared" ca="1" si="93"/>
        <v>-19896.363257515095</v>
      </c>
      <c r="F143">
        <f t="shared" ca="1" si="94"/>
        <v>-4744.8249774641508</v>
      </c>
      <c r="G143">
        <f t="shared" ca="1" si="134"/>
        <v>10363.200000000001</v>
      </c>
      <c r="H143" s="9">
        <f t="shared" ca="1" si="135"/>
        <v>-234.07806009547204</v>
      </c>
      <c r="I143" s="9">
        <f t="shared" ca="1" si="135"/>
        <v>-55.819471960754711</v>
      </c>
      <c r="J143" s="9">
        <f t="shared" ca="1" si="135"/>
        <v>0</v>
      </c>
      <c r="K143" s="9">
        <f t="shared" ca="1" si="136"/>
        <v>240.64154185850143</v>
      </c>
      <c r="L143" s="9">
        <f t="shared" ca="1" si="137"/>
        <v>-103.41255627084826</v>
      </c>
      <c r="M143">
        <f t="shared" ca="1" si="139"/>
        <v>55.807232704402516</v>
      </c>
      <c r="N143">
        <f t="shared" ca="1" si="140"/>
        <v>32.614939727463309</v>
      </c>
    </row>
    <row r="144" spans="1:19" x14ac:dyDescent="0.25">
      <c r="A144" s="4">
        <f t="shared" si="125"/>
        <v>0.43136574074073947</v>
      </c>
      <c r="B144" s="3">
        <f t="shared" si="141"/>
        <v>1553301270</v>
      </c>
      <c r="C144">
        <f t="shared" si="138"/>
        <v>5</v>
      </c>
      <c r="D144">
        <f t="shared" si="138"/>
        <v>126</v>
      </c>
      <c r="E144">
        <f t="shared" ca="1" si="93"/>
        <v>-21066.753557992455</v>
      </c>
      <c r="F144">
        <f t="shared" ca="1" si="94"/>
        <v>-5023.9223372679244</v>
      </c>
      <c r="G144">
        <f t="shared" ca="1" si="134"/>
        <v>10363.200000000001</v>
      </c>
      <c r="H144" s="9">
        <f t="shared" ca="1" si="135"/>
        <v>-234.0780600954713</v>
      </c>
      <c r="I144" s="9">
        <f t="shared" ca="1" si="135"/>
        <v>-55.819471960754711</v>
      </c>
      <c r="J144" s="9">
        <f t="shared" ca="1" si="135"/>
        <v>0</v>
      </c>
      <c r="K144" s="9">
        <f t="shared" ca="1" si="136"/>
        <v>240.64154185850072</v>
      </c>
      <c r="L144" s="9">
        <f t="shared" ca="1" si="137"/>
        <v>-103.4125562708483</v>
      </c>
      <c r="M144">
        <f t="shared" ca="1" si="139"/>
        <v>55.804716981132074</v>
      </c>
      <c r="N144">
        <f t="shared" ca="1" si="140"/>
        <v>32.596210691823899</v>
      </c>
    </row>
    <row r="145" spans="1:14" x14ac:dyDescent="0.25">
      <c r="A145" s="4">
        <f t="shared" si="125"/>
        <v>0.43142361111110983</v>
      </c>
      <c r="B145" s="3">
        <f t="shared" si="141"/>
        <v>1553301275</v>
      </c>
      <c r="C145">
        <f t="shared" si="138"/>
        <v>5</v>
      </c>
      <c r="D145">
        <f t="shared" si="138"/>
        <v>126</v>
      </c>
      <c r="E145">
        <f t="shared" ca="1" si="93"/>
        <v>-22237.143858469812</v>
      </c>
      <c r="F145">
        <f t="shared" ca="1" si="94"/>
        <v>-5303.0196970716979</v>
      </c>
      <c r="G145">
        <f t="shared" ca="1" si="134"/>
        <v>10363.200000000001</v>
      </c>
      <c r="H145" s="9">
        <f t="shared" ca="1" si="135"/>
        <v>-234.07806009547204</v>
      </c>
      <c r="I145" s="9">
        <f t="shared" ca="1" si="135"/>
        <v>-55.819471960754711</v>
      </c>
      <c r="J145" s="9">
        <f t="shared" ca="1" si="135"/>
        <v>0</v>
      </c>
      <c r="K145" s="9">
        <f t="shared" ca="1" si="136"/>
        <v>240.64154185850143</v>
      </c>
      <c r="L145" s="9">
        <f t="shared" ca="1" si="137"/>
        <v>-103.41255627084826</v>
      </c>
      <c r="M145">
        <f t="shared" ca="1" si="139"/>
        <v>55.80220125786164</v>
      </c>
      <c r="N145">
        <f t="shared" ca="1" si="140"/>
        <v>32.577481656184482</v>
      </c>
    </row>
    <row r="146" spans="1:14" x14ac:dyDescent="0.25">
      <c r="A146" s="4">
        <f t="shared" si="125"/>
        <v>0.43148148148148019</v>
      </c>
      <c r="B146" s="3">
        <f t="shared" si="141"/>
        <v>1553301280</v>
      </c>
      <c r="C146">
        <f t="shared" si="138"/>
        <v>5</v>
      </c>
      <c r="D146">
        <f t="shared" si="138"/>
        <v>126</v>
      </c>
      <c r="E146">
        <f t="shared" ca="1" si="93"/>
        <v>-23407.534158947172</v>
      </c>
      <c r="F146">
        <f t="shared" ca="1" si="94"/>
        <v>-5582.1170568754715</v>
      </c>
      <c r="G146">
        <f t="shared" ca="1" si="134"/>
        <v>10363.200000000001</v>
      </c>
      <c r="H146" s="9">
        <f t="shared" ca="1" si="135"/>
        <v>-234.0780600954713</v>
      </c>
      <c r="I146" s="9">
        <f t="shared" ca="1" si="135"/>
        <v>-55.819471960754711</v>
      </c>
      <c r="J146" s="9">
        <f t="shared" ca="1" si="135"/>
        <v>0</v>
      </c>
      <c r="K146" s="9">
        <f t="shared" ca="1" si="136"/>
        <v>240.64154185850072</v>
      </c>
      <c r="L146" s="9">
        <f t="shared" ca="1" si="137"/>
        <v>-103.4125562708483</v>
      </c>
      <c r="M146">
        <f t="shared" ca="1" si="139"/>
        <v>55.799685534591198</v>
      </c>
      <c r="N146">
        <f t="shared" ca="1" si="140"/>
        <v>32.558752620545071</v>
      </c>
    </row>
    <row r="147" spans="1:14" x14ac:dyDescent="0.25">
      <c r="A147" s="4">
        <f t="shared" si="125"/>
        <v>0.43153935185185055</v>
      </c>
      <c r="B147" s="3">
        <f t="shared" si="141"/>
        <v>1553301285</v>
      </c>
      <c r="C147">
        <f t="shared" si="138"/>
        <v>5</v>
      </c>
      <c r="D147">
        <f t="shared" si="138"/>
        <v>126</v>
      </c>
      <c r="E147">
        <f t="shared" ca="1" si="93"/>
        <v>-24577.924459424528</v>
      </c>
      <c r="F147">
        <f t="shared" ca="1" si="94"/>
        <v>-5861.214416679245</v>
      </c>
      <c r="G147">
        <f t="shared" ca="1" si="134"/>
        <v>10363.200000000001</v>
      </c>
      <c r="H147" s="9">
        <f t="shared" ca="1" si="135"/>
        <v>-234.07806009547204</v>
      </c>
      <c r="I147" s="9">
        <f t="shared" ca="1" si="135"/>
        <v>-55.819471960754711</v>
      </c>
      <c r="J147" s="9">
        <f t="shared" ca="1" si="135"/>
        <v>0</v>
      </c>
      <c r="K147" s="9">
        <f t="shared" ca="1" si="136"/>
        <v>240.64154185850143</v>
      </c>
      <c r="L147" s="9">
        <f t="shared" ca="1" si="137"/>
        <v>-103.41255627084826</v>
      </c>
      <c r="M147">
        <f t="shared" ca="1" si="139"/>
        <v>55.797169811320757</v>
      </c>
      <c r="N147">
        <f t="shared" ca="1" si="140"/>
        <v>32.540023584905654</v>
      </c>
    </row>
    <row r="148" spans="1:14" x14ac:dyDescent="0.25">
      <c r="A148" s="4">
        <f t="shared" si="125"/>
        <v>0.43159722222222091</v>
      </c>
      <c r="B148" s="3">
        <f t="shared" si="141"/>
        <v>1553301290</v>
      </c>
      <c r="C148">
        <f t="shared" si="138"/>
        <v>5</v>
      </c>
      <c r="D148">
        <f t="shared" si="138"/>
        <v>126</v>
      </c>
      <c r="E148">
        <f t="shared" ca="1" si="93"/>
        <v>-25748.314759901888</v>
      </c>
      <c r="F148">
        <f t="shared" ca="1" si="94"/>
        <v>-6140.3117764830185</v>
      </c>
      <c r="G148">
        <f t="shared" ca="1" si="134"/>
        <v>10363.200000000001</v>
      </c>
      <c r="H148" s="9">
        <f t="shared" ca="1" si="135"/>
        <v>-234.07806009547204</v>
      </c>
      <c r="I148" s="9">
        <f t="shared" ca="1" si="135"/>
        <v>-55.819471960754711</v>
      </c>
      <c r="J148" s="9">
        <f t="shared" ca="1" si="135"/>
        <v>0</v>
      </c>
      <c r="K148" s="9">
        <f t="shared" ca="1" si="136"/>
        <v>240.64154185850143</v>
      </c>
      <c r="L148" s="9">
        <f t="shared" ca="1" si="137"/>
        <v>-103.41255627084826</v>
      </c>
      <c r="M148">
        <f t="shared" ca="1" si="139"/>
        <v>55.794654088050315</v>
      </c>
      <c r="N148">
        <f t="shared" ca="1" si="140"/>
        <v>32.521294549266244</v>
      </c>
    </row>
    <row r="149" spans="1:14" x14ac:dyDescent="0.25">
      <c r="A149" s="4">
        <f t="shared" si="125"/>
        <v>0.43165509259259127</v>
      </c>
      <c r="B149" s="3">
        <f t="shared" si="141"/>
        <v>1553301295</v>
      </c>
      <c r="C149">
        <f t="shared" si="138"/>
        <v>5</v>
      </c>
      <c r="D149">
        <f t="shared" si="138"/>
        <v>126</v>
      </c>
      <c r="E149">
        <f t="shared" ca="1" si="93"/>
        <v>-26918.705060379249</v>
      </c>
      <c r="F149">
        <f t="shared" ca="1" si="94"/>
        <v>-6419.4091362867921</v>
      </c>
      <c r="G149">
        <f t="shared" ca="1" si="134"/>
        <v>10363.200000000001</v>
      </c>
      <c r="H149" s="9">
        <f t="shared" ca="1" si="135"/>
        <v>-234.0780600954713</v>
      </c>
      <c r="I149" s="9">
        <f t="shared" ca="1" si="135"/>
        <v>-55.819471960754711</v>
      </c>
      <c r="J149" s="9">
        <f t="shared" ca="1" si="135"/>
        <v>0</v>
      </c>
      <c r="K149" s="9">
        <f t="shared" ca="1" si="136"/>
        <v>240.64154185850072</v>
      </c>
      <c r="L149" s="9">
        <f t="shared" ca="1" si="137"/>
        <v>-103.4125562708483</v>
      </c>
      <c r="M149">
        <f t="shared" ca="1" si="139"/>
        <v>55.792138364779873</v>
      </c>
      <c r="N149">
        <f t="shared" ca="1" si="140"/>
        <v>32.502565513626834</v>
      </c>
    </row>
    <row r="150" spans="1:14" x14ac:dyDescent="0.25">
      <c r="A150" s="4">
        <f t="shared" si="125"/>
        <v>0.43171296296296163</v>
      </c>
      <c r="B150" s="3">
        <f t="shared" si="141"/>
        <v>1553301300</v>
      </c>
      <c r="C150">
        <f t="shared" si="138"/>
        <v>5</v>
      </c>
      <c r="D150">
        <f t="shared" si="138"/>
        <v>126</v>
      </c>
      <c r="E150">
        <f t="shared" ca="1" si="93"/>
        <v>-28089.095360856605</v>
      </c>
      <c r="F150">
        <f t="shared" ca="1" si="94"/>
        <v>-6698.5064960905656</v>
      </c>
      <c r="G150">
        <f t="shared" ca="1" si="134"/>
        <v>10363.200000000001</v>
      </c>
      <c r="H150" s="9">
        <f t="shared" ca="1" si="135"/>
        <v>-234.07806009547204</v>
      </c>
      <c r="I150" s="9">
        <f t="shared" ca="1" si="135"/>
        <v>-55.819471960754711</v>
      </c>
      <c r="J150" s="9">
        <f t="shared" ca="1" si="135"/>
        <v>0</v>
      </c>
      <c r="K150" s="9">
        <f t="shared" ca="1" si="136"/>
        <v>240.64154185850143</v>
      </c>
      <c r="L150" s="9">
        <f t="shared" ca="1" si="137"/>
        <v>-103.41255627084826</v>
      </c>
      <c r="M150">
        <f t="shared" ca="1" si="139"/>
        <v>55.789622641509439</v>
      </c>
      <c r="N150">
        <f t="shared" ca="1" si="140"/>
        <v>32.483836477987417</v>
      </c>
    </row>
    <row r="151" spans="1:14" x14ac:dyDescent="0.25">
      <c r="A151" s="4">
        <f t="shared" si="125"/>
        <v>0.43177083333333199</v>
      </c>
      <c r="B151" s="3">
        <f t="shared" si="141"/>
        <v>1553301305</v>
      </c>
      <c r="C151">
        <f t="shared" si="138"/>
        <v>5</v>
      </c>
      <c r="D151">
        <f t="shared" si="138"/>
        <v>126</v>
      </c>
      <c r="E151">
        <f t="shared" ca="1" si="93"/>
        <v>-29259.485661333965</v>
      </c>
      <c r="F151">
        <f t="shared" ca="1" si="94"/>
        <v>-6977.6038558943392</v>
      </c>
      <c r="G151">
        <f t="shared" ca="1" si="134"/>
        <v>10363.200000000001</v>
      </c>
      <c r="H151" s="9">
        <f t="shared" ca="1" si="135"/>
        <v>-234.0780600954713</v>
      </c>
      <c r="I151" s="9">
        <f t="shared" ca="1" si="135"/>
        <v>-55.819471960754711</v>
      </c>
      <c r="J151" s="9">
        <f t="shared" ca="1" si="135"/>
        <v>0</v>
      </c>
      <c r="K151" s="9">
        <f t="shared" ca="1" si="136"/>
        <v>240.64154185850072</v>
      </c>
      <c r="L151" s="9">
        <f t="shared" ca="1" si="137"/>
        <v>-103.4125562708483</v>
      </c>
      <c r="M151">
        <f t="shared" ca="1" si="139"/>
        <v>55.787106918238997</v>
      </c>
      <c r="N151">
        <f t="shared" ca="1" si="140"/>
        <v>32.465107442348007</v>
      </c>
    </row>
    <row r="152" spans="1:14" x14ac:dyDescent="0.25">
      <c r="A152" s="4">
        <f t="shared" si="125"/>
        <v>0.43182870370370235</v>
      </c>
      <c r="B152" s="3">
        <f t="shared" si="141"/>
        <v>1553301310</v>
      </c>
      <c r="C152">
        <f t="shared" si="138"/>
        <v>5</v>
      </c>
      <c r="D152">
        <f t="shared" si="138"/>
        <v>126</v>
      </c>
      <c r="E152">
        <f t="shared" ca="1" si="93"/>
        <v>-30429.875961811322</v>
      </c>
      <c r="F152">
        <f t="shared" ca="1" si="94"/>
        <v>-7256.7012156981127</v>
      </c>
      <c r="G152">
        <f t="shared" ca="1" si="134"/>
        <v>10363.200000000001</v>
      </c>
      <c r="H152" s="9">
        <f t="shared" ca="1" si="135"/>
        <v>-234.07806009547204</v>
      </c>
      <c r="I152" s="9">
        <f t="shared" ca="1" si="135"/>
        <v>-55.819471960754711</v>
      </c>
      <c r="J152" s="9">
        <f t="shared" ca="1" si="135"/>
        <v>0</v>
      </c>
      <c r="K152" s="9">
        <f t="shared" ca="1" si="136"/>
        <v>240.64154185850143</v>
      </c>
      <c r="L152" s="9">
        <f t="shared" ca="1" si="137"/>
        <v>-103.41255627084826</v>
      </c>
      <c r="M152">
        <f t="shared" ca="1" si="139"/>
        <v>55.784591194968556</v>
      </c>
      <c r="N152">
        <f t="shared" ca="1" si="140"/>
        <v>32.44637840670859</v>
      </c>
    </row>
    <row r="153" spans="1:14" x14ac:dyDescent="0.25">
      <c r="A153" s="4">
        <f t="shared" si="125"/>
        <v>0.43188657407407272</v>
      </c>
      <c r="B153" s="3">
        <f t="shared" si="141"/>
        <v>1553301315</v>
      </c>
      <c r="C153">
        <f t="shared" si="138"/>
        <v>5</v>
      </c>
      <c r="D153">
        <f t="shared" si="138"/>
        <v>126</v>
      </c>
      <c r="E153">
        <f t="shared" ca="1" si="93"/>
        <v>-31600.266262288682</v>
      </c>
      <c r="F153">
        <f t="shared" ca="1" si="94"/>
        <v>-7535.7985755018863</v>
      </c>
      <c r="G153">
        <f t="shared" ca="1" si="134"/>
        <v>10363.200000000001</v>
      </c>
      <c r="H153" s="9">
        <f t="shared" ref="H153:J184" ca="1" si="142">(E154-E153)/($B154-$B153)</f>
        <v>-234.0780600954713</v>
      </c>
      <c r="I153" s="9">
        <f t="shared" ca="1" si="142"/>
        <v>-55.819471960754889</v>
      </c>
      <c r="J153" s="9">
        <f t="shared" ca="1" si="142"/>
        <v>0</v>
      </c>
      <c r="K153" s="9">
        <f t="shared" ca="1" si="136"/>
        <v>240.64154185850077</v>
      </c>
      <c r="L153" s="9">
        <f t="shared" ca="1" si="137"/>
        <v>-103.41255627084836</v>
      </c>
      <c r="M153">
        <f t="shared" ca="1" si="139"/>
        <v>55.782075471698114</v>
      </c>
      <c r="N153">
        <f t="shared" ca="1" si="140"/>
        <v>32.42764937106918</v>
      </c>
    </row>
    <row r="154" spans="1:14" x14ac:dyDescent="0.25">
      <c r="A154" s="4">
        <f t="shared" si="125"/>
        <v>0.43194444444444308</v>
      </c>
      <c r="B154" s="3">
        <f t="shared" si="141"/>
        <v>1553301320</v>
      </c>
      <c r="C154">
        <f t="shared" ref="C154:D169" si="143">C153</f>
        <v>5</v>
      </c>
      <c r="D154">
        <f t="shared" si="143"/>
        <v>126</v>
      </c>
      <c r="E154">
        <f t="shared" ca="1" si="93"/>
        <v>-32770.656562766038</v>
      </c>
      <c r="F154">
        <f t="shared" ca="1" si="94"/>
        <v>-7814.8959353056607</v>
      </c>
      <c r="G154">
        <f t="shared" ca="1" si="134"/>
        <v>10363.200000000001</v>
      </c>
      <c r="H154" s="9">
        <f t="shared" ca="1" si="142"/>
        <v>-234.07806009547056</v>
      </c>
      <c r="I154" s="9">
        <f t="shared" ca="1" si="142"/>
        <v>-55.819471960754711</v>
      </c>
      <c r="J154" s="9">
        <f t="shared" ca="1" si="142"/>
        <v>0</v>
      </c>
      <c r="K154" s="9">
        <f t="shared" ca="1" si="136"/>
        <v>240.64154185850001</v>
      </c>
      <c r="L154" s="9">
        <f t="shared" ca="1" si="137"/>
        <v>-103.41255627084836</v>
      </c>
      <c r="M154">
        <f t="shared" ca="1" si="139"/>
        <v>55.779559748427673</v>
      </c>
      <c r="N154">
        <f t="shared" ca="1" si="140"/>
        <v>32.408920335429769</v>
      </c>
    </row>
    <row r="155" spans="1:14" x14ac:dyDescent="0.25">
      <c r="A155" s="4">
        <f t="shared" si="125"/>
        <v>0.43200231481481344</v>
      </c>
      <c r="B155" s="3">
        <f t="shared" si="141"/>
        <v>1553301325</v>
      </c>
      <c r="C155">
        <f t="shared" si="143"/>
        <v>5</v>
      </c>
      <c r="D155">
        <f t="shared" si="143"/>
        <v>126</v>
      </c>
      <c r="E155">
        <f t="shared" ca="1" si="93"/>
        <v>-33941.046863243391</v>
      </c>
      <c r="F155">
        <f t="shared" ca="1" si="94"/>
        <v>-8093.9932951094343</v>
      </c>
      <c r="G155">
        <f t="shared" ca="1" si="134"/>
        <v>10363.200000000001</v>
      </c>
      <c r="H155" s="9">
        <f t="shared" ca="1" si="142"/>
        <v>-234.07806009547204</v>
      </c>
      <c r="I155" s="9">
        <f t="shared" ca="1" si="142"/>
        <v>-55.819471960754889</v>
      </c>
      <c r="J155" s="9">
        <f t="shared" ca="1" si="142"/>
        <v>0</v>
      </c>
      <c r="K155" s="9">
        <f t="shared" ca="1" si="136"/>
        <v>240.64154185850148</v>
      </c>
      <c r="L155" s="9">
        <f t="shared" ca="1" si="137"/>
        <v>-103.4125562708483</v>
      </c>
      <c r="M155">
        <f t="shared" ca="1" si="139"/>
        <v>55.777044025157231</v>
      </c>
      <c r="N155">
        <f t="shared" ca="1" si="140"/>
        <v>32.390191299790352</v>
      </c>
    </row>
    <row r="156" spans="1:14" x14ac:dyDescent="0.25">
      <c r="A156" s="4">
        <f t="shared" si="125"/>
        <v>0.4320601851851838</v>
      </c>
      <c r="B156" s="3">
        <f t="shared" si="141"/>
        <v>1553301330</v>
      </c>
      <c r="C156">
        <f t="shared" si="143"/>
        <v>5</v>
      </c>
      <c r="D156">
        <f t="shared" si="143"/>
        <v>126</v>
      </c>
      <c r="E156">
        <f t="shared" ca="1" si="93"/>
        <v>-35111.437163720751</v>
      </c>
      <c r="F156">
        <f t="shared" ca="1" si="94"/>
        <v>-8373.0906549132087</v>
      </c>
      <c r="G156">
        <f t="shared" ca="1" si="134"/>
        <v>10363.200000000001</v>
      </c>
      <c r="H156" s="9">
        <f t="shared" ca="1" si="142"/>
        <v>-234.07806009547204</v>
      </c>
      <c r="I156" s="9">
        <f t="shared" ca="1" si="142"/>
        <v>-55.819471960754527</v>
      </c>
      <c r="J156" s="9">
        <f t="shared" ca="1" si="142"/>
        <v>0</v>
      </c>
      <c r="K156" s="9">
        <f t="shared" ca="1" si="136"/>
        <v>240.6415418585014</v>
      </c>
      <c r="L156" s="9">
        <f t="shared" ca="1" si="137"/>
        <v>-103.41255627084823</v>
      </c>
      <c r="M156">
        <f t="shared" ca="1" si="139"/>
        <v>55.774528301886797</v>
      </c>
      <c r="N156">
        <f t="shared" ca="1" si="140"/>
        <v>32.371462264150942</v>
      </c>
    </row>
    <row r="157" spans="1:14" x14ac:dyDescent="0.25">
      <c r="A157" s="4">
        <f t="shared" si="125"/>
        <v>0.43211805555555416</v>
      </c>
      <c r="B157" s="3">
        <f t="shared" si="141"/>
        <v>1553301335</v>
      </c>
      <c r="C157">
        <f t="shared" si="143"/>
        <v>5</v>
      </c>
      <c r="D157">
        <f t="shared" si="143"/>
        <v>126</v>
      </c>
      <c r="E157">
        <f t="shared" ca="1" si="93"/>
        <v>-36281.827464198112</v>
      </c>
      <c r="F157">
        <f t="shared" ca="1" si="94"/>
        <v>-8652.1880147169813</v>
      </c>
      <c r="G157">
        <f t="shared" ca="1" si="134"/>
        <v>10363.200000000001</v>
      </c>
      <c r="H157" s="9">
        <f t="shared" ca="1" si="142"/>
        <v>-234.07806009547204</v>
      </c>
      <c r="I157" s="9">
        <f t="shared" ca="1" si="142"/>
        <v>-55.819471960754889</v>
      </c>
      <c r="J157" s="9">
        <f t="shared" ca="1" si="142"/>
        <v>0</v>
      </c>
      <c r="K157" s="9">
        <f t="shared" ca="1" si="136"/>
        <v>240.64154185850148</v>
      </c>
      <c r="L157" s="9">
        <f t="shared" ca="1" si="137"/>
        <v>-103.4125562708483</v>
      </c>
      <c r="M157">
        <f t="shared" ca="1" si="139"/>
        <v>55.772012578616355</v>
      </c>
      <c r="N157">
        <f t="shared" ca="1" si="140"/>
        <v>32.352733228511525</v>
      </c>
    </row>
    <row r="158" spans="1:14" x14ac:dyDescent="0.25">
      <c r="A158" s="4">
        <f t="shared" si="125"/>
        <v>0.43217592592592452</v>
      </c>
      <c r="B158" s="3">
        <f t="shared" si="141"/>
        <v>1553301340</v>
      </c>
      <c r="C158">
        <f t="shared" si="143"/>
        <v>5</v>
      </c>
      <c r="D158">
        <f t="shared" si="143"/>
        <v>126</v>
      </c>
      <c r="E158">
        <f t="shared" ca="1" si="93"/>
        <v>-37452.217764675472</v>
      </c>
      <c r="F158">
        <f t="shared" ca="1" si="94"/>
        <v>-8931.2853745207558</v>
      </c>
      <c r="G158">
        <f t="shared" ca="1" si="134"/>
        <v>10363.200000000001</v>
      </c>
      <c r="H158" s="9">
        <f t="shared" ca="1" si="142"/>
        <v>-234.07806009547204</v>
      </c>
      <c r="I158" s="9">
        <f t="shared" ca="1" si="142"/>
        <v>-55.819471960754527</v>
      </c>
      <c r="J158" s="9">
        <f t="shared" ca="1" si="142"/>
        <v>0</v>
      </c>
      <c r="K158" s="9">
        <f t="shared" ca="1" si="136"/>
        <v>240.6415418585014</v>
      </c>
      <c r="L158" s="9">
        <f t="shared" ca="1" si="137"/>
        <v>-103.41255627084823</v>
      </c>
      <c r="M158">
        <f t="shared" ca="1" si="139"/>
        <v>55.769496855345913</v>
      </c>
      <c r="N158">
        <f t="shared" ca="1" si="140"/>
        <v>32.334004192872115</v>
      </c>
    </row>
    <row r="159" spans="1:14" x14ac:dyDescent="0.25">
      <c r="A159" s="4">
        <f t="shared" si="125"/>
        <v>0.43223379629629488</v>
      </c>
      <c r="B159" s="3">
        <f t="shared" si="141"/>
        <v>1553301345</v>
      </c>
      <c r="C159">
        <f t="shared" si="143"/>
        <v>5</v>
      </c>
      <c r="D159">
        <f t="shared" si="143"/>
        <v>126</v>
      </c>
      <c r="E159">
        <f t="shared" ca="1" si="93"/>
        <v>-38622.608065152832</v>
      </c>
      <c r="F159">
        <f t="shared" ca="1" si="94"/>
        <v>-9210.3827343245284</v>
      </c>
      <c r="G159">
        <f t="shared" ca="1" si="134"/>
        <v>10363.200000000001</v>
      </c>
      <c r="H159" s="9">
        <f t="shared" ca="1" si="142"/>
        <v>-234.07806009547056</v>
      </c>
      <c r="I159" s="9">
        <f t="shared" ca="1" si="142"/>
        <v>-55.819471960754889</v>
      </c>
      <c r="J159" s="9">
        <f t="shared" ca="1" si="142"/>
        <v>0</v>
      </c>
      <c r="K159" s="9">
        <f t="shared" ca="1" si="136"/>
        <v>240.64154185850003</v>
      </c>
      <c r="L159" s="9">
        <f t="shared" ca="1" si="137"/>
        <v>-103.41255627084838</v>
      </c>
      <c r="M159">
        <f t="shared" ca="1" si="139"/>
        <v>55.766981132075472</v>
      </c>
      <c r="N159">
        <f t="shared" ca="1" si="140"/>
        <v>32.315275157232705</v>
      </c>
    </row>
    <row r="160" spans="1:14" x14ac:dyDescent="0.25">
      <c r="A160" s="4">
        <f t="shared" si="125"/>
        <v>0.43229166666666524</v>
      </c>
      <c r="B160" s="3">
        <f t="shared" si="141"/>
        <v>1553301350</v>
      </c>
      <c r="C160">
        <f t="shared" si="143"/>
        <v>5</v>
      </c>
      <c r="D160">
        <f t="shared" si="143"/>
        <v>126</v>
      </c>
      <c r="E160">
        <f t="shared" ca="1" si="93"/>
        <v>-39792.998365630185</v>
      </c>
      <c r="F160">
        <f t="shared" ca="1" si="94"/>
        <v>-9489.4800941283029</v>
      </c>
      <c r="G160">
        <f t="shared" ca="1" si="134"/>
        <v>10363.200000000001</v>
      </c>
      <c r="H160" s="9">
        <f t="shared" ca="1" si="142"/>
        <v>-234.07806009547204</v>
      </c>
      <c r="I160" s="9">
        <f t="shared" ca="1" si="142"/>
        <v>-55.819471960754527</v>
      </c>
      <c r="J160" s="9">
        <f t="shared" ca="1" si="142"/>
        <v>0</v>
      </c>
      <c r="K160" s="9">
        <f t="shared" ca="1" si="136"/>
        <v>240.6415418585014</v>
      </c>
      <c r="L160" s="9">
        <f t="shared" ca="1" si="137"/>
        <v>-103.41255627084823</v>
      </c>
      <c r="M160">
        <f t="shared" ca="1" si="139"/>
        <v>55.76446540880503</v>
      </c>
      <c r="N160">
        <f t="shared" ca="1" si="140"/>
        <v>32.296546121593288</v>
      </c>
    </row>
    <row r="161" spans="1:14" x14ac:dyDescent="0.25">
      <c r="A161" s="4">
        <f t="shared" si="125"/>
        <v>0.4323495370370356</v>
      </c>
      <c r="B161" s="3">
        <f t="shared" si="141"/>
        <v>1553301355</v>
      </c>
      <c r="C161">
        <f t="shared" si="143"/>
        <v>5</v>
      </c>
      <c r="D161">
        <f t="shared" si="143"/>
        <v>126</v>
      </c>
      <c r="E161">
        <f t="shared" ca="1" si="93"/>
        <v>-40963.388666107545</v>
      </c>
      <c r="F161">
        <f t="shared" ca="1" si="94"/>
        <v>-9768.5774539320755</v>
      </c>
      <c r="G161">
        <f t="shared" ca="1" si="134"/>
        <v>10363.200000000001</v>
      </c>
      <c r="H161" s="9">
        <f t="shared" ca="1" si="142"/>
        <v>-234.07806009547204</v>
      </c>
      <c r="I161" s="9">
        <f t="shared" ca="1" si="142"/>
        <v>-55.819471960754889</v>
      </c>
      <c r="J161" s="9">
        <f t="shared" ca="1" si="142"/>
        <v>0</v>
      </c>
      <c r="K161" s="9">
        <f t="shared" ca="1" si="136"/>
        <v>240.64154185850148</v>
      </c>
      <c r="L161" s="9">
        <f t="shared" ca="1" si="137"/>
        <v>-103.4125562708483</v>
      </c>
      <c r="M161">
        <f t="shared" ca="1" si="139"/>
        <v>55.761949685534596</v>
      </c>
      <c r="N161">
        <f t="shared" ca="1" si="140"/>
        <v>32.277817085953878</v>
      </c>
    </row>
    <row r="162" spans="1:14" x14ac:dyDescent="0.25">
      <c r="A162" s="4">
        <f t="shared" si="125"/>
        <v>0.43240740740740596</v>
      </c>
      <c r="B162" s="3">
        <f t="shared" si="141"/>
        <v>1553301360</v>
      </c>
      <c r="C162">
        <f t="shared" si="143"/>
        <v>5</v>
      </c>
      <c r="D162">
        <f t="shared" si="143"/>
        <v>126</v>
      </c>
      <c r="E162">
        <f t="shared" ca="1" si="93"/>
        <v>-42133.778966584905</v>
      </c>
      <c r="F162">
        <f t="shared" ca="1" si="94"/>
        <v>-10047.67481373585</v>
      </c>
      <c r="G162">
        <f t="shared" ca="1" si="134"/>
        <v>10363.200000000001</v>
      </c>
      <c r="H162" s="9">
        <f t="shared" ca="1" si="142"/>
        <v>-234.07806009547204</v>
      </c>
      <c r="I162" s="9">
        <f t="shared" ca="1" si="142"/>
        <v>-55.819471960754889</v>
      </c>
      <c r="J162" s="9">
        <f t="shared" ca="1" si="142"/>
        <v>0</v>
      </c>
      <c r="K162" s="9">
        <f t="shared" ca="1" si="136"/>
        <v>240.64154185850148</v>
      </c>
      <c r="L162" s="9">
        <f t="shared" ca="1" si="137"/>
        <v>-103.4125562708483</v>
      </c>
      <c r="M162">
        <f t="shared" ca="1" si="139"/>
        <v>55.759433962264154</v>
      </c>
      <c r="N162">
        <f t="shared" ca="1" si="140"/>
        <v>32.25908805031446</v>
      </c>
    </row>
    <row r="163" spans="1:14" x14ac:dyDescent="0.25">
      <c r="A163" s="4">
        <f t="shared" si="125"/>
        <v>0.43246527777777632</v>
      </c>
      <c r="B163" s="3">
        <f t="shared" si="141"/>
        <v>1553301365</v>
      </c>
      <c r="C163">
        <f t="shared" si="143"/>
        <v>5</v>
      </c>
      <c r="D163">
        <f t="shared" si="143"/>
        <v>126</v>
      </c>
      <c r="E163">
        <f t="shared" ca="1" si="93"/>
        <v>-43304.169267062265</v>
      </c>
      <c r="F163">
        <f t="shared" ca="1" si="94"/>
        <v>-10326.772173539624</v>
      </c>
      <c r="G163">
        <f t="shared" ca="1" si="134"/>
        <v>10363.200000000001</v>
      </c>
      <c r="H163" s="9">
        <f t="shared" ca="1" si="142"/>
        <v>-234.07806009547056</v>
      </c>
      <c r="I163" s="9">
        <f t="shared" ca="1" si="142"/>
        <v>-55.819471960754527</v>
      </c>
      <c r="J163" s="9">
        <f t="shared" ca="1" si="142"/>
        <v>0</v>
      </c>
      <c r="K163" s="9">
        <f t="shared" ca="1" si="136"/>
        <v>240.64154185849995</v>
      </c>
      <c r="L163" s="9">
        <f t="shared" ca="1" si="137"/>
        <v>-103.4125562708483</v>
      </c>
      <c r="M163">
        <f t="shared" ca="1" si="139"/>
        <v>55.756918238993713</v>
      </c>
      <c r="N163">
        <f t="shared" ca="1" si="140"/>
        <v>32.24035901467505</v>
      </c>
    </row>
    <row r="164" spans="1:14" x14ac:dyDescent="0.25">
      <c r="A164" s="4">
        <f t="shared" si="125"/>
        <v>0.43252314814814669</v>
      </c>
      <c r="B164" s="3">
        <f t="shared" si="141"/>
        <v>1553301370</v>
      </c>
      <c r="C164">
        <f t="shared" si="143"/>
        <v>5</v>
      </c>
      <c r="D164">
        <f t="shared" si="143"/>
        <v>126</v>
      </c>
      <c r="E164">
        <f t="shared" ca="1" si="93"/>
        <v>-44474.559567539618</v>
      </c>
      <c r="F164">
        <f t="shared" ca="1" si="94"/>
        <v>-10605.869533343397</v>
      </c>
      <c r="G164">
        <f t="shared" ca="1" si="134"/>
        <v>10363.200000000001</v>
      </c>
      <c r="H164" s="9">
        <f t="shared" ca="1" si="142"/>
        <v>-234.07806009547204</v>
      </c>
      <c r="I164" s="9">
        <f t="shared" ca="1" si="142"/>
        <v>-55.819471960754889</v>
      </c>
      <c r="J164" s="9">
        <f t="shared" ca="1" si="142"/>
        <v>0</v>
      </c>
      <c r="K164" s="9">
        <f t="shared" ca="1" si="136"/>
        <v>240.64154185850148</v>
      </c>
      <c r="L164" s="9">
        <f t="shared" ca="1" si="137"/>
        <v>-103.4125562708483</v>
      </c>
      <c r="M164">
        <f t="shared" ca="1" si="139"/>
        <v>55.754402515723271</v>
      </c>
      <c r="N164">
        <f t="shared" ca="1" si="140"/>
        <v>32.22162997903564</v>
      </c>
    </row>
    <row r="165" spans="1:14" x14ac:dyDescent="0.25">
      <c r="A165" s="4">
        <f t="shared" si="125"/>
        <v>0.43258101851851705</v>
      </c>
      <c r="B165" s="3">
        <f t="shared" si="141"/>
        <v>1553301375</v>
      </c>
      <c r="C165">
        <f t="shared" si="143"/>
        <v>5</v>
      </c>
      <c r="D165">
        <f t="shared" si="143"/>
        <v>126</v>
      </c>
      <c r="E165">
        <f t="shared" ca="1" si="93"/>
        <v>-45644.949868016978</v>
      </c>
      <c r="F165">
        <f t="shared" ca="1" si="94"/>
        <v>-10884.966893147172</v>
      </c>
      <c r="G165">
        <f t="shared" ca="1" si="134"/>
        <v>10363.200000000001</v>
      </c>
      <c r="H165" s="9">
        <f t="shared" ca="1" si="142"/>
        <v>-234.07806009547204</v>
      </c>
      <c r="I165" s="9">
        <f t="shared" ca="1" si="142"/>
        <v>-55.819471960754527</v>
      </c>
      <c r="J165" s="9">
        <f t="shared" ca="1" si="142"/>
        <v>0</v>
      </c>
      <c r="K165" s="9">
        <f t="shared" ca="1" si="136"/>
        <v>240.6415418585014</v>
      </c>
      <c r="L165" s="9">
        <f t="shared" ca="1" si="137"/>
        <v>-103.41255627084823</v>
      </c>
      <c r="M165">
        <f t="shared" ca="1" si="139"/>
        <v>55.751886792452829</v>
      </c>
      <c r="N165">
        <f t="shared" ca="1" si="140"/>
        <v>32.202900943396223</v>
      </c>
    </row>
    <row r="166" spans="1:14" x14ac:dyDescent="0.25">
      <c r="A166" s="4">
        <f t="shared" si="125"/>
        <v>0.43263888888888741</v>
      </c>
      <c r="B166" s="3">
        <f t="shared" si="141"/>
        <v>1553301380</v>
      </c>
      <c r="C166">
        <f t="shared" si="143"/>
        <v>5</v>
      </c>
      <c r="D166">
        <f t="shared" si="143"/>
        <v>126</v>
      </c>
      <c r="E166">
        <f t="shared" ref="E166:E198" ca="1" si="144">INDIRECT("E$"&amp;C166)+INDIRECT("H$"&amp;C166)*($B166-INDIRECT("B$"&amp;D166))</f>
        <v>-46815.340168494338</v>
      </c>
      <c r="F166">
        <f t="shared" ref="F166:F198" ca="1" si="145">INDIRECT("F$"&amp;C166)+INDIRECT("I$"&amp;C166)*($B166-INDIRECT("B$"&amp;D166))</f>
        <v>-11164.064252950944</v>
      </c>
      <c r="G166">
        <f t="shared" ca="1" si="134"/>
        <v>10363.200000000001</v>
      </c>
      <c r="H166" s="9">
        <f t="shared" ca="1" si="142"/>
        <v>-234.07806009547204</v>
      </c>
      <c r="I166" s="9">
        <f t="shared" ca="1" si="142"/>
        <v>-55.819471960754889</v>
      </c>
      <c r="J166" s="9">
        <f t="shared" ca="1" si="142"/>
        <v>0</v>
      </c>
      <c r="K166" s="9">
        <f t="shared" ca="1" si="136"/>
        <v>240.64154185850148</v>
      </c>
      <c r="L166" s="9">
        <f t="shared" ca="1" si="137"/>
        <v>-103.4125562708483</v>
      </c>
      <c r="M166">
        <f t="shared" ca="1" si="139"/>
        <v>55.749371069182395</v>
      </c>
      <c r="N166">
        <f t="shared" ca="1" si="140"/>
        <v>32.184171907756813</v>
      </c>
    </row>
    <row r="167" spans="1:14" x14ac:dyDescent="0.25">
      <c r="A167" s="4">
        <f t="shared" si="125"/>
        <v>0.43269675925925777</v>
      </c>
      <c r="B167" s="3">
        <f t="shared" si="141"/>
        <v>1553301385</v>
      </c>
      <c r="C167">
        <f t="shared" si="143"/>
        <v>5</v>
      </c>
      <c r="D167">
        <f t="shared" si="143"/>
        <v>126</v>
      </c>
      <c r="E167">
        <f t="shared" ca="1" si="144"/>
        <v>-47985.730468971698</v>
      </c>
      <c r="F167">
        <f t="shared" ca="1" si="145"/>
        <v>-11443.161612754719</v>
      </c>
      <c r="G167">
        <f t="shared" ca="1" si="134"/>
        <v>10363.200000000001</v>
      </c>
      <c r="H167" s="9">
        <f t="shared" ca="1" si="142"/>
        <v>-234.07806009547056</v>
      </c>
      <c r="I167" s="9">
        <f t="shared" ca="1" si="142"/>
        <v>-55.819471960754527</v>
      </c>
      <c r="J167" s="9">
        <f t="shared" ca="1" si="142"/>
        <v>0</v>
      </c>
      <c r="K167" s="9">
        <f t="shared" ca="1" si="136"/>
        <v>240.64154185849995</v>
      </c>
      <c r="L167" s="9">
        <f t="shared" ca="1" si="137"/>
        <v>-103.4125562708483</v>
      </c>
      <c r="M167">
        <f t="shared" ca="1" si="139"/>
        <v>55.746855345911953</v>
      </c>
      <c r="N167">
        <f t="shared" ca="1" si="140"/>
        <v>32.165442872117396</v>
      </c>
    </row>
    <row r="168" spans="1:14" x14ac:dyDescent="0.25">
      <c r="A168" s="4">
        <f t="shared" si="125"/>
        <v>0.43275462962962813</v>
      </c>
      <c r="B168" s="3">
        <f t="shared" si="141"/>
        <v>1553301390</v>
      </c>
      <c r="C168">
        <f t="shared" si="143"/>
        <v>5</v>
      </c>
      <c r="D168">
        <f t="shared" si="143"/>
        <v>126</v>
      </c>
      <c r="E168">
        <f t="shared" ca="1" si="144"/>
        <v>-49156.120769449051</v>
      </c>
      <c r="F168">
        <f t="shared" ca="1" si="145"/>
        <v>-11722.258972558491</v>
      </c>
      <c r="G168">
        <f t="shared" ca="1" si="134"/>
        <v>10363.200000000001</v>
      </c>
      <c r="H168" s="9">
        <f t="shared" ca="1" si="142"/>
        <v>-234.07806009547204</v>
      </c>
      <c r="I168" s="9">
        <f t="shared" ca="1" si="142"/>
        <v>-55.819471960754889</v>
      </c>
      <c r="J168" s="9">
        <f t="shared" ca="1" si="142"/>
        <v>0</v>
      </c>
      <c r="K168" s="9">
        <f t="shared" ca="1" si="136"/>
        <v>240.64154185850148</v>
      </c>
      <c r="L168" s="9">
        <f t="shared" ca="1" si="137"/>
        <v>-103.4125562708483</v>
      </c>
      <c r="M168">
        <f t="shared" ca="1" si="139"/>
        <v>55.744339622641512</v>
      </c>
      <c r="N168">
        <f t="shared" ca="1" si="140"/>
        <v>32.146713836477986</v>
      </c>
    </row>
    <row r="169" spans="1:14" x14ac:dyDescent="0.25">
      <c r="A169" s="4">
        <f t="shared" si="125"/>
        <v>0.43281249999999849</v>
      </c>
      <c r="B169" s="3">
        <f t="shared" si="141"/>
        <v>1553301395</v>
      </c>
      <c r="C169">
        <f t="shared" si="143"/>
        <v>5</v>
      </c>
      <c r="D169">
        <f t="shared" si="143"/>
        <v>126</v>
      </c>
      <c r="E169">
        <f t="shared" ca="1" si="144"/>
        <v>-50326.511069926411</v>
      </c>
      <c r="F169">
        <f t="shared" ca="1" si="145"/>
        <v>-12001.356332362266</v>
      </c>
      <c r="G169">
        <f t="shared" ca="1" si="134"/>
        <v>10363.200000000001</v>
      </c>
      <c r="H169" s="9">
        <f t="shared" ca="1" si="142"/>
        <v>-234.07806009547204</v>
      </c>
      <c r="I169" s="9">
        <f t="shared" ca="1" si="142"/>
        <v>-55.819471960754527</v>
      </c>
      <c r="J169" s="9">
        <f t="shared" ca="1" si="142"/>
        <v>0</v>
      </c>
      <c r="K169" s="9">
        <f t="shared" ca="1" si="136"/>
        <v>240.6415418585014</v>
      </c>
      <c r="L169" s="9">
        <f t="shared" ca="1" si="137"/>
        <v>-103.41255627084823</v>
      </c>
      <c r="M169">
        <f t="shared" ca="1" si="139"/>
        <v>55.74182389937107</v>
      </c>
      <c r="N169">
        <f t="shared" ca="1" si="140"/>
        <v>32.127984800838576</v>
      </c>
    </row>
    <row r="170" spans="1:14" x14ac:dyDescent="0.25">
      <c r="A170" s="4">
        <f t="shared" si="125"/>
        <v>0.43287037037036885</v>
      </c>
      <c r="B170" s="3">
        <f t="shared" si="141"/>
        <v>1553301400</v>
      </c>
      <c r="C170">
        <f t="shared" ref="C170:D185" si="146">C169</f>
        <v>5</v>
      </c>
      <c r="D170">
        <f t="shared" si="146"/>
        <v>126</v>
      </c>
      <c r="E170">
        <f t="shared" ca="1" si="144"/>
        <v>-51496.901370403772</v>
      </c>
      <c r="F170">
        <f t="shared" ca="1" si="145"/>
        <v>-12280.453692166038</v>
      </c>
      <c r="G170">
        <f t="shared" ca="1" si="134"/>
        <v>10363.200000000001</v>
      </c>
      <c r="H170" s="9">
        <f t="shared" ca="1" si="142"/>
        <v>-234.07806009547204</v>
      </c>
      <c r="I170" s="9">
        <f t="shared" ca="1" si="142"/>
        <v>-55.819471960754889</v>
      </c>
      <c r="J170" s="9">
        <f t="shared" ca="1" si="142"/>
        <v>0</v>
      </c>
      <c r="K170" s="9">
        <f t="shared" ca="1" si="136"/>
        <v>240.64154185850148</v>
      </c>
      <c r="L170" s="9">
        <f t="shared" ca="1" si="137"/>
        <v>-103.4125562708483</v>
      </c>
      <c r="M170">
        <f t="shared" ca="1" si="139"/>
        <v>55.739308176100629</v>
      </c>
      <c r="N170">
        <f t="shared" ca="1" si="140"/>
        <v>32.109255765199158</v>
      </c>
    </row>
    <row r="171" spans="1:14" x14ac:dyDescent="0.25">
      <c r="A171" s="4">
        <f t="shared" si="125"/>
        <v>0.43292824074073921</v>
      </c>
      <c r="B171" s="3">
        <f t="shared" si="141"/>
        <v>1553301405</v>
      </c>
      <c r="C171">
        <f t="shared" si="146"/>
        <v>5</v>
      </c>
      <c r="D171">
        <f t="shared" si="146"/>
        <v>126</v>
      </c>
      <c r="E171">
        <f t="shared" ca="1" si="144"/>
        <v>-52667.291670881132</v>
      </c>
      <c r="F171">
        <f t="shared" ca="1" si="145"/>
        <v>-12559.551051969813</v>
      </c>
      <c r="G171">
        <f t="shared" ca="1" si="134"/>
        <v>10363.200000000001</v>
      </c>
      <c r="H171" s="9">
        <f t="shared" ca="1" si="142"/>
        <v>-234.07806009547204</v>
      </c>
      <c r="I171" s="9">
        <f t="shared" ca="1" si="142"/>
        <v>-55.819471960754527</v>
      </c>
      <c r="J171" s="9">
        <f t="shared" ca="1" si="142"/>
        <v>0</v>
      </c>
      <c r="K171" s="9">
        <f t="shared" ca="1" si="136"/>
        <v>240.6415418585014</v>
      </c>
      <c r="L171" s="9">
        <f t="shared" ca="1" si="137"/>
        <v>-103.41255627084823</v>
      </c>
      <c r="M171">
        <f t="shared" ca="1" si="139"/>
        <v>55.736792452830187</v>
      </c>
      <c r="N171">
        <f t="shared" ca="1" si="140"/>
        <v>32.090526729559748</v>
      </c>
    </row>
    <row r="172" spans="1:14" x14ac:dyDescent="0.25">
      <c r="A172" s="4">
        <f t="shared" si="125"/>
        <v>0.43298611111110957</v>
      </c>
      <c r="B172" s="3">
        <f t="shared" si="141"/>
        <v>1553301410</v>
      </c>
      <c r="C172">
        <f t="shared" si="146"/>
        <v>5</v>
      </c>
      <c r="D172">
        <f t="shared" si="146"/>
        <v>126</v>
      </c>
      <c r="E172">
        <f t="shared" ca="1" si="144"/>
        <v>-53837.681971358492</v>
      </c>
      <c r="F172">
        <f t="shared" ca="1" si="145"/>
        <v>-12838.648411773585</v>
      </c>
      <c r="G172">
        <f t="shared" ca="1" si="134"/>
        <v>10363.200000000001</v>
      </c>
      <c r="H172" s="9">
        <f t="shared" ca="1" si="142"/>
        <v>-234.07806009547056</v>
      </c>
      <c r="I172" s="9">
        <f t="shared" ca="1" si="142"/>
        <v>-55.819471960754889</v>
      </c>
      <c r="J172" s="9">
        <f t="shared" ca="1" si="142"/>
        <v>0</v>
      </c>
      <c r="K172" s="9">
        <f t="shared" ca="1" si="136"/>
        <v>240.64154185850003</v>
      </c>
      <c r="L172" s="9">
        <f t="shared" ca="1" si="137"/>
        <v>-103.41255627084838</v>
      </c>
      <c r="M172">
        <f t="shared" ca="1" si="139"/>
        <v>55.734276729559753</v>
      </c>
      <c r="N172">
        <f t="shared" ca="1" si="140"/>
        <v>32.071797693920331</v>
      </c>
    </row>
    <row r="173" spans="1:14" x14ac:dyDescent="0.25">
      <c r="A173" s="4">
        <f t="shared" si="125"/>
        <v>0.43304398148147993</v>
      </c>
      <c r="B173" s="3">
        <f t="shared" si="141"/>
        <v>1553301415</v>
      </c>
      <c r="C173">
        <f t="shared" si="146"/>
        <v>5</v>
      </c>
      <c r="D173">
        <f t="shared" si="146"/>
        <v>126</v>
      </c>
      <c r="E173">
        <f t="shared" ca="1" si="144"/>
        <v>-55008.072271835845</v>
      </c>
      <c r="F173">
        <f t="shared" ca="1" si="145"/>
        <v>-13117.74577157736</v>
      </c>
      <c r="G173">
        <f t="shared" ca="1" si="134"/>
        <v>10363.200000000001</v>
      </c>
      <c r="H173" s="9">
        <f t="shared" ca="1" si="142"/>
        <v>-234.07806009547204</v>
      </c>
      <c r="I173" s="9">
        <f t="shared" ca="1" si="142"/>
        <v>-55.819471960754527</v>
      </c>
      <c r="J173" s="9">
        <f t="shared" ca="1" si="142"/>
        <v>0</v>
      </c>
      <c r="K173" s="9">
        <f t="shared" ca="1" si="136"/>
        <v>240.6415418585014</v>
      </c>
      <c r="L173" s="9">
        <f t="shared" ca="1" si="137"/>
        <v>-103.41255627084823</v>
      </c>
      <c r="M173">
        <f t="shared" ca="1" si="139"/>
        <v>55.731761006289311</v>
      </c>
      <c r="N173">
        <f t="shared" ca="1" si="140"/>
        <v>32.053068658280921</v>
      </c>
    </row>
    <row r="174" spans="1:14" x14ac:dyDescent="0.25">
      <c r="A174" s="4">
        <f t="shared" si="125"/>
        <v>0.43310185185185029</v>
      </c>
      <c r="B174" s="3">
        <f t="shared" si="141"/>
        <v>1553301420</v>
      </c>
      <c r="C174">
        <f t="shared" si="146"/>
        <v>5</v>
      </c>
      <c r="D174">
        <f t="shared" si="146"/>
        <v>126</v>
      </c>
      <c r="E174">
        <f t="shared" ca="1" si="144"/>
        <v>-56178.462572313205</v>
      </c>
      <c r="F174">
        <f t="shared" ca="1" si="145"/>
        <v>-13396.843131381132</v>
      </c>
      <c r="G174">
        <f t="shared" ca="1" si="134"/>
        <v>10363.200000000001</v>
      </c>
      <c r="H174" s="9">
        <f t="shared" ca="1" si="142"/>
        <v>-234.07806009547204</v>
      </c>
      <c r="I174" s="9">
        <f t="shared" ca="1" si="142"/>
        <v>-55.819471960754889</v>
      </c>
      <c r="J174" s="9">
        <f t="shared" ca="1" si="142"/>
        <v>0</v>
      </c>
      <c r="K174" s="9">
        <f t="shared" ca="1" si="136"/>
        <v>240.64154185850148</v>
      </c>
      <c r="L174" s="9">
        <f t="shared" ca="1" si="137"/>
        <v>-103.4125562708483</v>
      </c>
      <c r="M174">
        <f t="shared" ca="1" si="139"/>
        <v>55.729245283018869</v>
      </c>
      <c r="N174">
        <f t="shared" ca="1" si="140"/>
        <v>32.034339622641511</v>
      </c>
    </row>
    <row r="175" spans="1:14" x14ac:dyDescent="0.25">
      <c r="A175" s="4">
        <f t="shared" si="125"/>
        <v>0.43315972222222066</v>
      </c>
      <c r="B175" s="3">
        <f t="shared" si="141"/>
        <v>1553301425</v>
      </c>
      <c r="C175">
        <f t="shared" si="146"/>
        <v>5</v>
      </c>
      <c r="D175">
        <f t="shared" si="146"/>
        <v>126</v>
      </c>
      <c r="E175">
        <f t="shared" ca="1" si="144"/>
        <v>-57348.852872790565</v>
      </c>
      <c r="F175">
        <f t="shared" ca="1" si="145"/>
        <v>-13675.940491184907</v>
      </c>
      <c r="G175">
        <f t="shared" ca="1" si="134"/>
        <v>10363.200000000001</v>
      </c>
      <c r="H175" s="9">
        <f t="shared" ca="1" si="142"/>
        <v>-234.07806009547204</v>
      </c>
      <c r="I175" s="9">
        <f t="shared" ca="1" si="142"/>
        <v>-55.819471960754527</v>
      </c>
      <c r="J175" s="9">
        <f t="shared" ca="1" si="142"/>
        <v>0</v>
      </c>
      <c r="K175" s="9">
        <f t="shared" ca="1" si="136"/>
        <v>240.6415418585014</v>
      </c>
      <c r="L175" s="9">
        <f t="shared" ca="1" si="137"/>
        <v>-103.41255627084823</v>
      </c>
      <c r="M175">
        <f t="shared" ca="1" si="139"/>
        <v>55.726729559748428</v>
      </c>
      <c r="N175">
        <f t="shared" ca="1" si="140"/>
        <v>32.015610587002094</v>
      </c>
    </row>
    <row r="176" spans="1:14" x14ac:dyDescent="0.25">
      <c r="A176" s="4">
        <f t="shared" si="125"/>
        <v>0.43321759259259102</v>
      </c>
      <c r="B176" s="3">
        <f t="shared" si="141"/>
        <v>1553301430</v>
      </c>
      <c r="C176">
        <f t="shared" si="146"/>
        <v>5</v>
      </c>
      <c r="D176">
        <f t="shared" si="146"/>
        <v>126</v>
      </c>
      <c r="E176">
        <f t="shared" ca="1" si="144"/>
        <v>-58519.243173267925</v>
      </c>
      <c r="F176">
        <f t="shared" ca="1" si="145"/>
        <v>-13955.03785098868</v>
      </c>
      <c r="G176">
        <f t="shared" ca="1" si="134"/>
        <v>10363.200000000001</v>
      </c>
      <c r="H176" s="9">
        <f t="shared" ca="1" si="142"/>
        <v>-234.07806009547056</v>
      </c>
      <c r="I176" s="9">
        <f t="shared" ca="1" si="142"/>
        <v>-55.819471960754889</v>
      </c>
      <c r="J176" s="9">
        <f t="shared" ca="1" si="142"/>
        <v>0</v>
      </c>
      <c r="K176" s="9">
        <f t="shared" ca="1" si="136"/>
        <v>240.64154185850003</v>
      </c>
      <c r="L176" s="9">
        <f t="shared" ca="1" si="137"/>
        <v>-103.41255627084838</v>
      </c>
      <c r="M176">
        <f t="shared" ca="1" si="139"/>
        <v>55.724213836477986</v>
      </c>
      <c r="N176">
        <f t="shared" ca="1" si="140"/>
        <v>31.99688155136268</v>
      </c>
    </row>
    <row r="177" spans="1:14" x14ac:dyDescent="0.25">
      <c r="A177" s="4">
        <f t="shared" si="125"/>
        <v>0.43327546296296138</v>
      </c>
      <c r="B177" s="3">
        <f t="shared" si="141"/>
        <v>1553301435</v>
      </c>
      <c r="C177">
        <f t="shared" si="146"/>
        <v>5</v>
      </c>
      <c r="D177">
        <f t="shared" si="146"/>
        <v>126</v>
      </c>
      <c r="E177">
        <f t="shared" ca="1" si="144"/>
        <v>-59689.633473745278</v>
      </c>
      <c r="F177">
        <f t="shared" ca="1" si="145"/>
        <v>-14234.135210792454</v>
      </c>
      <c r="G177">
        <f t="shared" ca="1" si="134"/>
        <v>10363.200000000001</v>
      </c>
      <c r="H177" s="9">
        <f t="shared" ca="1" si="142"/>
        <v>-234.07806009547204</v>
      </c>
      <c r="I177" s="9">
        <f t="shared" ca="1" si="142"/>
        <v>-55.819471960754527</v>
      </c>
      <c r="J177" s="9">
        <f t="shared" ca="1" si="142"/>
        <v>0</v>
      </c>
      <c r="K177" s="9">
        <f t="shared" ca="1" si="136"/>
        <v>240.6415418585014</v>
      </c>
      <c r="L177" s="9">
        <f t="shared" ca="1" si="137"/>
        <v>-103.41255627084823</v>
      </c>
      <c r="M177">
        <f t="shared" ca="1" si="139"/>
        <v>55.721698113207552</v>
      </c>
      <c r="N177">
        <f t="shared" ca="1" si="140"/>
        <v>31.97815251572327</v>
      </c>
    </row>
    <row r="178" spans="1:14" x14ac:dyDescent="0.25">
      <c r="A178" s="4">
        <f t="shared" si="125"/>
        <v>0.43333333333333174</v>
      </c>
      <c r="B178" s="3">
        <f t="shared" si="141"/>
        <v>1553301440</v>
      </c>
      <c r="C178">
        <f t="shared" si="146"/>
        <v>5</v>
      </c>
      <c r="D178">
        <f t="shared" si="146"/>
        <v>126</v>
      </c>
      <c r="E178">
        <f t="shared" ca="1" si="144"/>
        <v>-60860.023774222638</v>
      </c>
      <c r="F178">
        <f t="shared" ca="1" si="145"/>
        <v>-14513.232570596227</v>
      </c>
      <c r="G178">
        <f t="shared" ca="1" si="134"/>
        <v>10363.200000000001</v>
      </c>
      <c r="H178" s="9">
        <f t="shared" ca="1" si="142"/>
        <v>-234.07806009547204</v>
      </c>
      <c r="I178" s="9">
        <f t="shared" ca="1" si="142"/>
        <v>-55.819471960754889</v>
      </c>
      <c r="J178" s="9">
        <f t="shared" ca="1" si="142"/>
        <v>0</v>
      </c>
      <c r="K178" s="9">
        <f t="shared" ca="1" si="136"/>
        <v>240.64154185850148</v>
      </c>
      <c r="L178" s="9">
        <f t="shared" ca="1" si="137"/>
        <v>-103.4125562708483</v>
      </c>
      <c r="M178">
        <f t="shared" ca="1" si="139"/>
        <v>55.71918238993711</v>
      </c>
      <c r="N178">
        <f t="shared" ca="1" si="140"/>
        <v>31.959423480083856</v>
      </c>
    </row>
    <row r="179" spans="1:14" x14ac:dyDescent="0.25">
      <c r="A179" s="4">
        <f t="shared" si="125"/>
        <v>0.4333912037037021</v>
      </c>
      <c r="B179" s="3">
        <f t="shared" si="141"/>
        <v>1553301445</v>
      </c>
      <c r="C179">
        <f t="shared" si="146"/>
        <v>5</v>
      </c>
      <c r="D179">
        <f t="shared" si="146"/>
        <v>126</v>
      </c>
      <c r="E179">
        <f t="shared" ca="1" si="144"/>
        <v>-62030.414074699998</v>
      </c>
      <c r="F179">
        <f t="shared" ca="1" si="145"/>
        <v>-14792.329930400001</v>
      </c>
      <c r="G179">
        <f t="shared" ca="1" si="134"/>
        <v>10363.200000000001</v>
      </c>
      <c r="H179" s="9">
        <f t="shared" ca="1" si="142"/>
        <v>-234.07806009547204</v>
      </c>
      <c r="I179" s="9">
        <f t="shared" ca="1" si="142"/>
        <v>-55.819471960754527</v>
      </c>
      <c r="J179" s="9">
        <f t="shared" ca="1" si="142"/>
        <v>0</v>
      </c>
      <c r="K179" s="9">
        <f t="shared" ca="1" si="136"/>
        <v>240.6415418585014</v>
      </c>
      <c r="L179" s="9">
        <f t="shared" ca="1" si="137"/>
        <v>-103.41255627084823</v>
      </c>
      <c r="M179">
        <f t="shared" ca="1" si="139"/>
        <v>55.716666666666669</v>
      </c>
      <c r="N179">
        <f t="shared" ca="1" si="140"/>
        <v>31.940694444444443</v>
      </c>
    </row>
    <row r="180" spans="1:14" x14ac:dyDescent="0.25">
      <c r="A180" s="4">
        <f t="shared" si="125"/>
        <v>0.43344907407407246</v>
      </c>
      <c r="B180" s="3">
        <f t="shared" si="141"/>
        <v>1553301450</v>
      </c>
      <c r="C180">
        <f t="shared" si="146"/>
        <v>5</v>
      </c>
      <c r="D180">
        <f t="shared" si="146"/>
        <v>126</v>
      </c>
      <c r="E180">
        <f t="shared" ca="1" si="144"/>
        <v>-63200.804375177358</v>
      </c>
      <c r="F180">
        <f t="shared" ca="1" si="145"/>
        <v>-15071.427290203774</v>
      </c>
      <c r="G180">
        <f t="shared" ca="1" si="134"/>
        <v>10363.200000000001</v>
      </c>
      <c r="H180" s="9">
        <f t="shared" ca="1" si="142"/>
        <v>-234.07806009547204</v>
      </c>
      <c r="I180" s="9">
        <f t="shared" ca="1" si="142"/>
        <v>-55.819471960754889</v>
      </c>
      <c r="J180" s="9">
        <f t="shared" ca="1" si="142"/>
        <v>0</v>
      </c>
      <c r="K180" s="9">
        <f t="shared" ca="1" si="136"/>
        <v>240.64154185850148</v>
      </c>
      <c r="L180" s="9">
        <f t="shared" ca="1" si="137"/>
        <v>-103.4125562708483</v>
      </c>
      <c r="M180">
        <f t="shared" ca="1" si="139"/>
        <v>55.714150943396227</v>
      </c>
      <c r="N180">
        <f t="shared" ca="1" si="140"/>
        <v>31.921965408805029</v>
      </c>
    </row>
    <row r="181" spans="1:14" x14ac:dyDescent="0.25">
      <c r="A181" s="4">
        <f t="shared" si="125"/>
        <v>0.43350694444444282</v>
      </c>
      <c r="B181" s="3">
        <f t="shared" si="141"/>
        <v>1553301455</v>
      </c>
      <c r="C181">
        <f t="shared" si="146"/>
        <v>5</v>
      </c>
      <c r="D181">
        <f t="shared" si="146"/>
        <v>126</v>
      </c>
      <c r="E181">
        <f t="shared" ca="1" si="144"/>
        <v>-64371.194675654719</v>
      </c>
      <c r="F181">
        <f t="shared" ca="1" si="145"/>
        <v>-15350.524650007548</v>
      </c>
      <c r="G181">
        <f t="shared" ca="1" si="134"/>
        <v>10363.200000000001</v>
      </c>
      <c r="H181" s="9">
        <f t="shared" ca="1" si="142"/>
        <v>-234.07806009547349</v>
      </c>
      <c r="I181" s="9">
        <f t="shared" ca="1" si="142"/>
        <v>-55.819471960754889</v>
      </c>
      <c r="J181" s="9">
        <f t="shared" ca="1" si="142"/>
        <v>0</v>
      </c>
      <c r="K181" s="9">
        <f t="shared" ca="1" si="136"/>
        <v>240.6415418585029</v>
      </c>
      <c r="L181" s="9">
        <f t="shared" ca="1" si="137"/>
        <v>-103.41255627084823</v>
      </c>
      <c r="M181">
        <f t="shared" ca="1" si="139"/>
        <v>55.711635220125785</v>
      </c>
      <c r="N181">
        <f t="shared" ca="1" si="140"/>
        <v>31.903236373165615</v>
      </c>
    </row>
    <row r="182" spans="1:14" x14ac:dyDescent="0.25">
      <c r="A182" s="4">
        <f t="shared" si="125"/>
        <v>0.43356481481481318</v>
      </c>
      <c r="B182" s="3">
        <f t="shared" si="141"/>
        <v>1553301460</v>
      </c>
      <c r="C182">
        <f t="shared" si="146"/>
        <v>5</v>
      </c>
      <c r="D182">
        <f t="shared" si="146"/>
        <v>126</v>
      </c>
      <c r="E182">
        <f t="shared" ca="1" si="144"/>
        <v>-65541.584976132086</v>
      </c>
      <c r="F182">
        <f t="shared" ca="1" si="145"/>
        <v>-15629.622009811323</v>
      </c>
      <c r="G182">
        <f t="shared" ca="1" si="134"/>
        <v>10363.200000000001</v>
      </c>
      <c r="H182" s="9">
        <f t="shared" ca="1" si="142"/>
        <v>-234.07806009547204</v>
      </c>
      <c r="I182" s="9">
        <f t="shared" ca="1" si="142"/>
        <v>-55.819471960754527</v>
      </c>
      <c r="J182" s="9">
        <f t="shared" ca="1" si="142"/>
        <v>0</v>
      </c>
      <c r="K182" s="9">
        <f t="shared" ca="1" si="136"/>
        <v>240.6415418585014</v>
      </c>
      <c r="L182" s="9">
        <f t="shared" ca="1" si="137"/>
        <v>-103.41255627084823</v>
      </c>
      <c r="M182">
        <f t="shared" ca="1" si="139"/>
        <v>55.709119496855351</v>
      </c>
      <c r="N182">
        <f t="shared" ca="1" si="140"/>
        <v>31.884507337526205</v>
      </c>
    </row>
    <row r="183" spans="1:14" x14ac:dyDescent="0.25">
      <c r="A183" s="4">
        <f t="shared" si="125"/>
        <v>0.43362268518518354</v>
      </c>
      <c r="B183" s="3">
        <f t="shared" si="141"/>
        <v>1553301465</v>
      </c>
      <c r="C183">
        <f t="shared" si="146"/>
        <v>5</v>
      </c>
      <c r="D183">
        <f t="shared" si="146"/>
        <v>126</v>
      </c>
      <c r="E183">
        <f t="shared" ca="1" si="144"/>
        <v>-66711.975276609446</v>
      </c>
      <c r="F183">
        <f t="shared" ca="1" si="145"/>
        <v>-15908.719369615095</v>
      </c>
      <c r="G183">
        <f t="shared" ca="1" si="134"/>
        <v>10363.200000000001</v>
      </c>
      <c r="H183" s="9">
        <f t="shared" ca="1" si="142"/>
        <v>-234.07806009546911</v>
      </c>
      <c r="I183" s="9">
        <f t="shared" ca="1" si="142"/>
        <v>-55.819471960754889</v>
      </c>
      <c r="J183" s="9">
        <f t="shared" ca="1" si="142"/>
        <v>0</v>
      </c>
      <c r="K183" s="9">
        <f t="shared" ca="1" si="136"/>
        <v>240.64154185849864</v>
      </c>
      <c r="L183" s="9">
        <f t="shared" ca="1" si="137"/>
        <v>-103.41255627084847</v>
      </c>
      <c r="M183">
        <f t="shared" ca="1" si="139"/>
        <v>55.706603773584909</v>
      </c>
      <c r="N183">
        <f t="shared" ca="1" si="140"/>
        <v>31.865778301886792</v>
      </c>
    </row>
    <row r="184" spans="1:14" x14ac:dyDescent="0.25">
      <c r="A184" s="4">
        <f t="shared" si="125"/>
        <v>0.4336805555555539</v>
      </c>
      <c r="B184" s="3">
        <f t="shared" si="141"/>
        <v>1553301470</v>
      </c>
      <c r="C184">
        <f t="shared" si="146"/>
        <v>5</v>
      </c>
      <c r="D184">
        <f t="shared" si="146"/>
        <v>126</v>
      </c>
      <c r="E184">
        <f t="shared" ca="1" si="144"/>
        <v>-67882.365577086792</v>
      </c>
      <c r="F184">
        <f t="shared" ca="1" si="145"/>
        <v>-16187.81672941887</v>
      </c>
      <c r="G184">
        <f t="shared" ca="1" si="134"/>
        <v>10363.200000000001</v>
      </c>
      <c r="H184" s="9">
        <f t="shared" ca="1" si="142"/>
        <v>-234.07806009547204</v>
      </c>
      <c r="I184" s="9">
        <f t="shared" ca="1" si="142"/>
        <v>-55.819471960754527</v>
      </c>
      <c r="J184" s="9">
        <f t="shared" ca="1" si="142"/>
        <v>0</v>
      </c>
      <c r="K184" s="9">
        <f t="shared" ca="1" si="136"/>
        <v>240.6415418585014</v>
      </c>
      <c r="L184" s="9">
        <f t="shared" ca="1" si="137"/>
        <v>-103.41255627084823</v>
      </c>
      <c r="M184">
        <f t="shared" ca="1" si="139"/>
        <v>55.704088050314468</v>
      </c>
      <c r="N184">
        <f t="shared" ca="1" si="140"/>
        <v>31.847049266247378</v>
      </c>
    </row>
    <row r="185" spans="1:14" x14ac:dyDescent="0.25">
      <c r="A185" s="4">
        <f t="shared" si="125"/>
        <v>0.43373842592592426</v>
      </c>
      <c r="B185" s="3">
        <f t="shared" si="141"/>
        <v>1553301475</v>
      </c>
      <c r="C185">
        <f t="shared" si="146"/>
        <v>5</v>
      </c>
      <c r="D185">
        <f t="shared" si="146"/>
        <v>126</v>
      </c>
      <c r="E185">
        <f t="shared" ca="1" si="144"/>
        <v>-69052.755877564152</v>
      </c>
      <c r="F185">
        <f t="shared" ca="1" si="145"/>
        <v>-16466.914089222642</v>
      </c>
      <c r="G185">
        <f t="shared" ca="1" si="134"/>
        <v>10363.200000000001</v>
      </c>
      <c r="H185" s="9">
        <f t="shared" ref="H185:J198" ca="1" si="147">(E186-E185)/($B186-$B185)</f>
        <v>-234.07806009547204</v>
      </c>
      <c r="I185" s="9">
        <f t="shared" ca="1" si="147"/>
        <v>-55.819471960754889</v>
      </c>
      <c r="J185" s="9">
        <f t="shared" ca="1" si="147"/>
        <v>0</v>
      </c>
      <c r="K185" s="9">
        <f t="shared" ca="1" si="136"/>
        <v>240.64154185850148</v>
      </c>
      <c r="L185" s="9">
        <f t="shared" ca="1" si="137"/>
        <v>-103.4125562708483</v>
      </c>
      <c r="M185">
        <f t="shared" ca="1" si="139"/>
        <v>55.701572327044026</v>
      </c>
      <c r="N185">
        <f t="shared" ca="1" si="140"/>
        <v>31.828320230607964</v>
      </c>
    </row>
    <row r="186" spans="1:14" x14ac:dyDescent="0.25">
      <c r="A186" s="4">
        <f t="shared" si="125"/>
        <v>0.43379629629629463</v>
      </c>
      <c r="B186" s="3">
        <f t="shared" si="141"/>
        <v>1553301480</v>
      </c>
      <c r="C186">
        <f t="shared" ref="C186:D198" si="148">C185</f>
        <v>5</v>
      </c>
      <c r="D186">
        <f t="shared" si="148"/>
        <v>126</v>
      </c>
      <c r="E186">
        <f t="shared" ca="1" si="144"/>
        <v>-70223.146178041512</v>
      </c>
      <c r="F186">
        <f t="shared" ca="1" si="145"/>
        <v>-16746.011449026417</v>
      </c>
      <c r="G186">
        <f t="shared" ca="1" si="134"/>
        <v>10363.200000000001</v>
      </c>
      <c r="H186" s="9">
        <f t="shared" ca="1" si="147"/>
        <v>-234.07806009547204</v>
      </c>
      <c r="I186" s="9">
        <f t="shared" ca="1" si="147"/>
        <v>-55.819471960754889</v>
      </c>
      <c r="J186" s="9">
        <f t="shared" ca="1" si="147"/>
        <v>0</v>
      </c>
      <c r="K186" s="9">
        <f t="shared" ca="1" si="136"/>
        <v>240.64154185850148</v>
      </c>
      <c r="L186" s="9">
        <f t="shared" ca="1" si="137"/>
        <v>-103.4125562708483</v>
      </c>
      <c r="M186">
        <f t="shared" ca="1" si="139"/>
        <v>55.699056603773585</v>
      </c>
      <c r="N186">
        <f t="shared" ca="1" si="140"/>
        <v>31.809591194968551</v>
      </c>
    </row>
    <row r="187" spans="1:14" x14ac:dyDescent="0.25">
      <c r="A187" s="4">
        <f t="shared" si="125"/>
        <v>0.43385416666666499</v>
      </c>
      <c r="B187" s="3">
        <f t="shared" si="141"/>
        <v>1553301485</v>
      </c>
      <c r="C187">
        <f t="shared" si="148"/>
        <v>5</v>
      </c>
      <c r="D187">
        <f t="shared" si="148"/>
        <v>126</v>
      </c>
      <c r="E187">
        <f t="shared" ca="1" si="144"/>
        <v>-71393.536478518872</v>
      </c>
      <c r="F187">
        <f t="shared" ca="1" si="145"/>
        <v>-17025.108808830191</v>
      </c>
      <c r="G187">
        <f t="shared" ca="1" si="134"/>
        <v>10363.200000000001</v>
      </c>
      <c r="H187" s="9">
        <f t="shared" ca="1" si="147"/>
        <v>-234.07806009547204</v>
      </c>
      <c r="I187" s="9">
        <f t="shared" ca="1" si="147"/>
        <v>-55.819471960754164</v>
      </c>
      <c r="J187" s="9">
        <f t="shared" ca="1" si="147"/>
        <v>0</v>
      </c>
      <c r="K187" s="9">
        <f t="shared" ca="1" si="136"/>
        <v>240.64154185850131</v>
      </c>
      <c r="L187" s="9">
        <f t="shared" ca="1" si="137"/>
        <v>-103.41255627084813</v>
      </c>
      <c r="M187">
        <f t="shared" ca="1" si="139"/>
        <v>55.69654088050315</v>
      </c>
      <c r="N187">
        <f t="shared" ca="1" si="140"/>
        <v>31.790862159329137</v>
      </c>
    </row>
    <row r="188" spans="1:14" x14ac:dyDescent="0.25">
      <c r="A188" s="4">
        <f t="shared" ref="A188:A232" si="149">A187+5/24/3600</f>
        <v>0.43391203703703535</v>
      </c>
      <c r="B188" s="3">
        <f t="shared" si="141"/>
        <v>1553301490</v>
      </c>
      <c r="C188">
        <f t="shared" si="148"/>
        <v>5</v>
      </c>
      <c r="D188">
        <f t="shared" si="148"/>
        <v>126</v>
      </c>
      <c r="E188">
        <f t="shared" ca="1" si="144"/>
        <v>-72563.926778996232</v>
      </c>
      <c r="F188">
        <f t="shared" ca="1" si="145"/>
        <v>-17304.206168633962</v>
      </c>
      <c r="G188">
        <f t="shared" ca="1" si="134"/>
        <v>10363.200000000001</v>
      </c>
      <c r="H188" s="9">
        <f t="shared" ca="1" si="147"/>
        <v>-234.07806009547204</v>
      </c>
      <c r="I188" s="9">
        <f t="shared" ca="1" si="147"/>
        <v>-55.819471960754889</v>
      </c>
      <c r="J188" s="9">
        <f t="shared" ca="1" si="147"/>
        <v>0</v>
      </c>
      <c r="K188" s="9">
        <f t="shared" ca="1" si="136"/>
        <v>240.64154185850148</v>
      </c>
      <c r="L188" s="9">
        <f t="shared" ca="1" si="137"/>
        <v>-103.4125562708483</v>
      </c>
      <c r="M188">
        <f t="shared" ca="1" si="139"/>
        <v>55.694025157232709</v>
      </c>
      <c r="N188">
        <f t="shared" ca="1" si="140"/>
        <v>31.772133123689727</v>
      </c>
    </row>
    <row r="189" spans="1:14" x14ac:dyDescent="0.25">
      <c r="A189" s="4">
        <f t="shared" si="149"/>
        <v>0.43396990740740571</v>
      </c>
      <c r="B189" s="3">
        <f t="shared" si="141"/>
        <v>1553301495</v>
      </c>
      <c r="C189">
        <f t="shared" si="148"/>
        <v>5</v>
      </c>
      <c r="D189">
        <f t="shared" si="148"/>
        <v>126</v>
      </c>
      <c r="E189">
        <f t="shared" ca="1" si="144"/>
        <v>-73734.317079473592</v>
      </c>
      <c r="F189">
        <f t="shared" ca="1" si="145"/>
        <v>-17583.303528437737</v>
      </c>
      <c r="G189">
        <f t="shared" ca="1" si="134"/>
        <v>10363.200000000001</v>
      </c>
      <c r="H189" s="9">
        <f t="shared" ca="1" si="147"/>
        <v>-234.07806009547204</v>
      </c>
      <c r="I189" s="9">
        <f t="shared" ca="1" si="147"/>
        <v>-55.819471960754889</v>
      </c>
      <c r="J189" s="9">
        <f t="shared" ca="1" si="147"/>
        <v>0</v>
      </c>
      <c r="K189" s="9">
        <f t="shared" ca="1" si="136"/>
        <v>240.64154185850148</v>
      </c>
      <c r="L189" s="9">
        <f t="shared" ca="1" si="137"/>
        <v>-103.4125562708483</v>
      </c>
      <c r="M189">
        <f t="shared" ca="1" si="139"/>
        <v>55.691509433962267</v>
      </c>
      <c r="N189">
        <f t="shared" ca="1" si="140"/>
        <v>31.753404088050313</v>
      </c>
    </row>
    <row r="190" spans="1:14" x14ac:dyDescent="0.25">
      <c r="A190" s="4">
        <f t="shared" si="149"/>
        <v>0.43402777777777607</v>
      </c>
      <c r="B190" s="3">
        <f t="shared" si="141"/>
        <v>1553301500</v>
      </c>
      <c r="C190">
        <f t="shared" si="148"/>
        <v>5</v>
      </c>
      <c r="D190">
        <f t="shared" si="148"/>
        <v>126</v>
      </c>
      <c r="E190">
        <f t="shared" ca="1" si="144"/>
        <v>-74904.707379950953</v>
      </c>
      <c r="F190">
        <f t="shared" ca="1" si="145"/>
        <v>-17862.400888241511</v>
      </c>
      <c r="G190">
        <f t="shared" ca="1" si="134"/>
        <v>10363.200000000001</v>
      </c>
      <c r="H190" s="9">
        <f t="shared" ca="1" si="147"/>
        <v>-234.07806009547204</v>
      </c>
      <c r="I190" s="9">
        <f t="shared" ca="1" si="147"/>
        <v>-55.819471960754889</v>
      </c>
      <c r="J190" s="9">
        <f t="shared" ca="1" si="147"/>
        <v>0</v>
      </c>
      <c r="K190" s="9">
        <f t="shared" ca="1" si="136"/>
        <v>240.64154185850148</v>
      </c>
      <c r="L190" s="9">
        <f t="shared" ca="1" si="137"/>
        <v>-103.4125562708483</v>
      </c>
      <c r="M190">
        <f t="shared" ca="1" si="139"/>
        <v>55.688993710691825</v>
      </c>
      <c r="N190">
        <f t="shared" ca="1" si="140"/>
        <v>31.7346750524109</v>
      </c>
    </row>
    <row r="191" spans="1:14" x14ac:dyDescent="0.25">
      <c r="A191" s="4">
        <f t="shared" si="149"/>
        <v>0.43408564814814643</v>
      </c>
      <c r="B191" s="3">
        <f t="shared" si="141"/>
        <v>1553301505</v>
      </c>
      <c r="C191">
        <f t="shared" si="148"/>
        <v>5</v>
      </c>
      <c r="D191">
        <f t="shared" si="148"/>
        <v>126</v>
      </c>
      <c r="E191">
        <f t="shared" ca="1" si="144"/>
        <v>-76075.097680428313</v>
      </c>
      <c r="F191">
        <f t="shared" ca="1" si="145"/>
        <v>-18141.498248045285</v>
      </c>
      <c r="G191">
        <f t="shared" ca="1" si="134"/>
        <v>10363.200000000001</v>
      </c>
      <c r="H191" s="9">
        <f t="shared" ca="1" si="147"/>
        <v>-234.07806009547204</v>
      </c>
      <c r="I191" s="9">
        <f t="shared" ca="1" si="147"/>
        <v>-55.819471960754164</v>
      </c>
      <c r="J191" s="9">
        <f t="shared" ca="1" si="147"/>
        <v>0</v>
      </c>
      <c r="K191" s="9">
        <f t="shared" ca="1" si="136"/>
        <v>240.64154185850131</v>
      </c>
      <c r="L191" s="9">
        <f t="shared" ca="1" si="137"/>
        <v>-103.41255627084813</v>
      </c>
      <c r="M191">
        <f t="shared" ca="1" si="139"/>
        <v>55.686477987421384</v>
      </c>
      <c r="N191">
        <f t="shared" ca="1" si="140"/>
        <v>31.715946016771486</v>
      </c>
    </row>
    <row r="192" spans="1:14" x14ac:dyDescent="0.25">
      <c r="A192" s="4">
        <f t="shared" si="149"/>
        <v>0.43414351851851679</v>
      </c>
      <c r="B192" s="3">
        <f t="shared" si="141"/>
        <v>1553301510</v>
      </c>
      <c r="C192">
        <f t="shared" si="148"/>
        <v>5</v>
      </c>
      <c r="D192">
        <f t="shared" si="148"/>
        <v>126</v>
      </c>
      <c r="E192">
        <f t="shared" ca="1" si="144"/>
        <v>-77245.487980905673</v>
      </c>
      <c r="F192">
        <f t="shared" ca="1" si="145"/>
        <v>-18420.595607849056</v>
      </c>
      <c r="G192">
        <f t="shared" ca="1" si="134"/>
        <v>10363.200000000001</v>
      </c>
      <c r="H192" s="9">
        <f t="shared" ca="1" si="147"/>
        <v>-234.07806009546911</v>
      </c>
      <c r="I192" s="9">
        <f t="shared" ca="1" si="147"/>
        <v>-55.819471960754889</v>
      </c>
      <c r="J192" s="9">
        <f t="shared" ca="1" si="147"/>
        <v>0</v>
      </c>
      <c r="K192" s="9">
        <f t="shared" ca="1" si="136"/>
        <v>240.64154185849864</v>
      </c>
      <c r="L192" s="9">
        <f t="shared" ca="1" si="137"/>
        <v>-103.41255627084847</v>
      </c>
      <c r="M192">
        <f t="shared" ca="1" si="139"/>
        <v>55.683962264150942</v>
      </c>
      <c r="N192">
        <f t="shared" ca="1" si="140"/>
        <v>31.697216981132073</v>
      </c>
    </row>
    <row r="193" spans="1:14" x14ac:dyDescent="0.25">
      <c r="A193" s="4">
        <f t="shared" si="149"/>
        <v>0.43420138888888715</v>
      </c>
      <c r="B193" s="3">
        <f t="shared" si="141"/>
        <v>1553301515</v>
      </c>
      <c r="C193">
        <f t="shared" si="148"/>
        <v>5</v>
      </c>
      <c r="D193">
        <f t="shared" si="148"/>
        <v>126</v>
      </c>
      <c r="E193">
        <f t="shared" ca="1" si="144"/>
        <v>-78415.878281383018</v>
      </c>
      <c r="F193">
        <f t="shared" ca="1" si="145"/>
        <v>-18699.692967652831</v>
      </c>
      <c r="G193">
        <f t="shared" ca="1" si="134"/>
        <v>10363.200000000001</v>
      </c>
      <c r="H193" s="9">
        <f t="shared" ca="1" si="147"/>
        <v>-234.07806009547204</v>
      </c>
      <c r="I193" s="9">
        <f t="shared" ca="1" si="147"/>
        <v>-55.819471960754889</v>
      </c>
      <c r="J193" s="9">
        <f t="shared" ca="1" si="147"/>
        <v>0</v>
      </c>
      <c r="K193" s="9">
        <f t="shared" ca="1" si="136"/>
        <v>240.64154185850148</v>
      </c>
      <c r="L193" s="9">
        <f t="shared" ca="1" si="137"/>
        <v>-103.4125562708483</v>
      </c>
      <c r="M193">
        <f t="shared" ca="1" si="139"/>
        <v>55.681446540880508</v>
      </c>
      <c r="N193">
        <f t="shared" ca="1" si="140"/>
        <v>31.678487945492662</v>
      </c>
    </row>
    <row r="194" spans="1:14" x14ac:dyDescent="0.25">
      <c r="A194" s="4">
        <f t="shared" si="149"/>
        <v>0.43425925925925751</v>
      </c>
      <c r="B194" s="3">
        <f t="shared" si="141"/>
        <v>1553301520</v>
      </c>
      <c r="C194">
        <f t="shared" si="148"/>
        <v>5</v>
      </c>
      <c r="D194">
        <f t="shared" si="148"/>
        <v>126</v>
      </c>
      <c r="E194">
        <f t="shared" ca="1" si="144"/>
        <v>-79586.268581860379</v>
      </c>
      <c r="F194">
        <f t="shared" ca="1" si="145"/>
        <v>-18978.790327456605</v>
      </c>
      <c r="G194">
        <f t="shared" ca="1" si="134"/>
        <v>10363.200000000001</v>
      </c>
      <c r="H194" s="9">
        <f t="shared" ca="1" si="147"/>
        <v>-234.07806009547204</v>
      </c>
      <c r="I194" s="9">
        <f t="shared" ca="1" si="147"/>
        <v>-55.819471960754889</v>
      </c>
      <c r="J194" s="9">
        <f t="shared" ca="1" si="147"/>
        <v>0</v>
      </c>
      <c r="K194" s="9">
        <f t="shared" ca="1" si="136"/>
        <v>240.64154185850148</v>
      </c>
      <c r="L194" s="9">
        <f t="shared" ca="1" si="137"/>
        <v>-103.4125562708483</v>
      </c>
      <c r="M194">
        <f t="shared" ca="1" si="139"/>
        <v>55.678930817610066</v>
      </c>
      <c r="N194">
        <f t="shared" ca="1" si="140"/>
        <v>31.659758909853249</v>
      </c>
    </row>
    <row r="195" spans="1:14" x14ac:dyDescent="0.25">
      <c r="A195" s="4">
        <f t="shared" si="149"/>
        <v>0.43431712962962787</v>
      </c>
      <c r="B195" s="3">
        <f t="shared" si="141"/>
        <v>1553301525</v>
      </c>
      <c r="C195">
        <f t="shared" si="148"/>
        <v>5</v>
      </c>
      <c r="D195">
        <f t="shared" si="148"/>
        <v>126</v>
      </c>
      <c r="E195">
        <f t="shared" ca="1" si="144"/>
        <v>-80756.658882337739</v>
      </c>
      <c r="F195">
        <f t="shared" ca="1" si="145"/>
        <v>-19257.88768726038</v>
      </c>
      <c r="G195">
        <f t="shared" ca="1" si="134"/>
        <v>10363.200000000001</v>
      </c>
      <c r="H195" s="9">
        <f t="shared" ca="1" si="147"/>
        <v>-234.07806009547204</v>
      </c>
      <c r="I195" s="9">
        <f t="shared" ca="1" si="147"/>
        <v>-55.819471960754164</v>
      </c>
      <c r="J195" s="9">
        <f t="shared" ca="1" si="147"/>
        <v>0</v>
      </c>
      <c r="K195" s="9">
        <f t="shared" ca="1" si="136"/>
        <v>240.64154185850131</v>
      </c>
      <c r="L195" s="9">
        <f t="shared" ca="1" si="137"/>
        <v>-103.41255627084813</v>
      </c>
      <c r="M195">
        <f t="shared" ca="1" si="139"/>
        <v>55.676415094339625</v>
      </c>
      <c r="N195">
        <f t="shared" ca="1" si="140"/>
        <v>31.641029874213835</v>
      </c>
    </row>
    <row r="196" spans="1:14" x14ac:dyDescent="0.25">
      <c r="A196" s="4">
        <f t="shared" si="149"/>
        <v>0.43437499999999823</v>
      </c>
      <c r="B196" s="3">
        <f t="shared" si="141"/>
        <v>1553301530</v>
      </c>
      <c r="C196">
        <f t="shared" si="148"/>
        <v>5</v>
      </c>
      <c r="D196">
        <f t="shared" si="148"/>
        <v>126</v>
      </c>
      <c r="E196">
        <f t="shared" ca="1" si="144"/>
        <v>-81927.049182815099</v>
      </c>
      <c r="F196">
        <f t="shared" ca="1" si="145"/>
        <v>-19536.98504706415</v>
      </c>
      <c r="G196">
        <f t="shared" ca="1" si="134"/>
        <v>10363.200000000001</v>
      </c>
      <c r="H196" s="9">
        <f t="shared" ca="1" si="147"/>
        <v>-234.07806009547204</v>
      </c>
      <c r="I196" s="9">
        <f t="shared" ca="1" si="147"/>
        <v>-55.819471960754889</v>
      </c>
      <c r="J196" s="9">
        <f t="shared" ca="1" si="147"/>
        <v>0</v>
      </c>
      <c r="K196" s="9">
        <f t="shared" ca="1" si="136"/>
        <v>240.64154185850148</v>
      </c>
      <c r="L196" s="9">
        <f t="shared" ca="1" si="137"/>
        <v>-103.4125562708483</v>
      </c>
      <c r="M196">
        <f t="shared" ca="1" si="139"/>
        <v>55.673899371069183</v>
      </c>
      <c r="N196">
        <f t="shared" ca="1" si="140"/>
        <v>31.622300838574422</v>
      </c>
    </row>
    <row r="197" spans="1:14" x14ac:dyDescent="0.25">
      <c r="A197" s="4">
        <f t="shared" si="149"/>
        <v>0.4344328703703686</v>
      </c>
      <c r="B197" s="3">
        <f t="shared" si="141"/>
        <v>1553301535</v>
      </c>
      <c r="C197">
        <f t="shared" si="148"/>
        <v>5</v>
      </c>
      <c r="D197">
        <f t="shared" si="148"/>
        <v>126</v>
      </c>
      <c r="E197">
        <f t="shared" ca="1" si="144"/>
        <v>-83097.439483292459</v>
      </c>
      <c r="F197">
        <f t="shared" ca="1" si="145"/>
        <v>-19816.082406867925</v>
      </c>
      <c r="G197">
        <f t="shared" ca="1" si="134"/>
        <v>10363.200000000001</v>
      </c>
      <c r="H197" s="9">
        <f t="shared" ca="1" si="147"/>
        <v>-234.07806009547204</v>
      </c>
      <c r="I197" s="9">
        <f t="shared" ca="1" si="147"/>
        <v>-55.819471960754889</v>
      </c>
      <c r="J197" s="9">
        <f t="shared" ca="1" si="147"/>
        <v>0</v>
      </c>
      <c r="K197" s="9">
        <f t="shared" ca="1" si="136"/>
        <v>240.64154185850148</v>
      </c>
      <c r="L197" s="9">
        <f t="shared" ca="1" si="137"/>
        <v>-103.4125562708483</v>
      </c>
      <c r="M197">
        <f t="shared" ca="1" si="139"/>
        <v>55.671383647798741</v>
      </c>
      <c r="N197">
        <f t="shared" ca="1" si="140"/>
        <v>31.603571802935008</v>
      </c>
    </row>
    <row r="198" spans="1:14" x14ac:dyDescent="0.25">
      <c r="A198" s="4">
        <f t="shared" si="149"/>
        <v>0.43449074074073896</v>
      </c>
      <c r="B198" s="3">
        <f t="shared" si="141"/>
        <v>1553301540</v>
      </c>
      <c r="C198">
        <f t="shared" si="148"/>
        <v>5</v>
      </c>
      <c r="D198">
        <f t="shared" si="148"/>
        <v>126</v>
      </c>
      <c r="E198">
        <f t="shared" ca="1" si="144"/>
        <v>-84267.829783769819</v>
      </c>
      <c r="F198">
        <f t="shared" ca="1" si="145"/>
        <v>-20095.179766671699</v>
      </c>
      <c r="G198">
        <f t="shared" ca="1" si="134"/>
        <v>10363.200000000001</v>
      </c>
      <c r="H198" s="9">
        <f t="shared" ca="1" si="147"/>
        <v>-234.07806009547204</v>
      </c>
      <c r="I198" s="9">
        <f t="shared" ca="1" si="147"/>
        <v>-55.819471960754889</v>
      </c>
      <c r="J198" s="9">
        <f t="shared" ca="1" si="147"/>
        <v>0</v>
      </c>
      <c r="K198" s="9">
        <f t="shared" ca="1" si="136"/>
        <v>240.64154185850148</v>
      </c>
      <c r="L198" s="9">
        <f t="shared" ca="1" si="137"/>
        <v>-103.4125562708483</v>
      </c>
      <c r="M198">
        <f t="shared" ca="1" si="139"/>
        <v>55.668867924528307</v>
      </c>
      <c r="N198">
        <f t="shared" ca="1" si="140"/>
        <v>31.584842767295598</v>
      </c>
    </row>
    <row r="199" spans="1:14" x14ac:dyDescent="0.25">
      <c r="A199" s="4">
        <f t="shared" si="149"/>
        <v>0.43454861111110932</v>
      </c>
      <c r="B199" s="3">
        <f t="shared" ref="B199:B214" si="150">B198+SECOND(A199-A198)</f>
        <v>1553301545</v>
      </c>
      <c r="C199">
        <f t="shared" ref="C199:D199" si="151">C198</f>
        <v>5</v>
      </c>
      <c r="D199">
        <f t="shared" si="151"/>
        <v>126</v>
      </c>
      <c r="E199">
        <f t="shared" ref="E199:E214" ca="1" si="152">INDIRECT("E$"&amp;C199)+INDIRECT("H$"&amp;C199)*($B199-INDIRECT("B$"&amp;D199))</f>
        <v>-85438.220084247179</v>
      </c>
      <c r="F199">
        <f t="shared" ref="F199:F214" ca="1" si="153">INDIRECT("F$"&amp;C199)+INDIRECT("I$"&amp;C199)*($B199-INDIRECT("B$"&amp;D199))</f>
        <v>-20374.277126475474</v>
      </c>
      <c r="G199">
        <f t="shared" ref="G199:G214" ca="1" si="154">INDIRECT("G$"&amp;C199)+INDIRECT("J$"&amp;C199)*($B199-INDIRECT("B$"&amp;D199))</f>
        <v>10363.200000000001</v>
      </c>
      <c r="H199" s="9">
        <f t="shared" ref="H199:H214" ca="1" si="155">(E200-E199)/($B200-$B199)</f>
        <v>-234.07806009547204</v>
      </c>
      <c r="I199" s="9">
        <f t="shared" ref="I199:I214" ca="1" si="156">(F200-F199)/($B200-$B199)</f>
        <v>-55.819471960754889</v>
      </c>
      <c r="J199" s="9">
        <f t="shared" ref="J199:J214" ca="1" si="157">(G200-G199)/($B200-$B199)</f>
        <v>0</v>
      </c>
      <c r="K199" s="9">
        <f t="shared" ref="K199:K214" ca="1" si="158">SQRT(H199*H199+I199*I199)</f>
        <v>240.64154185850148</v>
      </c>
      <c r="L199" s="9">
        <f t="shared" ref="L199:L214" ca="1" si="159">DEGREES(ATAN2(I199,H199))</f>
        <v>-103.4125562708483</v>
      </c>
      <c r="M199">
        <f t="shared" ref="M199:M214" ca="1" si="160">INDIRECT("M$"&amp;C199)+INDIRECT("O$"&amp;C199)*($B199-INDIRECT("B$"&amp;D199))</f>
        <v>55.666352201257865</v>
      </c>
      <c r="N199">
        <f t="shared" ref="N199:N214" ca="1" si="161">INDIRECT("N$"&amp;C199)+INDIRECT("P$"&amp;C199)*($B199-INDIRECT("B$"&amp;D199))</f>
        <v>31.566113731656184</v>
      </c>
    </row>
    <row r="200" spans="1:14" x14ac:dyDescent="0.25">
      <c r="A200" s="4">
        <f t="shared" si="149"/>
        <v>0.43460648148147968</v>
      </c>
      <c r="B200" s="3">
        <f t="shared" si="150"/>
        <v>1553301550</v>
      </c>
      <c r="C200">
        <f t="shared" ref="C200:D200" si="162">C199</f>
        <v>5</v>
      </c>
      <c r="D200">
        <f t="shared" si="162"/>
        <v>126</v>
      </c>
      <c r="E200">
        <f t="shared" ca="1" si="152"/>
        <v>-86608.610384724539</v>
      </c>
      <c r="F200">
        <f t="shared" ca="1" si="153"/>
        <v>-20653.374486279248</v>
      </c>
      <c r="G200">
        <f t="shared" ca="1" si="154"/>
        <v>10363.200000000001</v>
      </c>
      <c r="H200" s="9">
        <f t="shared" ca="1" si="155"/>
        <v>-234.07806009547204</v>
      </c>
      <c r="I200" s="9">
        <f t="shared" ca="1" si="156"/>
        <v>-55.819471960754164</v>
      </c>
      <c r="J200" s="9">
        <f t="shared" ca="1" si="157"/>
        <v>0</v>
      </c>
      <c r="K200" s="9">
        <f t="shared" ca="1" si="158"/>
        <v>240.64154185850131</v>
      </c>
      <c r="L200" s="9">
        <f t="shared" ca="1" si="159"/>
        <v>-103.41255627084813</v>
      </c>
      <c r="M200">
        <f t="shared" ca="1" si="160"/>
        <v>55.663836477987424</v>
      </c>
      <c r="N200">
        <f t="shared" ca="1" si="161"/>
        <v>31.547384696016771</v>
      </c>
    </row>
    <row r="201" spans="1:14" x14ac:dyDescent="0.25">
      <c r="A201" s="4">
        <f t="shared" si="149"/>
        <v>0.43466435185185004</v>
      </c>
      <c r="B201" s="3">
        <f t="shared" si="150"/>
        <v>1553301555</v>
      </c>
      <c r="C201">
        <f t="shared" ref="C201:D201" si="163">C200</f>
        <v>5</v>
      </c>
      <c r="D201">
        <f t="shared" si="163"/>
        <v>126</v>
      </c>
      <c r="E201">
        <f t="shared" ca="1" si="152"/>
        <v>-87779.0006852019</v>
      </c>
      <c r="F201">
        <f t="shared" ca="1" si="153"/>
        <v>-20932.471846083019</v>
      </c>
      <c r="G201">
        <f t="shared" ca="1" si="154"/>
        <v>10363.200000000001</v>
      </c>
      <c r="H201" s="9">
        <f t="shared" ca="1" si="155"/>
        <v>-234.07806009546911</v>
      </c>
      <c r="I201" s="9">
        <f t="shared" ca="1" si="156"/>
        <v>-55.819471960754889</v>
      </c>
      <c r="J201" s="9">
        <f t="shared" ca="1" si="157"/>
        <v>0</v>
      </c>
      <c r="K201" s="9">
        <f t="shared" ca="1" si="158"/>
        <v>240.64154185849864</v>
      </c>
      <c r="L201" s="9">
        <f t="shared" ca="1" si="159"/>
        <v>-103.41255627084847</v>
      </c>
      <c r="M201">
        <f t="shared" ca="1" si="160"/>
        <v>55.661320754716982</v>
      </c>
      <c r="N201">
        <f t="shared" ca="1" si="161"/>
        <v>31.528655660377357</v>
      </c>
    </row>
    <row r="202" spans="1:14" x14ac:dyDescent="0.25">
      <c r="A202" s="4">
        <f t="shared" si="149"/>
        <v>0.4347222222222204</v>
      </c>
      <c r="B202" s="3">
        <f t="shared" si="150"/>
        <v>1553301560</v>
      </c>
      <c r="C202">
        <f t="shared" ref="C202:D202" si="164">C201</f>
        <v>5</v>
      </c>
      <c r="D202">
        <f t="shared" si="164"/>
        <v>126</v>
      </c>
      <c r="E202">
        <f t="shared" ca="1" si="152"/>
        <v>-88949.390985679245</v>
      </c>
      <c r="F202">
        <f t="shared" ca="1" si="153"/>
        <v>-21211.569205886793</v>
      </c>
      <c r="G202">
        <f t="shared" ca="1" si="154"/>
        <v>10363.200000000001</v>
      </c>
      <c r="H202" s="9">
        <f t="shared" ca="1" si="155"/>
        <v>-234.07806009547204</v>
      </c>
      <c r="I202" s="9">
        <f t="shared" ca="1" si="156"/>
        <v>-55.819471960754889</v>
      </c>
      <c r="J202" s="9">
        <f t="shared" ca="1" si="157"/>
        <v>0</v>
      </c>
      <c r="K202" s="9">
        <f t="shared" ca="1" si="158"/>
        <v>240.64154185850148</v>
      </c>
      <c r="L202" s="9">
        <f t="shared" ca="1" si="159"/>
        <v>-103.4125562708483</v>
      </c>
      <c r="M202">
        <f t="shared" ca="1" si="160"/>
        <v>55.658805031446541</v>
      </c>
      <c r="N202">
        <f t="shared" ca="1" si="161"/>
        <v>31.509926624737943</v>
      </c>
    </row>
    <row r="203" spans="1:14" x14ac:dyDescent="0.25">
      <c r="A203" s="4">
        <f t="shared" si="149"/>
        <v>0.43478009259259076</v>
      </c>
      <c r="B203" s="3">
        <f t="shared" si="150"/>
        <v>1553301565</v>
      </c>
      <c r="C203">
        <f t="shared" ref="C203:D203" si="165">C202</f>
        <v>5</v>
      </c>
      <c r="D203">
        <f t="shared" si="165"/>
        <v>126</v>
      </c>
      <c r="E203">
        <f t="shared" ca="1" si="152"/>
        <v>-90119.781286156605</v>
      </c>
      <c r="F203">
        <f t="shared" ca="1" si="153"/>
        <v>-21490.666565690568</v>
      </c>
      <c r="G203">
        <f t="shared" ca="1" si="154"/>
        <v>10363.200000000001</v>
      </c>
      <c r="H203" s="9">
        <f t="shared" ca="1" si="155"/>
        <v>-234.07806009547204</v>
      </c>
      <c r="I203" s="9">
        <f t="shared" ca="1" si="156"/>
        <v>-55.819471960754889</v>
      </c>
      <c r="J203" s="9">
        <f t="shared" ca="1" si="157"/>
        <v>0</v>
      </c>
      <c r="K203" s="9">
        <f t="shared" ca="1" si="158"/>
        <v>240.64154185850148</v>
      </c>
      <c r="L203" s="9">
        <f t="shared" ca="1" si="159"/>
        <v>-103.4125562708483</v>
      </c>
      <c r="M203">
        <f t="shared" ca="1" si="160"/>
        <v>55.656289308176106</v>
      </c>
      <c r="N203">
        <f t="shared" ca="1" si="161"/>
        <v>31.491197589098533</v>
      </c>
    </row>
    <row r="204" spans="1:14" x14ac:dyDescent="0.25">
      <c r="A204" s="4">
        <f t="shared" si="149"/>
        <v>0.43483796296296112</v>
      </c>
      <c r="B204" s="3">
        <f t="shared" si="150"/>
        <v>1553301570</v>
      </c>
      <c r="C204">
        <f t="shared" ref="C204:D204" si="166">C203</f>
        <v>5</v>
      </c>
      <c r="D204">
        <f t="shared" si="166"/>
        <v>126</v>
      </c>
      <c r="E204">
        <f t="shared" ca="1" si="152"/>
        <v>-91290.171586633965</v>
      </c>
      <c r="F204">
        <f t="shared" ca="1" si="153"/>
        <v>-21769.763925494342</v>
      </c>
      <c r="G204">
        <f t="shared" ca="1" si="154"/>
        <v>10363.200000000001</v>
      </c>
      <c r="H204" s="9">
        <f t="shared" ca="1" si="155"/>
        <v>-234.07806009547204</v>
      </c>
      <c r="I204" s="9">
        <f t="shared" ca="1" si="156"/>
        <v>-55.819471960754164</v>
      </c>
      <c r="J204" s="9">
        <f t="shared" ca="1" si="157"/>
        <v>0</v>
      </c>
      <c r="K204" s="9">
        <f t="shared" ca="1" si="158"/>
        <v>240.64154185850131</v>
      </c>
      <c r="L204" s="9">
        <f t="shared" ca="1" si="159"/>
        <v>-103.41255627084813</v>
      </c>
      <c r="M204">
        <f t="shared" ca="1" si="160"/>
        <v>55.653773584905665</v>
      </c>
      <c r="N204">
        <f t="shared" ca="1" si="161"/>
        <v>31.47246855345912</v>
      </c>
    </row>
    <row r="205" spans="1:14" x14ac:dyDescent="0.25">
      <c r="A205" s="4">
        <f t="shared" si="149"/>
        <v>0.43489583333333148</v>
      </c>
      <c r="B205" s="3">
        <f t="shared" si="150"/>
        <v>1553301575</v>
      </c>
      <c r="C205">
        <f t="shared" ref="C205:D205" si="167">C204</f>
        <v>5</v>
      </c>
      <c r="D205">
        <f t="shared" si="167"/>
        <v>126</v>
      </c>
      <c r="E205">
        <f t="shared" ca="1" si="152"/>
        <v>-92460.561887111326</v>
      </c>
      <c r="F205">
        <f t="shared" ca="1" si="153"/>
        <v>-22048.861285298113</v>
      </c>
      <c r="G205">
        <f t="shared" ca="1" si="154"/>
        <v>10363.200000000001</v>
      </c>
      <c r="H205" s="9">
        <f t="shared" ca="1" si="155"/>
        <v>-234.07806009547204</v>
      </c>
      <c r="I205" s="9">
        <f t="shared" ca="1" si="156"/>
        <v>-55.819471960754889</v>
      </c>
      <c r="J205" s="9">
        <f t="shared" ca="1" si="157"/>
        <v>0</v>
      </c>
      <c r="K205" s="9">
        <f t="shared" ca="1" si="158"/>
        <v>240.64154185850148</v>
      </c>
      <c r="L205" s="9">
        <f t="shared" ca="1" si="159"/>
        <v>-103.4125562708483</v>
      </c>
      <c r="M205">
        <f t="shared" ca="1" si="160"/>
        <v>55.651257861635223</v>
      </c>
      <c r="N205">
        <f t="shared" ca="1" si="161"/>
        <v>31.453739517819706</v>
      </c>
    </row>
    <row r="206" spans="1:14" x14ac:dyDescent="0.25">
      <c r="A206" s="4">
        <f t="shared" si="149"/>
        <v>0.43495370370370184</v>
      </c>
      <c r="B206" s="3">
        <f t="shared" si="150"/>
        <v>1553301580</v>
      </c>
      <c r="C206">
        <f t="shared" ref="C206:D206" si="168">C205</f>
        <v>5</v>
      </c>
      <c r="D206">
        <f t="shared" si="168"/>
        <v>126</v>
      </c>
      <c r="E206">
        <f t="shared" ca="1" si="152"/>
        <v>-93630.952187588686</v>
      </c>
      <c r="F206">
        <f t="shared" ca="1" si="153"/>
        <v>-22327.958645101888</v>
      </c>
      <c r="G206">
        <f t="shared" ca="1" si="154"/>
        <v>10363.200000000001</v>
      </c>
      <c r="H206" s="9">
        <f t="shared" ca="1" si="155"/>
        <v>-234.07806009547204</v>
      </c>
      <c r="I206" s="9">
        <f t="shared" ca="1" si="156"/>
        <v>-55.819471960754889</v>
      </c>
      <c r="J206" s="9">
        <f t="shared" ca="1" si="157"/>
        <v>0</v>
      </c>
      <c r="K206" s="9">
        <f t="shared" ca="1" si="158"/>
        <v>240.64154185850148</v>
      </c>
      <c r="L206" s="9">
        <f t="shared" ca="1" si="159"/>
        <v>-103.4125562708483</v>
      </c>
      <c r="M206">
        <f t="shared" ca="1" si="160"/>
        <v>55.648742138364781</v>
      </c>
      <c r="N206">
        <f t="shared" ca="1" si="161"/>
        <v>31.435010482180292</v>
      </c>
    </row>
    <row r="207" spans="1:14" x14ac:dyDescent="0.25">
      <c r="A207" s="4">
        <f t="shared" si="149"/>
        <v>0.4350115740740722</v>
      </c>
      <c r="B207" s="3">
        <f t="shared" si="150"/>
        <v>1553301585</v>
      </c>
      <c r="C207">
        <f t="shared" ref="C207:D207" si="169">C206</f>
        <v>5</v>
      </c>
      <c r="D207">
        <f t="shared" si="169"/>
        <v>126</v>
      </c>
      <c r="E207">
        <f t="shared" ca="1" si="152"/>
        <v>-94801.342488066046</v>
      </c>
      <c r="F207">
        <f t="shared" ca="1" si="153"/>
        <v>-22607.056004905662</v>
      </c>
      <c r="G207">
        <f t="shared" ca="1" si="154"/>
        <v>10363.200000000001</v>
      </c>
      <c r="H207" s="9">
        <f t="shared" ca="1" si="155"/>
        <v>-234.07806009547204</v>
      </c>
      <c r="I207" s="9">
        <f t="shared" ca="1" si="156"/>
        <v>-55.819471960754889</v>
      </c>
      <c r="J207" s="9">
        <f t="shared" ca="1" si="157"/>
        <v>0</v>
      </c>
      <c r="K207" s="9">
        <f t="shared" ca="1" si="158"/>
        <v>240.64154185850148</v>
      </c>
      <c r="L207" s="9">
        <f t="shared" ca="1" si="159"/>
        <v>-103.4125562708483</v>
      </c>
      <c r="M207">
        <f t="shared" ca="1" si="160"/>
        <v>55.64622641509434</v>
      </c>
      <c r="N207">
        <f t="shared" ca="1" si="161"/>
        <v>31.416281446540879</v>
      </c>
    </row>
    <row r="208" spans="1:14" x14ac:dyDescent="0.25">
      <c r="A208" s="4">
        <f t="shared" si="149"/>
        <v>0.43506944444444257</v>
      </c>
      <c r="B208" s="3">
        <f t="shared" si="150"/>
        <v>1553301590</v>
      </c>
      <c r="C208">
        <f t="shared" ref="C208:D208" si="170">C207</f>
        <v>5</v>
      </c>
      <c r="D208">
        <f t="shared" si="170"/>
        <v>126</v>
      </c>
      <c r="E208">
        <f t="shared" ca="1" si="152"/>
        <v>-95971.732788543406</v>
      </c>
      <c r="F208">
        <f t="shared" ca="1" si="153"/>
        <v>-22886.153364709437</v>
      </c>
      <c r="G208">
        <f t="shared" ca="1" si="154"/>
        <v>10363.200000000001</v>
      </c>
      <c r="H208" s="9">
        <f t="shared" ca="1" si="155"/>
        <v>-234.07806009547204</v>
      </c>
      <c r="I208" s="9">
        <f t="shared" ca="1" si="156"/>
        <v>-55.819471960754164</v>
      </c>
      <c r="J208" s="9">
        <f t="shared" ca="1" si="157"/>
        <v>0</v>
      </c>
      <c r="K208" s="9">
        <f t="shared" ca="1" si="158"/>
        <v>240.64154185850131</v>
      </c>
      <c r="L208" s="9">
        <f t="shared" ca="1" si="159"/>
        <v>-103.41255627084813</v>
      </c>
      <c r="M208">
        <f t="shared" ca="1" si="160"/>
        <v>55.643710691823898</v>
      </c>
      <c r="N208">
        <f t="shared" ca="1" si="161"/>
        <v>31.397552410901465</v>
      </c>
    </row>
    <row r="209" spans="1:14" x14ac:dyDescent="0.25">
      <c r="A209" s="4">
        <f t="shared" si="149"/>
        <v>0.43512731481481293</v>
      </c>
      <c r="B209" s="3">
        <f t="shared" si="150"/>
        <v>1553301595</v>
      </c>
      <c r="C209">
        <f t="shared" ref="C209:D209" si="171">C208</f>
        <v>5</v>
      </c>
      <c r="D209">
        <f t="shared" si="171"/>
        <v>126</v>
      </c>
      <c r="E209">
        <f t="shared" ca="1" si="152"/>
        <v>-97142.123089020766</v>
      </c>
      <c r="F209">
        <f t="shared" ca="1" si="153"/>
        <v>-23165.250724513207</v>
      </c>
      <c r="G209">
        <f t="shared" ca="1" si="154"/>
        <v>10363.200000000001</v>
      </c>
      <c r="H209" s="9">
        <f t="shared" ca="1" si="155"/>
        <v>-234.07806009546911</v>
      </c>
      <c r="I209" s="9">
        <f t="shared" ca="1" si="156"/>
        <v>-55.819471960754889</v>
      </c>
      <c r="J209" s="9">
        <f t="shared" ca="1" si="157"/>
        <v>0</v>
      </c>
      <c r="K209" s="9">
        <f t="shared" ca="1" si="158"/>
        <v>240.64154185849864</v>
      </c>
      <c r="L209" s="9">
        <f t="shared" ca="1" si="159"/>
        <v>-103.41255627084847</v>
      </c>
      <c r="M209">
        <f t="shared" ca="1" si="160"/>
        <v>55.641194968553464</v>
      </c>
      <c r="N209">
        <f t="shared" ca="1" si="161"/>
        <v>31.378823375262055</v>
      </c>
    </row>
    <row r="210" spans="1:14" x14ac:dyDescent="0.25">
      <c r="A210" s="4">
        <f t="shared" si="149"/>
        <v>0.43518518518518329</v>
      </c>
      <c r="B210" s="3">
        <f t="shared" si="150"/>
        <v>1553301600</v>
      </c>
      <c r="C210">
        <f t="shared" ref="C210:D210" si="172">C209</f>
        <v>5</v>
      </c>
      <c r="D210">
        <f t="shared" si="172"/>
        <v>126</v>
      </c>
      <c r="E210">
        <f t="shared" ca="1" si="152"/>
        <v>-98312.513389498112</v>
      </c>
      <c r="F210">
        <f t="shared" ca="1" si="153"/>
        <v>-23444.348084316982</v>
      </c>
      <c r="G210">
        <f t="shared" ca="1" si="154"/>
        <v>10363.200000000001</v>
      </c>
      <c r="H210" s="9">
        <f t="shared" ca="1" si="155"/>
        <v>-234.07806009547204</v>
      </c>
      <c r="I210" s="9">
        <f t="shared" ca="1" si="156"/>
        <v>-55.819471960754889</v>
      </c>
      <c r="J210" s="9">
        <f t="shared" ca="1" si="157"/>
        <v>0</v>
      </c>
      <c r="K210" s="9">
        <f t="shared" ca="1" si="158"/>
        <v>240.64154185850148</v>
      </c>
      <c r="L210" s="9">
        <f t="shared" ca="1" si="159"/>
        <v>-103.4125562708483</v>
      </c>
      <c r="M210">
        <f t="shared" ca="1" si="160"/>
        <v>55.638679245283022</v>
      </c>
      <c r="N210">
        <f t="shared" ca="1" si="161"/>
        <v>31.360094339622641</v>
      </c>
    </row>
    <row r="211" spans="1:14" x14ac:dyDescent="0.25">
      <c r="A211" s="4">
        <f t="shared" si="149"/>
        <v>0.43524305555555365</v>
      </c>
      <c r="B211" s="3">
        <f t="shared" si="150"/>
        <v>1553301605</v>
      </c>
      <c r="C211">
        <f t="shared" ref="C211:D211" si="173">C210</f>
        <v>5</v>
      </c>
      <c r="D211">
        <f t="shared" si="173"/>
        <v>126</v>
      </c>
      <c r="E211">
        <f t="shared" ca="1" si="152"/>
        <v>-99482.903689975472</v>
      </c>
      <c r="F211">
        <f t="shared" ca="1" si="153"/>
        <v>-23723.445444120756</v>
      </c>
      <c r="G211">
        <f t="shared" ca="1" si="154"/>
        <v>10363.200000000001</v>
      </c>
      <c r="H211" s="9">
        <f t="shared" ca="1" si="155"/>
        <v>-234.07806009547204</v>
      </c>
      <c r="I211" s="9">
        <f t="shared" ca="1" si="156"/>
        <v>-55.819471960754889</v>
      </c>
      <c r="J211" s="9">
        <f t="shared" ca="1" si="157"/>
        <v>0</v>
      </c>
      <c r="K211" s="9">
        <f t="shared" ca="1" si="158"/>
        <v>240.64154185850148</v>
      </c>
      <c r="L211" s="9">
        <f t="shared" ca="1" si="159"/>
        <v>-103.4125562708483</v>
      </c>
      <c r="M211">
        <f t="shared" ca="1" si="160"/>
        <v>55.636163522012581</v>
      </c>
      <c r="N211">
        <f t="shared" ca="1" si="161"/>
        <v>31.341365303983228</v>
      </c>
    </row>
    <row r="212" spans="1:14" x14ac:dyDescent="0.25">
      <c r="A212" s="4">
        <f t="shared" si="149"/>
        <v>0.43530092592592401</v>
      </c>
      <c r="B212" s="3">
        <f t="shared" si="150"/>
        <v>1553301610</v>
      </c>
      <c r="C212">
        <f t="shared" ref="C212:D212" si="174">C211</f>
        <v>5</v>
      </c>
      <c r="D212">
        <f t="shared" si="174"/>
        <v>126</v>
      </c>
      <c r="E212">
        <f t="shared" ca="1" si="152"/>
        <v>-100653.29399045283</v>
      </c>
      <c r="F212">
        <f t="shared" ca="1" si="153"/>
        <v>-24002.542803924531</v>
      </c>
      <c r="G212">
        <f t="shared" ca="1" si="154"/>
        <v>10363.200000000001</v>
      </c>
      <c r="H212" s="9">
        <f t="shared" ca="1" si="155"/>
        <v>-234.07806009547204</v>
      </c>
      <c r="I212" s="9">
        <f t="shared" ca="1" si="156"/>
        <v>-55.819471960754164</v>
      </c>
      <c r="J212" s="9">
        <f t="shared" ca="1" si="157"/>
        <v>0</v>
      </c>
      <c r="K212" s="9">
        <f t="shared" ca="1" si="158"/>
        <v>240.64154185850131</v>
      </c>
      <c r="L212" s="9">
        <f t="shared" ca="1" si="159"/>
        <v>-103.41255627084813</v>
      </c>
      <c r="M212">
        <f t="shared" ca="1" si="160"/>
        <v>55.633647798742139</v>
      </c>
      <c r="N212">
        <f t="shared" ca="1" si="161"/>
        <v>31.322636268343814</v>
      </c>
    </row>
    <row r="213" spans="1:14" x14ac:dyDescent="0.25">
      <c r="A213" s="4">
        <f t="shared" si="149"/>
        <v>0.43535879629629437</v>
      </c>
      <c r="B213" s="3">
        <f t="shared" si="150"/>
        <v>1553301615</v>
      </c>
      <c r="C213">
        <f t="shared" ref="C213:D213" si="175">C212</f>
        <v>5</v>
      </c>
      <c r="D213">
        <f t="shared" si="175"/>
        <v>126</v>
      </c>
      <c r="E213">
        <f t="shared" ca="1" si="152"/>
        <v>-101823.68429093019</v>
      </c>
      <c r="F213">
        <f t="shared" ca="1" si="153"/>
        <v>-24281.640163728302</v>
      </c>
      <c r="G213">
        <f t="shared" ca="1" si="154"/>
        <v>10363.200000000001</v>
      </c>
      <c r="H213" s="9">
        <f t="shared" ca="1" si="155"/>
        <v>-234.07806009547204</v>
      </c>
      <c r="I213" s="9">
        <f t="shared" ca="1" si="156"/>
        <v>-55.819471960754889</v>
      </c>
      <c r="J213" s="9">
        <f t="shared" ca="1" si="157"/>
        <v>0</v>
      </c>
      <c r="K213" s="9">
        <f t="shared" ca="1" si="158"/>
        <v>240.64154185850148</v>
      </c>
      <c r="L213" s="9">
        <f t="shared" ca="1" si="159"/>
        <v>-103.4125562708483</v>
      </c>
      <c r="M213">
        <f t="shared" ca="1" si="160"/>
        <v>55.631132075471697</v>
      </c>
      <c r="N213">
        <f t="shared" ca="1" si="161"/>
        <v>31.3039072327044</v>
      </c>
    </row>
    <row r="214" spans="1:14" x14ac:dyDescent="0.25">
      <c r="A214" s="4">
        <f t="shared" si="149"/>
        <v>0.43541666666666473</v>
      </c>
      <c r="B214" s="3">
        <f t="shared" si="150"/>
        <v>1553301620</v>
      </c>
      <c r="C214">
        <f t="shared" ref="C214:D214" si="176">C213</f>
        <v>5</v>
      </c>
      <c r="D214">
        <f t="shared" si="176"/>
        <v>126</v>
      </c>
      <c r="E214">
        <f t="shared" ca="1" si="152"/>
        <v>-102994.07459140755</v>
      </c>
      <c r="F214">
        <f t="shared" ca="1" si="153"/>
        <v>-24560.737523532076</v>
      </c>
      <c r="G214">
        <f t="shared" ca="1" si="154"/>
        <v>10363.200000000001</v>
      </c>
      <c r="H214" s="9">
        <f t="shared" ca="1" si="155"/>
        <v>-234.07806009547204</v>
      </c>
      <c r="I214" s="9">
        <f t="shared" ca="1" si="156"/>
        <v>-55.819471960754889</v>
      </c>
      <c r="J214" s="9">
        <f t="shared" ca="1" si="157"/>
        <v>0</v>
      </c>
      <c r="K214" s="9">
        <f t="shared" ca="1" si="158"/>
        <v>240.64154185850148</v>
      </c>
      <c r="L214" s="9">
        <f t="shared" ca="1" si="159"/>
        <v>-103.4125562708483</v>
      </c>
      <c r="M214">
        <f t="shared" ca="1" si="160"/>
        <v>55.628616352201263</v>
      </c>
      <c r="N214">
        <f t="shared" ca="1" si="161"/>
        <v>31.28517819706499</v>
      </c>
    </row>
    <row r="215" spans="1:14" x14ac:dyDescent="0.25">
      <c r="A215" s="4">
        <f t="shared" si="149"/>
        <v>0.43547453703703509</v>
      </c>
      <c r="B215" s="3">
        <f t="shared" ref="B215:B232" si="177">B214+SECOND(A215-A214)</f>
        <v>1553301625</v>
      </c>
      <c r="C215">
        <f t="shared" ref="C215:D215" si="178">C214</f>
        <v>5</v>
      </c>
      <c r="D215">
        <f t="shared" si="178"/>
        <v>126</v>
      </c>
      <c r="E215">
        <f t="shared" ref="E215:E232" ca="1" si="179">INDIRECT("E$"&amp;C215)+INDIRECT("H$"&amp;C215)*($B215-INDIRECT("B$"&amp;D215))</f>
        <v>-104164.46489188491</v>
      </c>
      <c r="F215">
        <f t="shared" ref="F215:F232" ca="1" si="180">INDIRECT("F$"&amp;C215)+INDIRECT("I$"&amp;C215)*($B215-INDIRECT("B$"&amp;D215))</f>
        <v>-24839.83488333585</v>
      </c>
      <c r="G215">
        <f t="shared" ref="G215:G232" ca="1" si="181">INDIRECT("G$"&amp;C215)+INDIRECT("J$"&amp;C215)*($B215-INDIRECT("B$"&amp;D215))</f>
        <v>10363.200000000001</v>
      </c>
      <c r="H215" s="9">
        <f t="shared" ref="H215:H231" ca="1" si="182">(E216-E215)/($B216-$B215)</f>
        <v>-234.07806009547204</v>
      </c>
      <c r="I215" s="9">
        <f t="shared" ref="I215:I231" ca="1" si="183">(F216-F215)/($B216-$B215)</f>
        <v>-55.819471960754889</v>
      </c>
      <c r="J215" s="9">
        <f t="shared" ref="J215:J232" ca="1" si="184">(G216-G215)/($B216-$B215)</f>
        <v>0</v>
      </c>
      <c r="K215" s="9">
        <f t="shared" ref="K215:K232" ca="1" si="185">SQRT(H215*H215+I215*I215)</f>
        <v>240.64154185850148</v>
      </c>
      <c r="L215" s="9">
        <f t="shared" ref="L215:L232" ca="1" si="186">DEGREES(ATAN2(I215,H215))</f>
        <v>-103.4125562708483</v>
      </c>
      <c r="M215">
        <f t="shared" ref="M215:M232" ca="1" si="187">INDIRECT("M$"&amp;C215)+INDIRECT("O$"&amp;C215)*($B215-INDIRECT("B$"&amp;D215))</f>
        <v>55.626100628930821</v>
      </c>
      <c r="N215">
        <f t="shared" ref="N215:N232" ca="1" si="188">INDIRECT("N$"&amp;C215)+INDIRECT("P$"&amp;C215)*($B215-INDIRECT("B$"&amp;D215))</f>
        <v>31.266449161425577</v>
      </c>
    </row>
    <row r="216" spans="1:14" x14ac:dyDescent="0.25">
      <c r="A216" s="4">
        <f t="shared" si="149"/>
        <v>0.43553240740740545</v>
      </c>
      <c r="B216" s="3">
        <f t="shared" si="177"/>
        <v>1553301630</v>
      </c>
      <c r="C216">
        <f t="shared" ref="C216:D216" si="189">C215</f>
        <v>5</v>
      </c>
      <c r="D216">
        <f t="shared" si="189"/>
        <v>126</v>
      </c>
      <c r="E216">
        <f t="shared" ca="1" si="179"/>
        <v>-105334.85519236227</v>
      </c>
      <c r="F216">
        <f t="shared" ca="1" si="180"/>
        <v>-25118.932243139625</v>
      </c>
      <c r="G216">
        <f t="shared" ca="1" si="181"/>
        <v>10363.200000000001</v>
      </c>
      <c r="H216" s="9">
        <f t="shared" ca="1" si="182"/>
        <v>-234.07806009547204</v>
      </c>
      <c r="I216" s="9">
        <f t="shared" ca="1" si="183"/>
        <v>-55.819471960754164</v>
      </c>
      <c r="J216" s="9">
        <f t="shared" ca="1" si="184"/>
        <v>0</v>
      </c>
      <c r="K216" s="9">
        <f t="shared" ca="1" si="185"/>
        <v>240.64154185850131</v>
      </c>
      <c r="L216" s="9">
        <f t="shared" ca="1" si="186"/>
        <v>-103.41255627084813</v>
      </c>
      <c r="M216">
        <f t="shared" ca="1" si="187"/>
        <v>55.62358490566038</v>
      </c>
      <c r="N216">
        <f t="shared" ca="1" si="188"/>
        <v>31.247720125786163</v>
      </c>
    </row>
    <row r="217" spans="1:14" x14ac:dyDescent="0.25">
      <c r="A217" s="4">
        <f t="shared" si="149"/>
        <v>0.43559027777777581</v>
      </c>
      <c r="B217" s="3">
        <f t="shared" si="177"/>
        <v>1553301635</v>
      </c>
      <c r="C217">
        <f t="shared" ref="C217:D217" si="190">C216</f>
        <v>5</v>
      </c>
      <c r="D217">
        <f t="shared" si="190"/>
        <v>126</v>
      </c>
      <c r="E217">
        <f t="shared" ca="1" si="179"/>
        <v>-106505.24549283963</v>
      </c>
      <c r="F217">
        <f t="shared" ca="1" si="180"/>
        <v>-25398.029602943396</v>
      </c>
      <c r="G217">
        <f t="shared" ca="1" si="181"/>
        <v>10363.200000000001</v>
      </c>
      <c r="H217" s="9">
        <f t="shared" ca="1" si="182"/>
        <v>-234.07806009547204</v>
      </c>
      <c r="I217" s="9">
        <f t="shared" ca="1" si="183"/>
        <v>-55.819471960754889</v>
      </c>
      <c r="J217" s="9">
        <f t="shared" ca="1" si="184"/>
        <v>0</v>
      </c>
      <c r="K217" s="9">
        <f t="shared" ca="1" si="185"/>
        <v>240.64154185850148</v>
      </c>
      <c r="L217" s="9">
        <f t="shared" ca="1" si="186"/>
        <v>-103.4125562708483</v>
      </c>
      <c r="M217">
        <f t="shared" ca="1" si="187"/>
        <v>55.621069182389938</v>
      </c>
      <c r="N217">
        <f t="shared" ca="1" si="188"/>
        <v>31.228991090146749</v>
      </c>
    </row>
    <row r="218" spans="1:14" x14ac:dyDescent="0.25">
      <c r="A218" s="4">
        <f t="shared" si="149"/>
        <v>0.43564814814814617</v>
      </c>
      <c r="B218" s="3">
        <f t="shared" si="177"/>
        <v>1553301640</v>
      </c>
      <c r="C218">
        <f t="shared" ref="C218:D218" si="191">C217</f>
        <v>5</v>
      </c>
      <c r="D218">
        <f t="shared" si="191"/>
        <v>126</v>
      </c>
      <c r="E218">
        <f t="shared" ca="1" si="179"/>
        <v>-107675.63579331699</v>
      </c>
      <c r="F218">
        <f t="shared" ca="1" si="180"/>
        <v>-25677.12696274717</v>
      </c>
      <c r="G218">
        <f t="shared" ca="1" si="181"/>
        <v>10363.200000000001</v>
      </c>
      <c r="H218" s="9">
        <f t="shared" ca="1" si="182"/>
        <v>-234.07806009546911</v>
      </c>
      <c r="I218" s="9">
        <f t="shared" ca="1" si="183"/>
        <v>-55.819471960754889</v>
      </c>
      <c r="J218" s="9">
        <f t="shared" ca="1" si="184"/>
        <v>0</v>
      </c>
      <c r="K218" s="9">
        <f t="shared" ca="1" si="185"/>
        <v>240.64154185849864</v>
      </c>
      <c r="L218" s="9">
        <f t="shared" ca="1" si="186"/>
        <v>-103.41255627084847</v>
      </c>
      <c r="M218">
        <f t="shared" ca="1" si="187"/>
        <v>55.618553459119497</v>
      </c>
      <c r="N218">
        <f t="shared" ca="1" si="188"/>
        <v>31.210262054507336</v>
      </c>
    </row>
    <row r="219" spans="1:14" x14ac:dyDescent="0.25">
      <c r="A219" s="4">
        <f t="shared" si="149"/>
        <v>0.43570601851851654</v>
      </c>
      <c r="B219" s="3">
        <f t="shared" si="177"/>
        <v>1553301645</v>
      </c>
      <c r="C219">
        <f t="shared" ref="C219:D219" si="192">C218</f>
        <v>5</v>
      </c>
      <c r="D219">
        <f t="shared" si="192"/>
        <v>126</v>
      </c>
      <c r="E219">
        <f t="shared" ca="1" si="179"/>
        <v>-108846.02609379434</v>
      </c>
      <c r="F219">
        <f t="shared" ca="1" si="180"/>
        <v>-25956.224322550945</v>
      </c>
      <c r="G219">
        <f t="shared" ca="1" si="181"/>
        <v>10363.200000000001</v>
      </c>
      <c r="H219" s="9">
        <f t="shared" ca="1" si="182"/>
        <v>-234.07806009547204</v>
      </c>
      <c r="I219" s="9">
        <f t="shared" ca="1" si="183"/>
        <v>-55.819471960754889</v>
      </c>
      <c r="J219" s="9">
        <f t="shared" ca="1" si="184"/>
        <v>0</v>
      </c>
      <c r="K219" s="9">
        <f t="shared" ca="1" si="185"/>
        <v>240.64154185850148</v>
      </c>
      <c r="L219" s="9">
        <f t="shared" ca="1" si="186"/>
        <v>-103.4125562708483</v>
      </c>
      <c r="M219">
        <f t="shared" ca="1" si="187"/>
        <v>55.616037735849062</v>
      </c>
      <c r="N219">
        <f t="shared" ca="1" si="188"/>
        <v>31.191533018867922</v>
      </c>
    </row>
    <row r="220" spans="1:14" x14ac:dyDescent="0.25">
      <c r="A220" s="4">
        <f t="shared" si="149"/>
        <v>0.4357638888888869</v>
      </c>
      <c r="B220" s="3">
        <f t="shared" si="177"/>
        <v>1553301650</v>
      </c>
      <c r="C220">
        <f t="shared" ref="C220:D220" si="193">C219</f>
        <v>5</v>
      </c>
      <c r="D220">
        <f t="shared" si="193"/>
        <v>126</v>
      </c>
      <c r="E220">
        <f t="shared" ca="1" si="179"/>
        <v>-110016.4163942717</v>
      </c>
      <c r="F220">
        <f t="shared" ca="1" si="180"/>
        <v>-26235.321682354719</v>
      </c>
      <c r="G220">
        <f t="shared" ca="1" si="181"/>
        <v>10363.200000000001</v>
      </c>
      <c r="H220" s="9">
        <f t="shared" ca="1" si="182"/>
        <v>-234.07806009547204</v>
      </c>
      <c r="I220" s="9">
        <f t="shared" ca="1" si="183"/>
        <v>-55.819471960754889</v>
      </c>
      <c r="J220" s="9">
        <f t="shared" ca="1" si="184"/>
        <v>0</v>
      </c>
      <c r="K220" s="9">
        <f t="shared" ca="1" si="185"/>
        <v>240.64154185850148</v>
      </c>
      <c r="L220" s="9">
        <f t="shared" ca="1" si="186"/>
        <v>-103.4125562708483</v>
      </c>
      <c r="M220">
        <f t="shared" ca="1" si="187"/>
        <v>55.61352201257862</v>
      </c>
      <c r="N220">
        <f t="shared" ca="1" si="188"/>
        <v>31.172803983228512</v>
      </c>
    </row>
    <row r="221" spans="1:14" x14ac:dyDescent="0.25">
      <c r="A221" s="4">
        <f t="shared" si="149"/>
        <v>0.43582175925925726</v>
      </c>
      <c r="B221" s="3">
        <f t="shared" si="177"/>
        <v>1553301655</v>
      </c>
      <c r="C221">
        <f t="shared" ref="C221:D221" si="194">C220</f>
        <v>5</v>
      </c>
      <c r="D221">
        <f t="shared" si="194"/>
        <v>126</v>
      </c>
      <c r="E221">
        <f t="shared" ca="1" si="179"/>
        <v>-111186.80669474906</v>
      </c>
      <c r="F221">
        <f t="shared" ca="1" si="180"/>
        <v>-26514.419042158494</v>
      </c>
      <c r="G221">
        <f t="shared" ca="1" si="181"/>
        <v>10363.200000000001</v>
      </c>
      <c r="H221" s="9">
        <f t="shared" ca="1" si="182"/>
        <v>-234.07806009547204</v>
      </c>
      <c r="I221" s="9">
        <f t="shared" ca="1" si="183"/>
        <v>-55.819471960754164</v>
      </c>
      <c r="J221" s="9">
        <f t="shared" ca="1" si="184"/>
        <v>0</v>
      </c>
      <c r="K221" s="9">
        <f t="shared" ca="1" si="185"/>
        <v>240.64154185850131</v>
      </c>
      <c r="L221" s="9">
        <f t="shared" ca="1" si="186"/>
        <v>-103.41255627084813</v>
      </c>
      <c r="M221">
        <f t="shared" ca="1" si="187"/>
        <v>55.611006289308179</v>
      </c>
      <c r="N221">
        <f t="shared" ca="1" si="188"/>
        <v>31.154074947589098</v>
      </c>
    </row>
    <row r="222" spans="1:14" x14ac:dyDescent="0.25">
      <c r="A222" s="4">
        <f t="shared" si="149"/>
        <v>0.43587962962962762</v>
      </c>
      <c r="B222" s="3">
        <f t="shared" si="177"/>
        <v>1553301660</v>
      </c>
      <c r="C222">
        <f t="shared" ref="C222:D222" si="195">C221</f>
        <v>5</v>
      </c>
      <c r="D222">
        <f t="shared" si="195"/>
        <v>126</v>
      </c>
      <c r="E222">
        <f t="shared" ca="1" si="179"/>
        <v>-112357.19699522642</v>
      </c>
      <c r="F222">
        <f t="shared" ca="1" si="180"/>
        <v>-26793.516401962264</v>
      </c>
      <c r="G222">
        <f t="shared" ca="1" si="181"/>
        <v>10363.200000000001</v>
      </c>
      <c r="H222" s="9">
        <f t="shared" ca="1" si="182"/>
        <v>-234.07806009547204</v>
      </c>
      <c r="I222" s="9">
        <f t="shared" ca="1" si="183"/>
        <v>-55.819471960754889</v>
      </c>
      <c r="J222" s="9">
        <f t="shared" ca="1" si="184"/>
        <v>0</v>
      </c>
      <c r="K222" s="9">
        <f t="shared" ca="1" si="185"/>
        <v>240.64154185850148</v>
      </c>
      <c r="L222" s="9">
        <f t="shared" ca="1" si="186"/>
        <v>-103.4125562708483</v>
      </c>
      <c r="M222">
        <f t="shared" ca="1" si="187"/>
        <v>55.608490566037737</v>
      </c>
      <c r="N222">
        <f t="shared" ca="1" si="188"/>
        <v>31.135345911949685</v>
      </c>
    </row>
    <row r="223" spans="1:14" x14ac:dyDescent="0.25">
      <c r="A223" s="4">
        <f t="shared" si="149"/>
        <v>0.43593749999999798</v>
      </c>
      <c r="B223" s="3">
        <f t="shared" si="177"/>
        <v>1553301665</v>
      </c>
      <c r="C223">
        <f t="shared" ref="C223:D223" si="196">C222</f>
        <v>5</v>
      </c>
      <c r="D223">
        <f t="shared" si="196"/>
        <v>126</v>
      </c>
      <c r="E223">
        <f t="shared" ca="1" si="179"/>
        <v>-113527.58729570378</v>
      </c>
      <c r="F223">
        <f t="shared" ca="1" si="180"/>
        <v>-27072.613761766039</v>
      </c>
      <c r="G223">
        <f t="shared" ca="1" si="181"/>
        <v>10363.200000000001</v>
      </c>
      <c r="H223" s="9">
        <f t="shared" ca="1" si="182"/>
        <v>-234.07806009547204</v>
      </c>
      <c r="I223" s="9">
        <f t="shared" ca="1" si="183"/>
        <v>-55.819471960754889</v>
      </c>
      <c r="J223" s="9">
        <f t="shared" ca="1" si="184"/>
        <v>0</v>
      </c>
      <c r="K223" s="9">
        <f t="shared" ca="1" si="185"/>
        <v>240.64154185850148</v>
      </c>
      <c r="L223" s="9">
        <f t="shared" ca="1" si="186"/>
        <v>-103.4125562708483</v>
      </c>
      <c r="M223">
        <f t="shared" ca="1" si="187"/>
        <v>55.605974842767296</v>
      </c>
      <c r="N223">
        <f t="shared" ca="1" si="188"/>
        <v>31.116616876310271</v>
      </c>
    </row>
    <row r="224" spans="1:14" x14ac:dyDescent="0.25">
      <c r="A224" s="4">
        <f t="shared" si="149"/>
        <v>0.43599537037036834</v>
      </c>
      <c r="B224" s="3">
        <f t="shared" si="177"/>
        <v>1553301670</v>
      </c>
      <c r="C224">
        <f t="shared" ref="C224:D224" si="197">C223</f>
        <v>5</v>
      </c>
      <c r="D224">
        <f t="shared" si="197"/>
        <v>126</v>
      </c>
      <c r="E224">
        <f t="shared" ca="1" si="179"/>
        <v>-114697.97759618114</v>
      </c>
      <c r="F224">
        <f t="shared" ca="1" si="180"/>
        <v>-27351.711121569813</v>
      </c>
      <c r="G224">
        <f t="shared" ca="1" si="181"/>
        <v>10363.200000000001</v>
      </c>
      <c r="H224" s="9">
        <f t="shared" ca="1" si="182"/>
        <v>-234.07806009547204</v>
      </c>
      <c r="I224" s="9">
        <f t="shared" ca="1" si="183"/>
        <v>-55.819471960754889</v>
      </c>
      <c r="J224" s="9">
        <f t="shared" ca="1" si="184"/>
        <v>0</v>
      </c>
      <c r="K224" s="9">
        <f t="shared" ca="1" si="185"/>
        <v>240.64154185850148</v>
      </c>
      <c r="L224" s="9">
        <f t="shared" ca="1" si="186"/>
        <v>-103.4125562708483</v>
      </c>
      <c r="M224">
        <f t="shared" ca="1" si="187"/>
        <v>55.603459119496854</v>
      </c>
      <c r="N224">
        <f t="shared" ca="1" si="188"/>
        <v>31.097887840670857</v>
      </c>
    </row>
    <row r="225" spans="1:14" x14ac:dyDescent="0.25">
      <c r="A225" s="4">
        <f t="shared" si="149"/>
        <v>0.4360532407407387</v>
      </c>
      <c r="B225" s="3">
        <f t="shared" si="177"/>
        <v>1553301675</v>
      </c>
      <c r="C225">
        <f t="shared" ref="C225:D225" si="198">C224</f>
        <v>5</v>
      </c>
      <c r="D225">
        <f t="shared" si="198"/>
        <v>126</v>
      </c>
      <c r="E225">
        <f t="shared" ca="1" si="179"/>
        <v>-115868.3678966585</v>
      </c>
      <c r="F225">
        <f t="shared" ca="1" si="180"/>
        <v>-27630.808481373588</v>
      </c>
      <c r="G225">
        <f t="shared" ca="1" si="181"/>
        <v>10363.200000000001</v>
      </c>
      <c r="H225" s="9">
        <f t="shared" ca="1" si="182"/>
        <v>-234.07806009547204</v>
      </c>
      <c r="I225" s="9">
        <f t="shared" ca="1" si="183"/>
        <v>-55.819471960754164</v>
      </c>
      <c r="J225" s="9">
        <f t="shared" ca="1" si="184"/>
        <v>0</v>
      </c>
      <c r="K225" s="9">
        <f t="shared" ca="1" si="185"/>
        <v>240.64154185850131</v>
      </c>
      <c r="L225" s="9">
        <f t="shared" ca="1" si="186"/>
        <v>-103.41255627084813</v>
      </c>
      <c r="M225">
        <f t="shared" ca="1" si="187"/>
        <v>55.60094339622642</v>
      </c>
      <c r="N225">
        <f t="shared" ca="1" si="188"/>
        <v>31.079158805031447</v>
      </c>
    </row>
    <row r="226" spans="1:14" x14ac:dyDescent="0.25">
      <c r="A226" s="4">
        <f t="shared" si="149"/>
        <v>0.43611111111110906</v>
      </c>
      <c r="B226" s="3">
        <f t="shared" si="177"/>
        <v>1553301680</v>
      </c>
      <c r="C226">
        <f t="shared" ref="C226:D226" si="199">C225</f>
        <v>5</v>
      </c>
      <c r="D226">
        <f t="shared" si="199"/>
        <v>126</v>
      </c>
      <c r="E226">
        <f t="shared" ca="1" si="179"/>
        <v>-117038.75819713586</v>
      </c>
      <c r="F226">
        <f t="shared" ca="1" si="180"/>
        <v>-27909.905841177359</v>
      </c>
      <c r="G226">
        <f t="shared" ca="1" si="181"/>
        <v>10363.200000000001</v>
      </c>
      <c r="H226" s="9">
        <f t="shared" ca="1" si="182"/>
        <v>-234.07806009547204</v>
      </c>
      <c r="I226" s="9">
        <f t="shared" ca="1" si="183"/>
        <v>-55.819471960754889</v>
      </c>
      <c r="J226" s="9">
        <f t="shared" ca="1" si="184"/>
        <v>0</v>
      </c>
      <c r="K226" s="9">
        <f t="shared" ca="1" si="185"/>
        <v>240.64154185850148</v>
      </c>
      <c r="L226" s="9">
        <f t="shared" ca="1" si="186"/>
        <v>-103.4125562708483</v>
      </c>
      <c r="M226">
        <f t="shared" ca="1" si="187"/>
        <v>55.598427672955978</v>
      </c>
      <c r="N226">
        <f t="shared" ca="1" si="188"/>
        <v>31.060429769392034</v>
      </c>
    </row>
    <row r="227" spans="1:14" x14ac:dyDescent="0.25">
      <c r="A227" s="4">
        <f t="shared" si="149"/>
        <v>0.43616898148147942</v>
      </c>
      <c r="B227" s="3">
        <f t="shared" si="177"/>
        <v>1553301685</v>
      </c>
      <c r="C227">
        <f t="shared" ref="C227:D227" si="200">C226</f>
        <v>5</v>
      </c>
      <c r="D227">
        <f t="shared" si="200"/>
        <v>126</v>
      </c>
      <c r="E227">
        <f t="shared" ca="1" si="179"/>
        <v>-118209.14849761322</v>
      </c>
      <c r="F227">
        <f t="shared" ca="1" si="180"/>
        <v>-28189.003200981133</v>
      </c>
      <c r="G227">
        <f t="shared" ca="1" si="181"/>
        <v>10363.200000000001</v>
      </c>
      <c r="H227" s="9">
        <f t="shared" ca="1" si="182"/>
        <v>-234.07806009546911</v>
      </c>
      <c r="I227" s="9">
        <f t="shared" ca="1" si="183"/>
        <v>-55.819471960754889</v>
      </c>
      <c r="J227" s="9">
        <f t="shared" ca="1" si="184"/>
        <v>0</v>
      </c>
      <c r="K227" s="9">
        <f t="shared" ca="1" si="185"/>
        <v>240.64154185849864</v>
      </c>
      <c r="L227" s="9">
        <f t="shared" ca="1" si="186"/>
        <v>-103.41255627084847</v>
      </c>
      <c r="M227">
        <f t="shared" ca="1" si="187"/>
        <v>55.595911949685537</v>
      </c>
      <c r="N227">
        <f t="shared" ca="1" si="188"/>
        <v>31.04170073375262</v>
      </c>
    </row>
    <row r="228" spans="1:14" x14ac:dyDescent="0.25">
      <c r="A228" s="4">
        <f t="shared" si="149"/>
        <v>0.43622685185184978</v>
      </c>
      <c r="B228" s="3">
        <f t="shared" si="177"/>
        <v>1553301690</v>
      </c>
      <c r="C228">
        <f t="shared" ref="C228:D228" si="201">C227</f>
        <v>5</v>
      </c>
      <c r="D228">
        <f t="shared" si="201"/>
        <v>126</v>
      </c>
      <c r="E228">
        <f t="shared" ca="1" si="179"/>
        <v>-119379.53879809057</v>
      </c>
      <c r="F228">
        <f t="shared" ca="1" si="180"/>
        <v>-28468.100560784907</v>
      </c>
      <c r="G228">
        <f t="shared" ca="1" si="181"/>
        <v>10363.200000000001</v>
      </c>
      <c r="H228" s="9">
        <f t="shared" ca="1" si="182"/>
        <v>-234.07806009547204</v>
      </c>
      <c r="I228" s="9">
        <f t="shared" ca="1" si="183"/>
        <v>-55.819471960754889</v>
      </c>
      <c r="J228" s="9">
        <f t="shared" ca="1" si="184"/>
        <v>0</v>
      </c>
      <c r="K228" s="9">
        <f t="shared" ca="1" si="185"/>
        <v>240.64154185850148</v>
      </c>
      <c r="L228" s="9">
        <f t="shared" ca="1" si="186"/>
        <v>-103.4125562708483</v>
      </c>
      <c r="M228">
        <f t="shared" ca="1" si="187"/>
        <v>55.593396226415095</v>
      </c>
      <c r="N228">
        <f t="shared" ca="1" si="188"/>
        <v>31.022971698113206</v>
      </c>
    </row>
    <row r="229" spans="1:14" x14ac:dyDescent="0.25">
      <c r="A229" s="4">
        <f t="shared" si="149"/>
        <v>0.43628472222222014</v>
      </c>
      <c r="B229" s="3">
        <f t="shared" si="177"/>
        <v>1553301695</v>
      </c>
      <c r="C229">
        <f t="shared" ref="C229:D229" si="202">C228</f>
        <v>5</v>
      </c>
      <c r="D229">
        <f t="shared" si="202"/>
        <v>126</v>
      </c>
      <c r="E229">
        <f t="shared" ca="1" si="179"/>
        <v>-120549.92909856793</v>
      </c>
      <c r="F229">
        <f t="shared" ca="1" si="180"/>
        <v>-28747.197920588682</v>
      </c>
      <c r="G229">
        <f t="shared" ca="1" si="181"/>
        <v>10363.200000000001</v>
      </c>
      <c r="H229" s="9">
        <f t="shared" ca="1" si="182"/>
        <v>-234.07806009547204</v>
      </c>
      <c r="I229" s="9">
        <f t="shared" ca="1" si="183"/>
        <v>-55.819471960754164</v>
      </c>
      <c r="J229" s="9">
        <f t="shared" ca="1" si="184"/>
        <v>0</v>
      </c>
      <c r="K229" s="9">
        <f t="shared" ca="1" si="185"/>
        <v>240.64154185850131</v>
      </c>
      <c r="L229" s="9">
        <f t="shared" ca="1" si="186"/>
        <v>-103.41255627084813</v>
      </c>
      <c r="M229">
        <f t="shared" ca="1" si="187"/>
        <v>55.590880503144653</v>
      </c>
      <c r="N229">
        <f t="shared" ca="1" si="188"/>
        <v>31.004242662473793</v>
      </c>
    </row>
    <row r="230" spans="1:14" x14ac:dyDescent="0.25">
      <c r="A230" s="4">
        <f t="shared" si="149"/>
        <v>0.43634259259259051</v>
      </c>
      <c r="B230" s="3">
        <f t="shared" si="177"/>
        <v>1553301700</v>
      </c>
      <c r="C230">
        <f t="shared" ref="C230:D230" si="203">C229</f>
        <v>5</v>
      </c>
      <c r="D230">
        <f t="shared" si="203"/>
        <v>126</v>
      </c>
      <c r="E230">
        <f t="shared" ca="1" si="179"/>
        <v>-121720.31939904529</v>
      </c>
      <c r="F230">
        <f t="shared" ca="1" si="180"/>
        <v>-29026.295280392453</v>
      </c>
      <c r="G230">
        <f t="shared" ca="1" si="181"/>
        <v>10363.200000000001</v>
      </c>
      <c r="H230" s="9">
        <f t="shared" ca="1" si="182"/>
        <v>-234.07806009547204</v>
      </c>
      <c r="I230" s="9">
        <f t="shared" ca="1" si="183"/>
        <v>-55.819471960754889</v>
      </c>
      <c r="J230" s="9">
        <f t="shared" ca="1" si="184"/>
        <v>0</v>
      </c>
      <c r="K230" s="9">
        <f t="shared" ca="1" si="185"/>
        <v>240.64154185850148</v>
      </c>
      <c r="L230" s="9">
        <f t="shared" ca="1" si="186"/>
        <v>-103.4125562708483</v>
      </c>
      <c r="M230">
        <f t="shared" ca="1" si="187"/>
        <v>55.588364779874219</v>
      </c>
      <c r="N230">
        <f t="shared" ca="1" si="188"/>
        <v>30.985513626834383</v>
      </c>
    </row>
    <row r="231" spans="1:14" x14ac:dyDescent="0.25">
      <c r="A231" s="4">
        <f t="shared" si="149"/>
        <v>0.43640046296296087</v>
      </c>
      <c r="B231" s="3">
        <f t="shared" si="177"/>
        <v>1553301705</v>
      </c>
      <c r="C231">
        <f t="shared" ref="C231:D231" si="204">C230</f>
        <v>5</v>
      </c>
      <c r="D231">
        <f t="shared" si="204"/>
        <v>126</v>
      </c>
      <c r="E231">
        <f t="shared" ca="1" si="179"/>
        <v>-122890.70969952265</v>
      </c>
      <c r="F231">
        <f t="shared" ca="1" si="180"/>
        <v>-29305.392640196227</v>
      </c>
      <c r="G231">
        <f t="shared" ca="1" si="181"/>
        <v>10363.200000000001</v>
      </c>
      <c r="H231" s="9">
        <f t="shared" ca="1" si="182"/>
        <v>-234.07806009547204</v>
      </c>
      <c r="I231" s="9">
        <f t="shared" ca="1" si="183"/>
        <v>-55.819471960754889</v>
      </c>
      <c r="J231" s="9">
        <f t="shared" ca="1" si="184"/>
        <v>0</v>
      </c>
      <c r="K231" s="9">
        <f t="shared" ca="1" si="185"/>
        <v>240.64154185850148</v>
      </c>
      <c r="L231" s="9">
        <f t="shared" ca="1" si="186"/>
        <v>-103.4125562708483</v>
      </c>
      <c r="M231">
        <f t="shared" ca="1" si="187"/>
        <v>55.585849056603777</v>
      </c>
      <c r="N231">
        <f t="shared" ca="1" si="188"/>
        <v>30.966784591194969</v>
      </c>
    </row>
    <row r="232" spans="1:14" x14ac:dyDescent="0.25">
      <c r="A232" s="4">
        <f t="shared" si="149"/>
        <v>0.43645833333333123</v>
      </c>
      <c r="B232" s="3">
        <f t="shared" si="177"/>
        <v>1553301710</v>
      </c>
      <c r="C232">
        <f t="shared" ref="C232:D232" si="205">C231</f>
        <v>5</v>
      </c>
      <c r="D232">
        <f t="shared" si="205"/>
        <v>126</v>
      </c>
      <c r="E232">
        <f t="shared" ca="1" si="179"/>
        <v>-124061.1</v>
      </c>
      <c r="F232">
        <f t="shared" ca="1" si="180"/>
        <v>-29584.49</v>
      </c>
      <c r="G232">
        <f t="shared" ca="1" si="181"/>
        <v>10363.200000000001</v>
      </c>
      <c r="H232" s="9">
        <f ca="1">H231</f>
        <v>-234.07806009547204</v>
      </c>
      <c r="I232" s="9">
        <f ca="1">I231</f>
        <v>-55.819471960754889</v>
      </c>
      <c r="J232" s="9">
        <f t="shared" ca="1" si="184"/>
        <v>6.6717238082484313E-6</v>
      </c>
      <c r="K232" s="9">
        <f t="shared" ca="1" si="185"/>
        <v>240.64154185850148</v>
      </c>
      <c r="L232" s="9">
        <f t="shared" ca="1" si="186"/>
        <v>-103.4125562708483</v>
      </c>
      <c r="M232">
        <f t="shared" ca="1" si="187"/>
        <v>55.583333333333336</v>
      </c>
      <c r="N232">
        <f t="shared" ca="1" si="188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0.42100694444444442</v>
      </c>
      <c r="B2" s="6" t="s">
        <v>101</v>
      </c>
      <c r="C2" s="7">
        <v>330</v>
      </c>
      <c r="D2" s="7"/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10058.4</v>
      </c>
      <c r="H2" s="9">
        <f t="shared" ref="H2:J4" si="0">(E3-E2)/(MINUTE($A3-$A2)*60+SECOND($A3-$A2))</f>
        <v>234.45742106912621</v>
      </c>
      <c r="I2" s="9">
        <f t="shared" si="0"/>
        <v>-50.163494875339808</v>
      </c>
      <c r="J2" s="9">
        <f t="shared" si="0"/>
        <v>0</v>
      </c>
      <c r="K2" s="9">
        <f>SQRT(H2*H2+I2*I2)</f>
        <v>239.76375562727114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 t="shared" ref="O2:P4" si="1">(M3-M2)/(MINUTE($A3-$A2)*60+SECOND($A3-$A2))</f>
        <v>-4.4929881337649316E-4</v>
      </c>
      <c r="P2" s="10">
        <f t="shared" si="1"/>
        <v>3.7518878101402307E-3</v>
      </c>
    </row>
    <row r="3" spans="1:16" x14ac:dyDescent="0.25">
      <c r="A3" s="5">
        <v>0.42696759259259259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205.42791827172414</v>
      </c>
      <c r="I3" s="9">
        <f t="shared" si="0"/>
        <v>123.08889559172415</v>
      </c>
      <c r="J3" s="9">
        <f t="shared" si="0"/>
        <v>0</v>
      </c>
      <c r="K3" s="9">
        <f>SQRT(H3*H3+I3*I3)</f>
        <v>239.48174423835431</v>
      </c>
      <c r="L3" s="9">
        <f>DEGREES(ATAN2(I3,H3))</f>
        <v>59.070679732419279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1.1034482758620454E-3</v>
      </c>
      <c r="P3" s="10">
        <f t="shared" si="1"/>
        <v>3.2873563218390797E-3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0"/>
        <v>206.94278260869564</v>
      </c>
      <c r="I4" s="9">
        <f t="shared" si="0"/>
        <v>123.93471739130435</v>
      </c>
      <c r="J4" s="9">
        <f t="shared" si="0"/>
        <v>0</v>
      </c>
      <c r="K4" s="9">
        <f>SQRT(H4*H4+I4*I4)</f>
        <v>241.21593945817995</v>
      </c>
      <c r="L4" s="9">
        <f>DEGREES(ATAN2(I4,H4))</f>
        <v>59.083283680877443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1"/>
        <v>1.1014492753623211E-3</v>
      </c>
      <c r="P4" s="10">
        <f t="shared" si="1"/>
        <v>3.311594202898551E-3</v>
      </c>
    </row>
    <row r="5" spans="1:16" x14ac:dyDescent="0.25">
      <c r="A5" s="5">
        <v>0.43396990740740743</v>
      </c>
      <c r="B5" s="6" t="s">
        <v>93</v>
      </c>
      <c r="C5" s="7">
        <v>330</v>
      </c>
      <c r="D5" s="7"/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10058.4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0.42100694444444442</v>
      </c>
      <c r="B8" s="3">
        <f>Params!D29+MINUTE(A8-Params!C29)*60+SECOND(A8-Params!C29)</f>
        <v>1553300375</v>
      </c>
      <c r="C8">
        <v>2</v>
      </c>
      <c r="D8">
        <f>ROW()</f>
        <v>8</v>
      </c>
      <c r="E8">
        <f ca="1">INDIRECT("E$"&amp;C8)+INDIRECT("H$"&amp;C8)*($B8-INDIRECT("B$"&amp;D8))</f>
        <v>-120745.3</v>
      </c>
      <c r="F8">
        <f ca="1">INDIRECT("F$"&amp;C8)+INDIRECT("I$"&amp;C8)*($B8-INDIRECT("B$"&amp;D8))</f>
        <v>25834.03</v>
      </c>
      <c r="G8">
        <f ca="1">INDIRECT("G$"&amp;C8)+INDIRECT("J$"&amp;C8)*($B8-INDIRECT("B$"&amp;D8))</f>
        <v>10058.4</v>
      </c>
      <c r="H8" s="9">
        <f ca="1">(E9-E8)/($B9-$B8)</f>
        <v>234.45742106912658</v>
      </c>
      <c r="I8" s="9">
        <f ca="1">(F9-F8)/($B9-$B8)</f>
        <v>-50.163494875339531</v>
      </c>
      <c r="J8" s="9">
        <f ca="1">(G9-G8)/($B9-$B8)</f>
        <v>0</v>
      </c>
      <c r="K8" s="9">
        <f ca="1">SQRT(H8*H8+I8*I8)</f>
        <v>239.76375562727145</v>
      </c>
      <c r="L8" s="9">
        <f ca="1">DEGREES(ATAN2(I8,H8))</f>
        <v>102.07667597352899</v>
      </c>
      <c r="M8">
        <f ca="1">INDIRECT("M$"&amp;C8)+INDIRECT("O$"&amp;C8)*($B8-INDIRECT("B$"&amp;D8))</f>
        <v>56.081388888888895</v>
      </c>
      <c r="N8">
        <f ca="1">INDIRECT("N$"&amp;C8)+INDIRECT("P$"&amp;C8)*($B8-INDIRECT("B$"&amp;D8))</f>
        <v>31.001111111111111</v>
      </c>
      <c r="P8" s="3"/>
    </row>
    <row r="9" spans="1:16" x14ac:dyDescent="0.25">
      <c r="A9" s="4">
        <f>A8+5/24/3600</f>
        <v>0.42106481481481478</v>
      </c>
      <c r="B9" s="3">
        <f>B8+SECOND(A9-A8)</f>
        <v>1553300380</v>
      </c>
      <c r="C9">
        <f>C8</f>
        <v>2</v>
      </c>
      <c r="D9">
        <f>D8</f>
        <v>8</v>
      </c>
      <c r="E9">
        <f ca="1">INDIRECT("E$"&amp;C9)+INDIRECT("H$"&amp;C9)*($B9-INDIRECT("B$"&amp;D9))</f>
        <v>-119573.01289465437</v>
      </c>
      <c r="F9">
        <f ca="1">INDIRECT("F$"&amp;C9)+INDIRECT("I$"&amp;C9)*($B9-INDIRECT("B$"&amp;D9))</f>
        <v>25583.212525623301</v>
      </c>
      <c r="G9">
        <f t="shared" ref="G9:G72" ca="1" si="2">INDIRECT("G$"&amp;C9)+INDIRECT("J$"&amp;C9)*($B9-INDIRECT("B$"&amp;D9))</f>
        <v>10058.4</v>
      </c>
      <c r="H9" s="9">
        <f t="shared" ref="H9:J72" ca="1" si="3">(E10-E9)/($B10-$B9)</f>
        <v>234.45742106912658</v>
      </c>
      <c r="I9" s="9">
        <f t="shared" ca="1" si="3"/>
        <v>-50.163494875340255</v>
      </c>
      <c r="J9" s="9">
        <f t="shared" ca="1" si="3"/>
        <v>0</v>
      </c>
      <c r="K9" s="9">
        <f t="shared" ref="K9:K72" ca="1" si="4">SQRT(H9*H9+I9*I9)</f>
        <v>239.76375562727159</v>
      </c>
      <c r="L9" s="9">
        <f t="shared" ref="L9:L72" ca="1" si="5">DEGREES(ATAN2(I9,H9))</f>
        <v>102.07667597352916</v>
      </c>
      <c r="M9">
        <f ca="1">INDIRECT("M$"&amp;C9)+INDIRECT("O$"&amp;C9)*($B9-INDIRECT("B$"&amp;D9))</f>
        <v>56.079142394822014</v>
      </c>
      <c r="N9">
        <f ca="1">INDIRECT("N$"&amp;C9)+INDIRECT("P$"&amp;C9)*($B9-INDIRECT("B$"&amp;D9))</f>
        <v>31.019870550161812</v>
      </c>
      <c r="P9" s="3"/>
    </row>
    <row r="10" spans="1:16" x14ac:dyDescent="0.25">
      <c r="A10" s="4">
        <f>A9+5/24/3600</f>
        <v>0.42112268518518514</v>
      </c>
      <c r="B10" s="3">
        <f>B9+SECOND(A10-A9)</f>
        <v>1553300385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-118400.72578930874</v>
      </c>
      <c r="F10">
        <f t="shared" ref="F10:F35" ca="1" si="8">INDIRECT("F$"&amp;C10)+INDIRECT("I$"&amp;C10)*($B10-INDIRECT("B$"&amp;D10))</f>
        <v>25332.3950512466</v>
      </c>
      <c r="G10">
        <f t="shared" ca="1" si="2"/>
        <v>10058.4</v>
      </c>
      <c r="H10" s="9">
        <f t="shared" ca="1" si="3"/>
        <v>234.45742106912658</v>
      </c>
      <c r="I10" s="9">
        <f t="shared" ca="1" si="3"/>
        <v>-50.163494875339531</v>
      </c>
      <c r="J10" s="9">
        <f t="shared" ca="1" si="3"/>
        <v>0</v>
      </c>
      <c r="K10" s="9">
        <f t="shared" ca="1" si="4"/>
        <v>239.76375562727145</v>
      </c>
      <c r="L10" s="9">
        <f t="shared" ca="1" si="5"/>
        <v>102.07667597352899</v>
      </c>
      <c r="M10">
        <f t="shared" ref="M10:M73" ca="1" si="9">INDIRECT("M$"&amp;C10)+INDIRECT("O$"&amp;C10)*($B10-INDIRECT("B$"&amp;D10))</f>
        <v>56.076895900755133</v>
      </c>
      <c r="N10">
        <f t="shared" ref="N10:N73" ca="1" si="10">INDIRECT("N$"&amp;C10)+INDIRECT("P$"&amp;C10)*($B10-INDIRECT("B$"&amp;D10))</f>
        <v>31.038629989212513</v>
      </c>
      <c r="P10" s="3"/>
    </row>
    <row r="11" spans="1:16" x14ac:dyDescent="0.25">
      <c r="A11" s="4">
        <f t="shared" ref="A11:A74" si="11">A10+5/24/3600</f>
        <v>0.4211805555555555</v>
      </c>
      <c r="B11" s="3">
        <f t="shared" ref="B11:B74" si="12">B10+SECOND(A11-A10)</f>
        <v>1553300390</v>
      </c>
      <c r="C11">
        <f t="shared" si="6"/>
        <v>2</v>
      </c>
      <c r="D11">
        <f t="shared" si="6"/>
        <v>8</v>
      </c>
      <c r="E11">
        <f t="shared" ca="1" si="7"/>
        <v>-117228.4386839631</v>
      </c>
      <c r="F11">
        <f t="shared" ca="1" si="8"/>
        <v>25081.577576869902</v>
      </c>
      <c r="G11">
        <f t="shared" ca="1" si="2"/>
        <v>10058.4</v>
      </c>
      <c r="H11" s="9">
        <f t="shared" ca="1" si="3"/>
        <v>234.45742106912365</v>
      </c>
      <c r="I11" s="9">
        <f t="shared" ca="1" si="3"/>
        <v>-50.163494875340255</v>
      </c>
      <c r="J11" s="9">
        <f t="shared" ca="1" si="3"/>
        <v>0</v>
      </c>
      <c r="K11" s="9">
        <f t="shared" ca="1" si="4"/>
        <v>239.76375562726872</v>
      </c>
      <c r="L11" s="9">
        <f t="shared" ca="1" si="5"/>
        <v>102.0766759735293</v>
      </c>
      <c r="M11">
        <f t="shared" ca="1" si="9"/>
        <v>56.074649406688245</v>
      </c>
      <c r="N11">
        <f t="shared" ca="1" si="10"/>
        <v>31.057389428263214</v>
      </c>
    </row>
    <row r="12" spans="1:16" x14ac:dyDescent="0.25">
      <c r="A12" s="4">
        <f t="shared" si="11"/>
        <v>0.42123842592592586</v>
      </c>
      <c r="B12" s="3">
        <f t="shared" si="12"/>
        <v>1553300395</v>
      </c>
      <c r="C12">
        <f t="shared" si="6"/>
        <v>2</v>
      </c>
      <c r="D12">
        <f t="shared" si="6"/>
        <v>8</v>
      </c>
      <c r="E12">
        <f t="shared" ca="1" si="7"/>
        <v>-116056.15157861749</v>
      </c>
      <c r="F12">
        <f t="shared" ca="1" si="8"/>
        <v>24830.760102493201</v>
      </c>
      <c r="G12">
        <f t="shared" ca="1" si="2"/>
        <v>10058.4</v>
      </c>
      <c r="H12" s="9">
        <f t="shared" ca="1" si="3"/>
        <v>234.45742106912658</v>
      </c>
      <c r="I12" s="9">
        <f t="shared" ca="1" si="3"/>
        <v>-50.163494875339531</v>
      </c>
      <c r="J12" s="9">
        <f t="shared" ca="1" si="3"/>
        <v>0</v>
      </c>
      <c r="K12" s="9">
        <f t="shared" ca="1" si="4"/>
        <v>239.76375562727145</v>
      </c>
      <c r="L12" s="9">
        <f t="shared" ca="1" si="5"/>
        <v>102.07667597352899</v>
      </c>
      <c r="M12">
        <f t="shared" ca="1" si="9"/>
        <v>56.072402912621364</v>
      </c>
      <c r="N12">
        <f t="shared" ca="1" si="10"/>
        <v>31.076148867313915</v>
      </c>
      <c r="P12" s="9"/>
    </row>
    <row r="13" spans="1:16" x14ac:dyDescent="0.25">
      <c r="A13" s="4">
        <f t="shared" si="11"/>
        <v>0.42129629629629622</v>
      </c>
      <c r="B13" s="3">
        <f t="shared" si="12"/>
        <v>1553300400</v>
      </c>
      <c r="C13">
        <f t="shared" si="6"/>
        <v>2</v>
      </c>
      <c r="D13">
        <f t="shared" si="6"/>
        <v>8</v>
      </c>
      <c r="E13">
        <f t="shared" ca="1" si="7"/>
        <v>-114883.86447327185</v>
      </c>
      <c r="F13">
        <f t="shared" ca="1" si="8"/>
        <v>24579.942628116503</v>
      </c>
      <c r="G13">
        <f t="shared" ca="1" si="2"/>
        <v>10058.4</v>
      </c>
      <c r="H13" s="9">
        <f t="shared" ca="1" si="3"/>
        <v>234.45742106912658</v>
      </c>
      <c r="I13" s="9">
        <f t="shared" ca="1" si="3"/>
        <v>-50.163494875339531</v>
      </c>
      <c r="J13" s="9">
        <f t="shared" ca="1" si="3"/>
        <v>0</v>
      </c>
      <c r="K13" s="9">
        <f t="shared" ca="1" si="4"/>
        <v>239.76375562727145</v>
      </c>
      <c r="L13" s="9">
        <f t="shared" ca="1" si="5"/>
        <v>102.07667597352899</v>
      </c>
      <c r="M13">
        <f t="shared" ca="1" si="9"/>
        <v>56.070156418554483</v>
      </c>
      <c r="N13">
        <f t="shared" ca="1" si="10"/>
        <v>31.094908306364616</v>
      </c>
    </row>
    <row r="14" spans="1:16" x14ac:dyDescent="0.25">
      <c r="A14" s="4">
        <f t="shared" si="11"/>
        <v>0.42135416666666659</v>
      </c>
      <c r="B14" s="3">
        <f t="shared" si="12"/>
        <v>1553300405</v>
      </c>
      <c r="C14">
        <f t="shared" si="6"/>
        <v>2</v>
      </c>
      <c r="D14">
        <f t="shared" si="6"/>
        <v>8</v>
      </c>
      <c r="E14">
        <f t="shared" ca="1" si="7"/>
        <v>-113711.57736792622</v>
      </c>
      <c r="F14">
        <f t="shared" ca="1" si="8"/>
        <v>24329.125153739806</v>
      </c>
      <c r="G14">
        <f t="shared" ca="1" si="2"/>
        <v>10058.4</v>
      </c>
      <c r="H14" s="9">
        <f t="shared" ca="1" si="3"/>
        <v>234.45742106912658</v>
      </c>
      <c r="I14" s="9">
        <f t="shared" ca="1" si="3"/>
        <v>-50.163494875340255</v>
      </c>
      <c r="J14" s="9">
        <f t="shared" ca="1" si="3"/>
        <v>0</v>
      </c>
      <c r="K14" s="9">
        <f t="shared" ca="1" si="4"/>
        <v>239.76375562727159</v>
      </c>
      <c r="L14" s="9">
        <f t="shared" ca="1" si="5"/>
        <v>102.07667597352916</v>
      </c>
      <c r="M14">
        <f t="shared" ca="1" si="9"/>
        <v>56.067909924487601</v>
      </c>
      <c r="N14">
        <f t="shared" ca="1" si="10"/>
        <v>31.113667745415317</v>
      </c>
    </row>
    <row r="15" spans="1:16" x14ac:dyDescent="0.25">
      <c r="A15" s="4">
        <f t="shared" si="11"/>
        <v>0.42141203703703695</v>
      </c>
      <c r="B15" s="3">
        <f t="shared" si="12"/>
        <v>1553300410</v>
      </c>
      <c r="C15">
        <f t="shared" si="6"/>
        <v>2</v>
      </c>
      <c r="D15">
        <f t="shared" si="6"/>
        <v>8</v>
      </c>
      <c r="E15">
        <f t="shared" ca="1" si="7"/>
        <v>-112539.29026258059</v>
      </c>
      <c r="F15">
        <f t="shared" ca="1" si="8"/>
        <v>24078.307679363104</v>
      </c>
      <c r="G15">
        <f t="shared" ca="1" si="2"/>
        <v>10058.4</v>
      </c>
      <c r="H15" s="9">
        <f t="shared" ca="1" si="3"/>
        <v>234.45742106912658</v>
      </c>
      <c r="I15" s="9">
        <f t="shared" ca="1" si="3"/>
        <v>-50.163494875339531</v>
      </c>
      <c r="J15" s="9">
        <f t="shared" ca="1" si="3"/>
        <v>0</v>
      </c>
      <c r="K15" s="9">
        <f t="shared" ca="1" si="4"/>
        <v>239.76375562727145</v>
      </c>
      <c r="L15" s="9">
        <f t="shared" ca="1" si="5"/>
        <v>102.07667597352899</v>
      </c>
      <c r="M15">
        <f t="shared" ca="1" si="9"/>
        <v>56.06566343042072</v>
      </c>
      <c r="N15">
        <f t="shared" ca="1" si="10"/>
        <v>31.132427184466021</v>
      </c>
    </row>
    <row r="16" spans="1:16" x14ac:dyDescent="0.25">
      <c r="A16" s="4">
        <f t="shared" si="11"/>
        <v>0.42146990740740731</v>
      </c>
      <c r="B16" s="3">
        <f t="shared" si="12"/>
        <v>1553300415</v>
      </c>
      <c r="C16">
        <f t="shared" si="6"/>
        <v>2</v>
      </c>
      <c r="D16">
        <f t="shared" si="6"/>
        <v>8</v>
      </c>
      <c r="E16">
        <f t="shared" ca="1" si="7"/>
        <v>-111367.00315723495</v>
      </c>
      <c r="F16">
        <f t="shared" ca="1" si="8"/>
        <v>23827.490204986407</v>
      </c>
      <c r="G16">
        <f t="shared" ca="1" si="2"/>
        <v>10058.4</v>
      </c>
      <c r="H16" s="9">
        <f t="shared" ca="1" si="3"/>
        <v>234.45742106912658</v>
      </c>
      <c r="I16" s="9">
        <f t="shared" ca="1" si="3"/>
        <v>-50.163494875339531</v>
      </c>
      <c r="J16" s="9">
        <f t="shared" ca="1" si="3"/>
        <v>0</v>
      </c>
      <c r="K16" s="9">
        <f t="shared" ca="1" si="4"/>
        <v>239.76375562727145</v>
      </c>
      <c r="L16" s="9">
        <f t="shared" ca="1" si="5"/>
        <v>102.07667597352899</v>
      </c>
      <c r="M16">
        <f t="shared" ca="1" si="9"/>
        <v>56.063416936353839</v>
      </c>
      <c r="N16">
        <f t="shared" ca="1" si="10"/>
        <v>31.151186623516722</v>
      </c>
    </row>
    <row r="17" spans="1:14" x14ac:dyDescent="0.25">
      <c r="A17" s="4">
        <f t="shared" si="11"/>
        <v>0.42152777777777767</v>
      </c>
      <c r="B17" s="3">
        <f t="shared" si="12"/>
        <v>1553300420</v>
      </c>
      <c r="C17">
        <f t="shared" si="6"/>
        <v>2</v>
      </c>
      <c r="D17">
        <f t="shared" si="6"/>
        <v>8</v>
      </c>
      <c r="E17">
        <f t="shared" ca="1" si="7"/>
        <v>-110194.71605188932</v>
      </c>
      <c r="F17">
        <f t="shared" ca="1" si="8"/>
        <v>23576.672730609709</v>
      </c>
      <c r="G17">
        <f t="shared" ca="1" si="2"/>
        <v>10058.4</v>
      </c>
      <c r="H17" s="9">
        <f t="shared" ca="1" si="3"/>
        <v>234.45742106912658</v>
      </c>
      <c r="I17" s="9">
        <f t="shared" ca="1" si="3"/>
        <v>-50.163494875340255</v>
      </c>
      <c r="J17" s="9">
        <f t="shared" ca="1" si="3"/>
        <v>0</v>
      </c>
      <c r="K17" s="9">
        <f t="shared" ca="1" si="4"/>
        <v>239.76375562727159</v>
      </c>
      <c r="L17" s="9">
        <f t="shared" ca="1" si="5"/>
        <v>102.07667597352916</v>
      </c>
      <c r="M17">
        <f t="shared" ca="1" si="9"/>
        <v>56.061170442286951</v>
      </c>
      <c r="N17">
        <f t="shared" ca="1" si="10"/>
        <v>31.169946062567423</v>
      </c>
    </row>
    <row r="18" spans="1:14" x14ac:dyDescent="0.25">
      <c r="A18" s="4">
        <f t="shared" si="11"/>
        <v>0.42158564814814803</v>
      </c>
      <c r="B18" s="3">
        <f t="shared" si="12"/>
        <v>1553300425</v>
      </c>
      <c r="C18">
        <f t="shared" si="6"/>
        <v>2</v>
      </c>
      <c r="D18">
        <f t="shared" si="6"/>
        <v>8</v>
      </c>
      <c r="E18">
        <f t="shared" ca="1" si="7"/>
        <v>-109022.42894654369</v>
      </c>
      <c r="F18">
        <f t="shared" ca="1" si="8"/>
        <v>23325.855256233008</v>
      </c>
      <c r="G18">
        <f t="shared" ca="1" si="2"/>
        <v>10058.4</v>
      </c>
      <c r="H18" s="9">
        <f t="shared" ca="1" si="3"/>
        <v>234.45742106912658</v>
      </c>
      <c r="I18" s="9">
        <f t="shared" ca="1" si="3"/>
        <v>-50.163494875339531</v>
      </c>
      <c r="J18" s="9">
        <f t="shared" ca="1" si="3"/>
        <v>0</v>
      </c>
      <c r="K18" s="9">
        <f t="shared" ca="1" si="4"/>
        <v>239.76375562727145</v>
      </c>
      <c r="L18" s="9">
        <f t="shared" ca="1" si="5"/>
        <v>102.07667597352899</v>
      </c>
      <c r="M18">
        <f t="shared" ca="1" si="9"/>
        <v>56.05892394822007</v>
      </c>
      <c r="N18">
        <f t="shared" ca="1" si="10"/>
        <v>31.188705501618124</v>
      </c>
    </row>
    <row r="19" spans="1:14" x14ac:dyDescent="0.25">
      <c r="A19" s="4">
        <f t="shared" si="11"/>
        <v>0.42164351851851839</v>
      </c>
      <c r="B19" s="3">
        <f t="shared" si="12"/>
        <v>1553300430</v>
      </c>
      <c r="C19">
        <f t="shared" si="6"/>
        <v>2</v>
      </c>
      <c r="D19">
        <f t="shared" si="6"/>
        <v>8</v>
      </c>
      <c r="E19">
        <f t="shared" ca="1" si="7"/>
        <v>-107850.14184119806</v>
      </c>
      <c r="F19">
        <f t="shared" ca="1" si="8"/>
        <v>23075.03778185631</v>
      </c>
      <c r="G19">
        <f t="shared" ca="1" si="2"/>
        <v>10058.4</v>
      </c>
      <c r="H19" s="9">
        <f t="shared" ca="1" si="3"/>
        <v>234.45742106912658</v>
      </c>
      <c r="I19" s="9">
        <f t="shared" ca="1" si="3"/>
        <v>-50.163494875340255</v>
      </c>
      <c r="J19" s="9">
        <f t="shared" ca="1" si="3"/>
        <v>0</v>
      </c>
      <c r="K19" s="9">
        <f t="shared" ca="1" si="4"/>
        <v>239.76375562727159</v>
      </c>
      <c r="L19" s="9">
        <f t="shared" ca="1" si="5"/>
        <v>102.07667597352916</v>
      </c>
      <c r="M19">
        <f t="shared" ca="1" si="9"/>
        <v>56.056677454153188</v>
      </c>
      <c r="N19">
        <f t="shared" ca="1" si="10"/>
        <v>31.207464940668824</v>
      </c>
    </row>
    <row r="20" spans="1:14" x14ac:dyDescent="0.25">
      <c r="A20" s="4">
        <f t="shared" si="11"/>
        <v>0.42170138888888875</v>
      </c>
      <c r="B20" s="3">
        <f t="shared" si="12"/>
        <v>1553300435</v>
      </c>
      <c r="C20">
        <f t="shared" si="6"/>
        <v>2</v>
      </c>
      <c r="D20">
        <f t="shared" si="6"/>
        <v>8</v>
      </c>
      <c r="E20">
        <f t="shared" ca="1" si="7"/>
        <v>-106677.85473585242</v>
      </c>
      <c r="F20">
        <f t="shared" ca="1" si="8"/>
        <v>22824.220307479609</v>
      </c>
      <c r="G20">
        <f t="shared" ca="1" si="2"/>
        <v>10058.4</v>
      </c>
      <c r="H20" s="9">
        <f t="shared" ca="1" si="3"/>
        <v>234.45742106912365</v>
      </c>
      <c r="I20" s="9">
        <f t="shared" ca="1" si="3"/>
        <v>-50.163494875339531</v>
      </c>
      <c r="J20" s="9">
        <f t="shared" ca="1" si="3"/>
        <v>0</v>
      </c>
      <c r="K20" s="9">
        <f t="shared" ca="1" si="4"/>
        <v>239.76375562726858</v>
      </c>
      <c r="L20" s="9">
        <f t="shared" ca="1" si="5"/>
        <v>102.07667597352913</v>
      </c>
      <c r="M20">
        <f t="shared" ca="1" si="9"/>
        <v>56.054430960086307</v>
      </c>
      <c r="N20">
        <f t="shared" ca="1" si="10"/>
        <v>31.226224379719525</v>
      </c>
    </row>
    <row r="21" spans="1:14" x14ac:dyDescent="0.25">
      <c r="A21" s="4">
        <f t="shared" si="11"/>
        <v>0.42175925925925911</v>
      </c>
      <c r="B21" s="3">
        <f t="shared" si="12"/>
        <v>1553300440</v>
      </c>
      <c r="C21">
        <f t="shared" si="6"/>
        <v>2</v>
      </c>
      <c r="D21">
        <f t="shared" si="6"/>
        <v>8</v>
      </c>
      <c r="E21">
        <f t="shared" ca="1" si="7"/>
        <v>-105505.5676305068</v>
      </c>
      <c r="F21">
        <f t="shared" ca="1" si="8"/>
        <v>22573.402833102911</v>
      </c>
      <c r="G21">
        <f t="shared" ca="1" si="2"/>
        <v>10058.4</v>
      </c>
      <c r="H21" s="9">
        <f t="shared" ca="1" si="3"/>
        <v>234.45742106912658</v>
      </c>
      <c r="I21" s="9">
        <f t="shared" ca="1" si="3"/>
        <v>-50.163494875339531</v>
      </c>
      <c r="J21" s="9">
        <f t="shared" ca="1" si="3"/>
        <v>0</v>
      </c>
      <c r="K21" s="9">
        <f t="shared" ca="1" si="4"/>
        <v>239.76375562727145</v>
      </c>
      <c r="L21" s="9">
        <f t="shared" ca="1" si="5"/>
        <v>102.07667597352899</v>
      </c>
      <c r="M21">
        <f t="shared" ca="1" si="9"/>
        <v>56.052184466019426</v>
      </c>
      <c r="N21">
        <f t="shared" ca="1" si="10"/>
        <v>31.244983818770226</v>
      </c>
    </row>
    <row r="22" spans="1:14" x14ac:dyDescent="0.25">
      <c r="A22" s="4">
        <f t="shared" si="11"/>
        <v>0.42181712962962947</v>
      </c>
      <c r="B22" s="3">
        <f t="shared" si="12"/>
        <v>1553300445</v>
      </c>
      <c r="C22">
        <f t="shared" si="6"/>
        <v>2</v>
      </c>
      <c r="D22">
        <f t="shared" si="6"/>
        <v>8</v>
      </c>
      <c r="E22">
        <f t="shared" ca="1" si="7"/>
        <v>-104333.28052516117</v>
      </c>
      <c r="F22">
        <f t="shared" ca="1" si="8"/>
        <v>22322.585358726214</v>
      </c>
      <c r="G22">
        <f t="shared" ca="1" si="2"/>
        <v>10058.4</v>
      </c>
      <c r="H22" s="9">
        <f t="shared" ca="1" si="3"/>
        <v>234.45742106912658</v>
      </c>
      <c r="I22" s="9">
        <f t="shared" ca="1" si="3"/>
        <v>-50.163494875340255</v>
      </c>
      <c r="J22" s="9">
        <f t="shared" ca="1" si="3"/>
        <v>0</v>
      </c>
      <c r="K22" s="9">
        <f t="shared" ca="1" si="4"/>
        <v>239.76375562727159</v>
      </c>
      <c r="L22" s="9">
        <f t="shared" ca="1" si="5"/>
        <v>102.07667597352916</v>
      </c>
      <c r="M22">
        <f t="shared" ca="1" si="9"/>
        <v>56.049937971952538</v>
      </c>
      <c r="N22">
        <f t="shared" ca="1" si="10"/>
        <v>31.263743257820927</v>
      </c>
    </row>
    <row r="23" spans="1:14" x14ac:dyDescent="0.25">
      <c r="A23" s="4">
        <f t="shared" si="11"/>
        <v>0.42187499999999983</v>
      </c>
      <c r="B23" s="3">
        <f t="shared" si="12"/>
        <v>1553300450</v>
      </c>
      <c r="C23">
        <f t="shared" si="6"/>
        <v>2</v>
      </c>
      <c r="D23">
        <f t="shared" si="6"/>
        <v>8</v>
      </c>
      <c r="E23">
        <f t="shared" ca="1" si="7"/>
        <v>-103160.99341981554</v>
      </c>
      <c r="F23">
        <f t="shared" ca="1" si="8"/>
        <v>22071.767884349512</v>
      </c>
      <c r="G23">
        <f t="shared" ca="1" si="2"/>
        <v>10058.4</v>
      </c>
      <c r="H23" s="9">
        <f t="shared" ca="1" si="3"/>
        <v>234.45742106912658</v>
      </c>
      <c r="I23" s="9">
        <f t="shared" ca="1" si="3"/>
        <v>-50.163494875339531</v>
      </c>
      <c r="J23" s="9">
        <f t="shared" ca="1" si="3"/>
        <v>0</v>
      </c>
      <c r="K23" s="9">
        <f t="shared" ca="1" si="4"/>
        <v>239.76375562727145</v>
      </c>
      <c r="L23" s="9">
        <f t="shared" ca="1" si="5"/>
        <v>102.07667597352899</v>
      </c>
      <c r="M23">
        <f t="shared" ca="1" si="9"/>
        <v>56.047691477885657</v>
      </c>
      <c r="N23">
        <f t="shared" ca="1" si="10"/>
        <v>31.282502696871628</v>
      </c>
    </row>
    <row r="24" spans="1:14" x14ac:dyDescent="0.25">
      <c r="A24" s="4">
        <f t="shared" si="11"/>
        <v>0.42193287037037019</v>
      </c>
      <c r="B24" s="3">
        <f t="shared" si="12"/>
        <v>1553300455</v>
      </c>
      <c r="C24">
        <f t="shared" si="6"/>
        <v>2</v>
      </c>
      <c r="D24">
        <f t="shared" si="6"/>
        <v>8</v>
      </c>
      <c r="E24">
        <f t="shared" ca="1" si="7"/>
        <v>-101988.70631446991</v>
      </c>
      <c r="F24">
        <f t="shared" ca="1" si="8"/>
        <v>21820.950409972815</v>
      </c>
      <c r="G24">
        <f t="shared" ca="1" si="2"/>
        <v>10058.4</v>
      </c>
      <c r="H24" s="9">
        <f t="shared" ca="1" si="3"/>
        <v>234.45742106912658</v>
      </c>
      <c r="I24" s="9">
        <f t="shared" ca="1" si="3"/>
        <v>-50.163494875340255</v>
      </c>
      <c r="J24" s="9">
        <f t="shared" ca="1" si="3"/>
        <v>0</v>
      </c>
      <c r="K24" s="9">
        <f t="shared" ca="1" si="4"/>
        <v>239.76375562727159</v>
      </c>
      <c r="L24" s="9">
        <f t="shared" ca="1" si="5"/>
        <v>102.07667597352916</v>
      </c>
      <c r="M24">
        <f t="shared" ca="1" si="9"/>
        <v>56.045444983818776</v>
      </c>
      <c r="N24">
        <f t="shared" ca="1" si="10"/>
        <v>31.301262135922329</v>
      </c>
    </row>
    <row r="25" spans="1:14" x14ac:dyDescent="0.25">
      <c r="A25" s="4">
        <f t="shared" si="11"/>
        <v>0.42199074074074056</v>
      </c>
      <c r="B25" s="3">
        <f t="shared" si="12"/>
        <v>1553300460</v>
      </c>
      <c r="C25">
        <f t="shared" si="6"/>
        <v>2</v>
      </c>
      <c r="D25">
        <f t="shared" si="6"/>
        <v>8</v>
      </c>
      <c r="E25">
        <f t="shared" ca="1" si="7"/>
        <v>-100816.41920912427</v>
      </c>
      <c r="F25">
        <f t="shared" ca="1" si="8"/>
        <v>21570.132935596113</v>
      </c>
      <c r="G25">
        <f t="shared" ca="1" si="2"/>
        <v>10058.4</v>
      </c>
      <c r="H25" s="9">
        <f t="shared" ca="1" si="3"/>
        <v>234.45742106912658</v>
      </c>
      <c r="I25" s="9">
        <f t="shared" ca="1" si="3"/>
        <v>-50.163494875339531</v>
      </c>
      <c r="J25" s="9">
        <f t="shared" ca="1" si="3"/>
        <v>0</v>
      </c>
      <c r="K25" s="9">
        <f t="shared" ca="1" si="4"/>
        <v>239.76375562727145</v>
      </c>
      <c r="L25" s="9">
        <f t="shared" ca="1" si="5"/>
        <v>102.07667597352899</v>
      </c>
      <c r="M25">
        <f t="shared" ca="1" si="9"/>
        <v>56.043198489751894</v>
      </c>
      <c r="N25">
        <f t="shared" ca="1" si="10"/>
        <v>31.32002157497303</v>
      </c>
    </row>
    <row r="26" spans="1:14" x14ac:dyDescent="0.25">
      <c r="A26" s="4">
        <f t="shared" si="11"/>
        <v>0.42204861111111092</v>
      </c>
      <c r="B26" s="3">
        <f t="shared" si="12"/>
        <v>1553300465</v>
      </c>
      <c r="C26">
        <f t="shared" ref="C26:D41" si="13">C25</f>
        <v>2</v>
      </c>
      <c r="D26">
        <f t="shared" si="13"/>
        <v>8</v>
      </c>
      <c r="E26">
        <f t="shared" ca="1" si="7"/>
        <v>-99644.13210377864</v>
      </c>
      <c r="F26">
        <f t="shared" ca="1" si="8"/>
        <v>21319.315461219416</v>
      </c>
      <c r="G26">
        <f t="shared" ca="1" si="2"/>
        <v>10058.4</v>
      </c>
      <c r="H26" s="9">
        <f t="shared" ca="1" si="3"/>
        <v>234.45742106912365</v>
      </c>
      <c r="I26" s="9">
        <f t="shared" ca="1" si="3"/>
        <v>-50.163494875339531</v>
      </c>
      <c r="J26" s="9">
        <f t="shared" ca="1" si="3"/>
        <v>0</v>
      </c>
      <c r="K26" s="9">
        <f t="shared" ca="1" si="4"/>
        <v>239.76375562726858</v>
      </c>
      <c r="L26" s="9">
        <f t="shared" ca="1" si="5"/>
        <v>102.07667597352913</v>
      </c>
      <c r="M26">
        <f t="shared" ca="1" si="9"/>
        <v>56.040951995685013</v>
      </c>
      <c r="N26">
        <f t="shared" ca="1" si="10"/>
        <v>31.338781014023731</v>
      </c>
    </row>
    <row r="27" spans="1:14" x14ac:dyDescent="0.25">
      <c r="A27" s="4">
        <f t="shared" si="11"/>
        <v>0.42210648148148128</v>
      </c>
      <c r="B27" s="3">
        <f t="shared" si="12"/>
        <v>1553300470</v>
      </c>
      <c r="C27">
        <f t="shared" si="13"/>
        <v>2</v>
      </c>
      <c r="D27">
        <f t="shared" si="13"/>
        <v>8</v>
      </c>
      <c r="E27">
        <f t="shared" ca="1" si="7"/>
        <v>-98471.844998433022</v>
      </c>
      <c r="F27">
        <f t="shared" ca="1" si="8"/>
        <v>21068.497986842718</v>
      </c>
      <c r="G27">
        <f t="shared" ca="1" si="2"/>
        <v>10058.4</v>
      </c>
      <c r="H27" s="9">
        <f t="shared" ca="1" si="3"/>
        <v>234.45742106912658</v>
      </c>
      <c r="I27" s="9">
        <f t="shared" ca="1" si="3"/>
        <v>-50.163494875340255</v>
      </c>
      <c r="J27" s="9">
        <f t="shared" ca="1" si="3"/>
        <v>0</v>
      </c>
      <c r="K27" s="9">
        <f t="shared" ca="1" si="4"/>
        <v>239.76375562727159</v>
      </c>
      <c r="L27" s="9">
        <f t="shared" ca="1" si="5"/>
        <v>102.07667597352916</v>
      </c>
      <c r="M27">
        <f t="shared" ca="1" si="9"/>
        <v>56.038705501618125</v>
      </c>
      <c r="N27">
        <f t="shared" ca="1" si="10"/>
        <v>31.357540453074431</v>
      </c>
    </row>
    <row r="28" spans="1:14" x14ac:dyDescent="0.25">
      <c r="A28" s="4">
        <f t="shared" si="11"/>
        <v>0.42216435185185164</v>
      </c>
      <c r="B28" s="3">
        <f t="shared" si="12"/>
        <v>1553300475</v>
      </c>
      <c r="C28">
        <f t="shared" si="13"/>
        <v>2</v>
      </c>
      <c r="D28">
        <f t="shared" si="13"/>
        <v>8</v>
      </c>
      <c r="E28">
        <f t="shared" ca="1" si="7"/>
        <v>-97299.557893087389</v>
      </c>
      <c r="F28">
        <f t="shared" ca="1" si="8"/>
        <v>20817.680512466017</v>
      </c>
      <c r="G28">
        <f t="shared" ca="1" si="2"/>
        <v>10058.4</v>
      </c>
      <c r="H28" s="9">
        <f t="shared" ca="1" si="3"/>
        <v>234.45742106912658</v>
      </c>
      <c r="I28" s="9">
        <f t="shared" ca="1" si="3"/>
        <v>-50.163494875339531</v>
      </c>
      <c r="J28" s="9">
        <f t="shared" ca="1" si="3"/>
        <v>0</v>
      </c>
      <c r="K28" s="9">
        <f t="shared" ca="1" si="4"/>
        <v>239.76375562727145</v>
      </c>
      <c r="L28" s="9">
        <f t="shared" ca="1" si="5"/>
        <v>102.07667597352899</v>
      </c>
      <c r="M28">
        <f t="shared" ca="1" si="9"/>
        <v>56.036459007551244</v>
      </c>
      <c r="N28">
        <f t="shared" ca="1" si="10"/>
        <v>31.376299892125136</v>
      </c>
    </row>
    <row r="29" spans="1:14" x14ac:dyDescent="0.25">
      <c r="A29" s="4">
        <f t="shared" si="11"/>
        <v>0.422222222222222</v>
      </c>
      <c r="B29" s="3">
        <f t="shared" si="12"/>
        <v>1553300480</v>
      </c>
      <c r="C29">
        <f t="shared" si="13"/>
        <v>2</v>
      </c>
      <c r="D29">
        <f t="shared" si="13"/>
        <v>8</v>
      </c>
      <c r="E29">
        <f t="shared" ca="1" si="7"/>
        <v>-96127.270787741756</v>
      </c>
      <c r="F29">
        <f t="shared" ca="1" si="8"/>
        <v>20566.863038089319</v>
      </c>
      <c r="G29">
        <f t="shared" ca="1" si="2"/>
        <v>10058.4</v>
      </c>
      <c r="H29" s="9">
        <f t="shared" ca="1" si="3"/>
        <v>234.45742106912658</v>
      </c>
      <c r="I29" s="9">
        <f t="shared" ca="1" si="3"/>
        <v>-50.163494875339531</v>
      </c>
      <c r="J29" s="9">
        <f t="shared" ca="1" si="3"/>
        <v>0</v>
      </c>
      <c r="K29" s="9">
        <f t="shared" ca="1" si="4"/>
        <v>239.76375562727145</v>
      </c>
      <c r="L29" s="9">
        <f t="shared" ca="1" si="5"/>
        <v>102.07667597352899</v>
      </c>
      <c r="M29">
        <f t="shared" ca="1" si="9"/>
        <v>56.034212513484363</v>
      </c>
      <c r="N29">
        <f t="shared" ca="1" si="10"/>
        <v>31.395059331175837</v>
      </c>
    </row>
    <row r="30" spans="1:14" x14ac:dyDescent="0.25">
      <c r="A30" s="4">
        <f t="shared" si="11"/>
        <v>0.42228009259259236</v>
      </c>
      <c r="B30" s="3">
        <f t="shared" si="12"/>
        <v>1553300485</v>
      </c>
      <c r="C30">
        <f t="shared" si="13"/>
        <v>2</v>
      </c>
      <c r="D30">
        <f t="shared" si="13"/>
        <v>8</v>
      </c>
      <c r="E30">
        <f t="shared" ca="1" si="7"/>
        <v>-94954.983682396123</v>
      </c>
      <c r="F30">
        <f t="shared" ca="1" si="8"/>
        <v>20316.045563712622</v>
      </c>
      <c r="G30">
        <f t="shared" ca="1" si="2"/>
        <v>10058.4</v>
      </c>
      <c r="H30" s="9">
        <f t="shared" ca="1" si="3"/>
        <v>234.45742106912658</v>
      </c>
      <c r="I30" s="9">
        <f t="shared" ca="1" si="3"/>
        <v>-50.163494875340255</v>
      </c>
      <c r="J30" s="9">
        <f t="shared" ca="1" si="3"/>
        <v>0</v>
      </c>
      <c r="K30" s="9">
        <f t="shared" ca="1" si="4"/>
        <v>239.76375562727159</v>
      </c>
      <c r="L30" s="9">
        <f t="shared" ca="1" si="5"/>
        <v>102.07667597352916</v>
      </c>
      <c r="M30">
        <f t="shared" ca="1" si="9"/>
        <v>56.031966019417482</v>
      </c>
      <c r="N30">
        <f t="shared" ca="1" si="10"/>
        <v>31.413818770226538</v>
      </c>
    </row>
    <row r="31" spans="1:14" x14ac:dyDescent="0.25">
      <c r="A31" s="4">
        <f t="shared" si="11"/>
        <v>0.42233796296296272</v>
      </c>
      <c r="B31" s="3">
        <f t="shared" si="12"/>
        <v>1553300490</v>
      </c>
      <c r="C31">
        <f t="shared" si="13"/>
        <v>2</v>
      </c>
      <c r="D31">
        <f t="shared" si="13"/>
        <v>8</v>
      </c>
      <c r="E31">
        <f t="shared" ca="1" si="7"/>
        <v>-93782.69657705049</v>
      </c>
      <c r="F31">
        <f t="shared" ca="1" si="8"/>
        <v>20065.22808933592</v>
      </c>
      <c r="G31">
        <f t="shared" ca="1" si="2"/>
        <v>10058.4</v>
      </c>
      <c r="H31" s="9">
        <f t="shared" ca="1" si="3"/>
        <v>234.45742106912658</v>
      </c>
      <c r="I31" s="9">
        <f t="shared" ca="1" si="3"/>
        <v>-50.163494875339531</v>
      </c>
      <c r="J31" s="9">
        <f t="shared" ca="1" si="3"/>
        <v>0</v>
      </c>
      <c r="K31" s="9">
        <f t="shared" ca="1" si="4"/>
        <v>239.76375562727145</v>
      </c>
      <c r="L31" s="9">
        <f t="shared" ca="1" si="5"/>
        <v>102.07667597352899</v>
      </c>
      <c r="M31">
        <f t="shared" ca="1" si="9"/>
        <v>56.0297195253506</v>
      </c>
      <c r="N31">
        <f t="shared" ca="1" si="10"/>
        <v>31.432578209277239</v>
      </c>
    </row>
    <row r="32" spans="1:14" x14ac:dyDescent="0.25">
      <c r="A32" s="4">
        <f t="shared" si="11"/>
        <v>0.42239583333333308</v>
      </c>
      <c r="B32" s="3">
        <f t="shared" si="12"/>
        <v>1553300495</v>
      </c>
      <c r="C32">
        <f t="shared" si="13"/>
        <v>2</v>
      </c>
      <c r="D32">
        <f t="shared" si="13"/>
        <v>8</v>
      </c>
      <c r="E32">
        <f t="shared" ca="1" si="7"/>
        <v>-92610.409471704857</v>
      </c>
      <c r="F32">
        <f t="shared" ca="1" si="8"/>
        <v>19814.410614959223</v>
      </c>
      <c r="G32">
        <f t="shared" ca="1" si="2"/>
        <v>10058.4</v>
      </c>
      <c r="H32" s="9">
        <f t="shared" ca="1" si="3"/>
        <v>234.45742106912658</v>
      </c>
      <c r="I32" s="9">
        <f t="shared" ca="1" si="3"/>
        <v>-50.163494875339531</v>
      </c>
      <c r="J32" s="9">
        <f t="shared" ca="1" si="3"/>
        <v>0</v>
      </c>
      <c r="K32" s="9">
        <f t="shared" ca="1" si="4"/>
        <v>239.76375562727145</v>
      </c>
      <c r="L32" s="9">
        <f t="shared" ca="1" si="5"/>
        <v>102.07667597352899</v>
      </c>
      <c r="M32">
        <f t="shared" ca="1" si="9"/>
        <v>56.027473031283719</v>
      </c>
      <c r="N32">
        <f t="shared" ca="1" si="10"/>
        <v>31.451337648327939</v>
      </c>
    </row>
    <row r="33" spans="1:14" x14ac:dyDescent="0.25">
      <c r="A33" s="4">
        <f t="shared" si="11"/>
        <v>0.42245370370370344</v>
      </c>
      <c r="B33" s="3">
        <f t="shared" si="12"/>
        <v>1553300500</v>
      </c>
      <c r="C33">
        <f t="shared" si="13"/>
        <v>2</v>
      </c>
      <c r="D33">
        <f t="shared" si="13"/>
        <v>8</v>
      </c>
      <c r="E33">
        <f t="shared" ca="1" si="7"/>
        <v>-91438.122366359225</v>
      </c>
      <c r="F33">
        <f t="shared" ca="1" si="8"/>
        <v>19563.593140582525</v>
      </c>
      <c r="G33">
        <f t="shared" ca="1" si="2"/>
        <v>10058.4</v>
      </c>
      <c r="H33" s="9">
        <f t="shared" ca="1" si="3"/>
        <v>234.45742106912658</v>
      </c>
      <c r="I33" s="9">
        <f t="shared" ca="1" si="3"/>
        <v>-50.163494875340255</v>
      </c>
      <c r="J33" s="9">
        <f t="shared" ca="1" si="3"/>
        <v>0</v>
      </c>
      <c r="K33" s="9">
        <f t="shared" ca="1" si="4"/>
        <v>239.76375562727159</v>
      </c>
      <c r="L33" s="9">
        <f t="shared" ca="1" si="5"/>
        <v>102.07667597352916</v>
      </c>
      <c r="M33">
        <f t="shared" ca="1" si="9"/>
        <v>56.025226537216831</v>
      </c>
      <c r="N33">
        <f t="shared" ca="1" si="10"/>
        <v>31.47009708737864</v>
      </c>
    </row>
    <row r="34" spans="1:14" x14ac:dyDescent="0.25">
      <c r="A34" s="4">
        <f t="shared" si="11"/>
        <v>0.4225115740740738</v>
      </c>
      <c r="B34" s="3">
        <f t="shared" si="12"/>
        <v>1553300505</v>
      </c>
      <c r="C34">
        <f t="shared" si="13"/>
        <v>2</v>
      </c>
      <c r="D34">
        <f t="shared" si="13"/>
        <v>8</v>
      </c>
      <c r="E34">
        <f t="shared" ca="1" si="7"/>
        <v>-90265.835261013592</v>
      </c>
      <c r="F34">
        <f t="shared" ca="1" si="8"/>
        <v>19312.775666205824</v>
      </c>
      <c r="G34">
        <f t="shared" ca="1" si="2"/>
        <v>10058.4</v>
      </c>
      <c r="H34" s="9">
        <f t="shared" ca="1" si="3"/>
        <v>234.45742106912658</v>
      </c>
      <c r="I34" s="9">
        <f t="shared" ca="1" si="3"/>
        <v>-50.163494875339531</v>
      </c>
      <c r="J34" s="9">
        <f t="shared" ca="1" si="3"/>
        <v>0</v>
      </c>
      <c r="K34" s="9">
        <f t="shared" ca="1" si="4"/>
        <v>239.76375562727145</v>
      </c>
      <c r="L34" s="9">
        <f t="shared" ca="1" si="5"/>
        <v>102.07667597352899</v>
      </c>
      <c r="M34">
        <f t="shared" ca="1" si="9"/>
        <v>56.02298004314995</v>
      </c>
      <c r="N34">
        <f t="shared" ca="1" si="10"/>
        <v>31.488856526429341</v>
      </c>
    </row>
    <row r="35" spans="1:14" x14ac:dyDescent="0.25">
      <c r="A35" s="4">
        <f>A34+5/24/3600</f>
        <v>0.42256944444444416</v>
      </c>
      <c r="B35" s="3">
        <f t="shared" si="12"/>
        <v>1553300510</v>
      </c>
      <c r="C35">
        <f t="shared" si="13"/>
        <v>2</v>
      </c>
      <c r="D35">
        <f t="shared" si="13"/>
        <v>8</v>
      </c>
      <c r="E35">
        <f t="shared" ca="1" si="7"/>
        <v>-89093.548155667959</v>
      </c>
      <c r="F35">
        <f t="shared" ca="1" si="8"/>
        <v>19061.958191829126</v>
      </c>
      <c r="G35">
        <f t="shared" ca="1" si="2"/>
        <v>10058.4</v>
      </c>
      <c r="H35" s="9">
        <f t="shared" ca="1" si="3"/>
        <v>234.45742106912658</v>
      </c>
      <c r="I35" s="9">
        <f t="shared" ca="1" si="3"/>
        <v>-50.163494875340255</v>
      </c>
      <c r="J35" s="9">
        <f t="shared" ca="1" si="3"/>
        <v>0</v>
      </c>
      <c r="K35" s="9">
        <f t="shared" ca="1" si="4"/>
        <v>239.76375562727159</v>
      </c>
      <c r="L35" s="9">
        <f t="shared" ca="1" si="5"/>
        <v>102.07667597352916</v>
      </c>
      <c r="M35">
        <f t="shared" ca="1" si="9"/>
        <v>56.020733549083069</v>
      </c>
      <c r="N35">
        <f t="shared" ca="1" si="10"/>
        <v>31.507615965480042</v>
      </c>
    </row>
    <row r="36" spans="1:14" x14ac:dyDescent="0.25">
      <c r="A36" s="4">
        <f t="shared" si="11"/>
        <v>0.42262731481481453</v>
      </c>
      <c r="B36" s="3">
        <f t="shared" si="12"/>
        <v>1553300515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-87921.261050322326</v>
      </c>
      <c r="F36">
        <f ca="1">INDIRECT("F$"&amp;C36)+INDIRECT("I$"&amp;C36)*($B36-INDIRECT("B$"&amp;D36))</f>
        <v>18811.140717452425</v>
      </c>
      <c r="G36">
        <f t="shared" ca="1" si="2"/>
        <v>10058.4</v>
      </c>
      <c r="H36" s="9">
        <f t="shared" ca="1" si="3"/>
        <v>234.45742106912658</v>
      </c>
      <c r="I36" s="9">
        <f t="shared" ca="1" si="3"/>
        <v>-50.163494875339531</v>
      </c>
      <c r="J36" s="9">
        <f t="shared" ca="1" si="3"/>
        <v>0</v>
      </c>
      <c r="K36" s="9">
        <f t="shared" ca="1" si="4"/>
        <v>239.76375562727145</v>
      </c>
      <c r="L36" s="9">
        <f t="shared" ca="1" si="5"/>
        <v>102.07667597352899</v>
      </c>
      <c r="M36">
        <f t="shared" ca="1" si="9"/>
        <v>56.018487055016188</v>
      </c>
      <c r="N36">
        <f t="shared" ca="1" si="10"/>
        <v>31.526375404530743</v>
      </c>
    </row>
    <row r="37" spans="1:14" x14ac:dyDescent="0.25">
      <c r="A37" s="4">
        <f t="shared" si="11"/>
        <v>0.42268518518518489</v>
      </c>
      <c r="B37" s="3">
        <f t="shared" si="12"/>
        <v>1553300520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-86748.973944976693</v>
      </c>
      <c r="F37">
        <f ca="1">INDIRECT("F$"&amp;C37)+INDIRECT("I$"&amp;C37)*($B37-INDIRECT("B$"&amp;D37))</f>
        <v>18560.323243075727</v>
      </c>
      <c r="G37">
        <f t="shared" ca="1" si="2"/>
        <v>10058.4</v>
      </c>
      <c r="H37" s="9">
        <f t="shared" ca="1" si="3"/>
        <v>234.45742106912365</v>
      </c>
      <c r="I37" s="9">
        <f t="shared" ca="1" si="3"/>
        <v>-50.163494875340255</v>
      </c>
      <c r="J37" s="9">
        <f t="shared" ca="1" si="3"/>
        <v>0</v>
      </c>
      <c r="K37" s="9">
        <f t="shared" ca="1" si="4"/>
        <v>239.76375562726872</v>
      </c>
      <c r="L37" s="9">
        <f t="shared" ca="1" si="5"/>
        <v>102.0766759735293</v>
      </c>
      <c r="M37">
        <f t="shared" ca="1" si="9"/>
        <v>56.016240560949306</v>
      </c>
      <c r="N37">
        <f t="shared" ca="1" si="10"/>
        <v>31.545134843581444</v>
      </c>
    </row>
    <row r="38" spans="1:14" x14ac:dyDescent="0.25">
      <c r="A38" s="4">
        <f t="shared" si="11"/>
        <v>0.42274305555555525</v>
      </c>
      <c r="B38" s="3">
        <f t="shared" si="12"/>
        <v>1553300525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-85576.686839631075</v>
      </c>
      <c r="F38">
        <f t="shared" ref="F38:F101" ca="1" si="15">INDIRECT("F$"&amp;C38)+INDIRECT("I$"&amp;C38)*($B38-INDIRECT("B$"&amp;D38))</f>
        <v>18309.505768699026</v>
      </c>
      <c r="G38">
        <f t="shared" ca="1" si="2"/>
        <v>10058.4</v>
      </c>
      <c r="H38" s="9">
        <f t="shared" ca="1" si="3"/>
        <v>234.45742106912658</v>
      </c>
      <c r="I38" s="9">
        <f t="shared" ca="1" si="3"/>
        <v>-50.163494875339531</v>
      </c>
      <c r="J38" s="9">
        <f t="shared" ca="1" si="3"/>
        <v>0</v>
      </c>
      <c r="K38" s="9">
        <f t="shared" ca="1" si="4"/>
        <v>239.76375562727145</v>
      </c>
      <c r="L38" s="9">
        <f t="shared" ca="1" si="5"/>
        <v>102.07667597352899</v>
      </c>
      <c r="M38">
        <f t="shared" ca="1" si="9"/>
        <v>56.013994066882418</v>
      </c>
      <c r="N38">
        <f t="shared" ca="1" si="10"/>
        <v>31.563894282632145</v>
      </c>
    </row>
    <row r="39" spans="1:14" x14ac:dyDescent="0.25">
      <c r="A39" s="4">
        <f t="shared" si="11"/>
        <v>0.42280092592592561</v>
      </c>
      <c r="B39" s="3">
        <f t="shared" si="12"/>
        <v>1553300530</v>
      </c>
      <c r="C39">
        <f t="shared" si="13"/>
        <v>2</v>
      </c>
      <c r="D39">
        <f t="shared" si="13"/>
        <v>8</v>
      </c>
      <c r="E39">
        <f t="shared" ca="1" si="14"/>
        <v>-84404.399734285442</v>
      </c>
      <c r="F39">
        <f t="shared" ca="1" si="15"/>
        <v>18058.688294322328</v>
      </c>
      <c r="G39">
        <f t="shared" ca="1" si="2"/>
        <v>10058.4</v>
      </c>
      <c r="H39" s="9">
        <f t="shared" ca="1" si="3"/>
        <v>234.45742106912658</v>
      </c>
      <c r="I39" s="9">
        <f t="shared" ca="1" si="3"/>
        <v>-50.163494875339531</v>
      </c>
      <c r="J39" s="9">
        <f t="shared" ca="1" si="3"/>
        <v>0</v>
      </c>
      <c r="K39" s="9">
        <f t="shared" ca="1" si="4"/>
        <v>239.76375562727145</v>
      </c>
      <c r="L39" s="9">
        <f t="shared" ca="1" si="5"/>
        <v>102.07667597352899</v>
      </c>
      <c r="M39">
        <f t="shared" ca="1" si="9"/>
        <v>56.011747572815537</v>
      </c>
      <c r="N39">
        <f t="shared" ca="1" si="10"/>
        <v>31.582653721682846</v>
      </c>
    </row>
    <row r="40" spans="1:14" x14ac:dyDescent="0.25">
      <c r="A40" s="4">
        <f t="shared" si="11"/>
        <v>0.42285879629629597</v>
      </c>
      <c r="B40" s="3">
        <f t="shared" si="12"/>
        <v>1553300535</v>
      </c>
      <c r="C40">
        <f t="shared" si="13"/>
        <v>2</v>
      </c>
      <c r="D40">
        <f t="shared" si="13"/>
        <v>8</v>
      </c>
      <c r="E40">
        <f t="shared" ca="1" si="14"/>
        <v>-83232.112628939809</v>
      </c>
      <c r="F40">
        <f t="shared" ca="1" si="15"/>
        <v>17807.870819945631</v>
      </c>
      <c r="G40">
        <f t="shared" ca="1" si="2"/>
        <v>10058.4</v>
      </c>
      <c r="H40" s="9">
        <f t="shared" ca="1" si="3"/>
        <v>234.45742106912658</v>
      </c>
      <c r="I40" s="9">
        <f t="shared" ca="1" si="3"/>
        <v>-50.163494875340255</v>
      </c>
      <c r="J40" s="9">
        <f t="shared" ca="1" si="3"/>
        <v>0</v>
      </c>
      <c r="K40" s="9">
        <f t="shared" ca="1" si="4"/>
        <v>239.76375562727159</v>
      </c>
      <c r="L40" s="9">
        <f t="shared" ca="1" si="5"/>
        <v>102.07667597352916</v>
      </c>
      <c r="M40">
        <f t="shared" ca="1" si="9"/>
        <v>56.009501078748656</v>
      </c>
      <c r="N40">
        <f t="shared" ca="1" si="10"/>
        <v>31.60141316073355</v>
      </c>
    </row>
    <row r="41" spans="1:14" x14ac:dyDescent="0.25">
      <c r="A41" s="4">
        <f t="shared" si="11"/>
        <v>0.42291666666666633</v>
      </c>
      <c r="B41" s="3">
        <f t="shared" si="12"/>
        <v>1553300540</v>
      </c>
      <c r="C41">
        <f t="shared" si="13"/>
        <v>2</v>
      </c>
      <c r="D41">
        <f t="shared" si="13"/>
        <v>8</v>
      </c>
      <c r="E41">
        <f t="shared" ca="1" si="14"/>
        <v>-82059.825523594176</v>
      </c>
      <c r="F41">
        <f t="shared" ca="1" si="15"/>
        <v>17557.053345568929</v>
      </c>
      <c r="G41">
        <f t="shared" ca="1" si="2"/>
        <v>10058.4</v>
      </c>
      <c r="H41" s="9">
        <f t="shared" ca="1" si="3"/>
        <v>234.45742106912658</v>
      </c>
      <c r="I41" s="9">
        <f t="shared" ca="1" si="3"/>
        <v>-50.163494875339531</v>
      </c>
      <c r="J41" s="9">
        <f t="shared" ca="1" si="3"/>
        <v>0</v>
      </c>
      <c r="K41" s="9">
        <f t="shared" ca="1" si="4"/>
        <v>239.76375562727145</v>
      </c>
      <c r="L41" s="9">
        <f t="shared" ca="1" si="5"/>
        <v>102.07667597352899</v>
      </c>
      <c r="M41">
        <f t="shared" ca="1" si="9"/>
        <v>56.007254584681775</v>
      </c>
      <c r="N41">
        <f t="shared" ca="1" si="10"/>
        <v>31.620172599784251</v>
      </c>
    </row>
    <row r="42" spans="1:14" x14ac:dyDescent="0.25">
      <c r="A42" s="4">
        <f t="shared" si="11"/>
        <v>0.42297453703703669</v>
      </c>
      <c r="B42" s="3">
        <f t="shared" si="12"/>
        <v>1553300545</v>
      </c>
      <c r="C42">
        <f t="shared" ref="C42:D57" si="16">C41</f>
        <v>2</v>
      </c>
      <c r="D42">
        <f t="shared" si="16"/>
        <v>8</v>
      </c>
      <c r="E42">
        <f t="shared" ca="1" si="14"/>
        <v>-80887.538418248543</v>
      </c>
      <c r="F42">
        <f t="shared" ca="1" si="15"/>
        <v>17306.235871192232</v>
      </c>
      <c r="G42">
        <f t="shared" ca="1" si="2"/>
        <v>10058.4</v>
      </c>
      <c r="H42" s="9">
        <f t="shared" ca="1" si="3"/>
        <v>234.45742106912365</v>
      </c>
      <c r="I42" s="9">
        <f t="shared" ca="1" si="3"/>
        <v>-50.163494875339531</v>
      </c>
      <c r="J42" s="9">
        <f t="shared" ca="1" si="3"/>
        <v>0</v>
      </c>
      <c r="K42" s="9">
        <f t="shared" ca="1" si="4"/>
        <v>239.76375562726858</v>
      </c>
      <c r="L42" s="9">
        <f t="shared" ca="1" si="5"/>
        <v>102.07667597352913</v>
      </c>
      <c r="M42">
        <f t="shared" ca="1" si="9"/>
        <v>56.005008090614893</v>
      </c>
      <c r="N42">
        <f t="shared" ca="1" si="10"/>
        <v>31.638932038834952</v>
      </c>
    </row>
    <row r="43" spans="1:14" x14ac:dyDescent="0.25">
      <c r="A43" s="4">
        <f t="shared" si="11"/>
        <v>0.42303240740740705</v>
      </c>
      <c r="B43" s="3">
        <f t="shared" si="12"/>
        <v>1553300550</v>
      </c>
      <c r="C43">
        <f t="shared" ref="C43:D43" si="17">C42</f>
        <v>2</v>
      </c>
      <c r="D43">
        <f t="shared" si="17"/>
        <v>8</v>
      </c>
      <c r="E43">
        <f t="shared" ref="E43:E46" ca="1" si="18">INDIRECT("E$"&amp;C43)+INDIRECT("H$"&amp;C43)*($B43-INDIRECT("B$"&amp;D43))</f>
        <v>-79715.251312902925</v>
      </c>
      <c r="F43">
        <f t="shared" ref="F43:F46" ca="1" si="19">INDIRECT("F$"&amp;C43)+INDIRECT("I$"&amp;C43)*($B43-INDIRECT("B$"&amp;D43))</f>
        <v>17055.418396815534</v>
      </c>
      <c r="G43">
        <f t="shared" ref="G43:G46" ca="1" si="20">INDIRECT("G$"&amp;C43)+INDIRECT("J$"&amp;C43)*($B43-INDIRECT("B$"&amp;D43))</f>
        <v>10058.4</v>
      </c>
      <c r="H43" s="9">
        <f t="shared" ref="H43:H46" ca="1" si="21">(E44-E43)/($B44-$B43)</f>
        <v>234.45742106912658</v>
      </c>
      <c r="I43" s="9">
        <f t="shared" ref="I43:I46" ca="1" si="22">(F44-F43)/($B44-$B43)</f>
        <v>-50.163494875340255</v>
      </c>
      <c r="J43" s="9">
        <f t="shared" ref="J43:J46" ca="1" si="23">(G44-G43)/($B44-$B43)</f>
        <v>0</v>
      </c>
      <c r="K43" s="9">
        <f t="shared" ref="K43:K46" ca="1" si="24">SQRT(H43*H43+I43*I43)</f>
        <v>239.76375562727159</v>
      </c>
      <c r="L43" s="9">
        <f t="shared" ref="L43:L46" ca="1" si="25">DEGREES(ATAN2(I43,H43))</f>
        <v>102.07667597352916</v>
      </c>
      <c r="M43">
        <f t="shared" ref="M43:M46" ca="1" si="26">INDIRECT("M$"&amp;C43)+INDIRECT("O$"&amp;C43)*($B43-INDIRECT("B$"&amp;D43))</f>
        <v>56.002761596548012</v>
      </c>
      <c r="N43">
        <f t="shared" ref="N43:N46" ca="1" si="27">INDIRECT("N$"&amp;C43)+INDIRECT("P$"&amp;C43)*($B43-INDIRECT("B$"&amp;D43))</f>
        <v>31.657691477885653</v>
      </c>
    </row>
    <row r="44" spans="1:14" x14ac:dyDescent="0.25">
      <c r="A44" s="8">
        <f t="shared" si="11"/>
        <v>0.42309027777777741</v>
      </c>
      <c r="B44" s="3">
        <f t="shared" si="12"/>
        <v>1553300555</v>
      </c>
      <c r="C44">
        <f t="shared" ref="C44:D44" si="28">C43</f>
        <v>2</v>
      </c>
      <c r="D44">
        <f t="shared" si="28"/>
        <v>8</v>
      </c>
      <c r="E44">
        <f t="shared" ca="1" si="18"/>
        <v>-78542.964207557292</v>
      </c>
      <c r="F44">
        <f t="shared" ca="1" si="19"/>
        <v>16804.600922438833</v>
      </c>
      <c r="G44">
        <f t="shared" ca="1" si="20"/>
        <v>10058.4</v>
      </c>
      <c r="H44" s="9">
        <f t="shared" ca="1" si="21"/>
        <v>234.45742106912658</v>
      </c>
      <c r="I44" s="9">
        <f t="shared" ca="1" si="22"/>
        <v>-50.163494875339531</v>
      </c>
      <c r="J44" s="9">
        <f t="shared" ca="1" si="23"/>
        <v>0</v>
      </c>
      <c r="K44" s="9">
        <f t="shared" ca="1" si="24"/>
        <v>239.76375562727145</v>
      </c>
      <c r="L44" s="9">
        <f t="shared" ca="1" si="25"/>
        <v>102.07667597352899</v>
      </c>
      <c r="M44">
        <f t="shared" ca="1" si="26"/>
        <v>56.000515102481124</v>
      </c>
      <c r="N44">
        <f t="shared" ca="1" si="27"/>
        <v>31.676450916936354</v>
      </c>
    </row>
    <row r="45" spans="1:14" x14ac:dyDescent="0.25">
      <c r="A45" s="4">
        <f t="shared" si="11"/>
        <v>0.42314814814814777</v>
      </c>
      <c r="B45" s="3">
        <f t="shared" si="12"/>
        <v>1553300560</v>
      </c>
      <c r="C45">
        <f t="shared" ref="C45:D45" si="29">C44</f>
        <v>2</v>
      </c>
      <c r="D45">
        <f t="shared" si="29"/>
        <v>8</v>
      </c>
      <c r="E45">
        <f t="shared" ca="1" si="18"/>
        <v>-77370.677102211659</v>
      </c>
      <c r="F45">
        <f t="shared" ca="1" si="19"/>
        <v>16553.783448062135</v>
      </c>
      <c r="G45">
        <f t="shared" ca="1" si="20"/>
        <v>10058.4</v>
      </c>
      <c r="H45" s="9">
        <f t="shared" ca="1" si="21"/>
        <v>234.45742106912658</v>
      </c>
      <c r="I45" s="9">
        <f t="shared" ca="1" si="22"/>
        <v>-50.163494875339893</v>
      </c>
      <c r="J45" s="9">
        <f t="shared" ca="1" si="23"/>
        <v>0</v>
      </c>
      <c r="K45" s="9">
        <f t="shared" ca="1" si="24"/>
        <v>239.76375562727151</v>
      </c>
      <c r="L45" s="9">
        <f t="shared" ca="1" si="25"/>
        <v>102.07667597352908</v>
      </c>
      <c r="M45">
        <f t="shared" ca="1" si="26"/>
        <v>55.998268608414243</v>
      </c>
      <c r="N45">
        <f t="shared" ca="1" si="27"/>
        <v>31.695210355987054</v>
      </c>
    </row>
    <row r="46" spans="1:14" x14ac:dyDescent="0.25">
      <c r="A46" s="4">
        <f t="shared" si="11"/>
        <v>0.42320601851851813</v>
      </c>
      <c r="B46" s="3">
        <f t="shared" si="12"/>
        <v>1553300565</v>
      </c>
      <c r="C46">
        <f t="shared" ref="C46:D46" si="30">C45</f>
        <v>2</v>
      </c>
      <c r="D46">
        <f t="shared" si="30"/>
        <v>8</v>
      </c>
      <c r="E46">
        <f t="shared" ca="1" si="18"/>
        <v>-76198.389996866026</v>
      </c>
      <c r="F46">
        <f t="shared" ca="1" si="19"/>
        <v>16302.965973685436</v>
      </c>
      <c r="G46">
        <f t="shared" ca="1" si="20"/>
        <v>10058.4</v>
      </c>
      <c r="H46" s="9">
        <f t="shared" ca="1" si="21"/>
        <v>234.45742106912658</v>
      </c>
      <c r="I46" s="9">
        <f t="shared" ca="1" si="22"/>
        <v>-50.163494875339893</v>
      </c>
      <c r="J46" s="9">
        <f t="shared" ca="1" si="23"/>
        <v>0</v>
      </c>
      <c r="K46" s="9">
        <f t="shared" ca="1" si="24"/>
        <v>239.76375562727151</v>
      </c>
      <c r="L46" s="9">
        <f t="shared" ca="1" si="25"/>
        <v>102.07667597352908</v>
      </c>
      <c r="M46">
        <f t="shared" ca="1" si="26"/>
        <v>55.996022114347362</v>
      </c>
      <c r="N46">
        <f t="shared" ca="1" si="27"/>
        <v>31.713969795037755</v>
      </c>
    </row>
    <row r="47" spans="1:14" x14ac:dyDescent="0.25">
      <c r="A47" s="4">
        <f t="shared" si="11"/>
        <v>0.4232638888888885</v>
      </c>
      <c r="B47" s="3">
        <f t="shared" si="12"/>
        <v>1553300570</v>
      </c>
      <c r="C47">
        <f t="shared" si="16"/>
        <v>2</v>
      </c>
      <c r="D47">
        <f t="shared" si="16"/>
        <v>8</v>
      </c>
      <c r="E47">
        <f t="shared" ca="1" si="14"/>
        <v>-75026.102891520393</v>
      </c>
      <c r="F47">
        <f t="shared" ca="1" si="15"/>
        <v>16052.148499308736</v>
      </c>
      <c r="G47">
        <f t="shared" ca="1" si="2"/>
        <v>10058.4</v>
      </c>
      <c r="H47" s="9">
        <f t="shared" ca="1" si="3"/>
        <v>234.45742106912658</v>
      </c>
      <c r="I47" s="9">
        <f t="shared" ca="1" si="3"/>
        <v>-50.163494875339893</v>
      </c>
      <c r="J47" s="9">
        <f t="shared" ca="1" si="3"/>
        <v>0</v>
      </c>
      <c r="K47" s="9">
        <f t="shared" ca="1" si="4"/>
        <v>239.76375562727151</v>
      </c>
      <c r="L47" s="9">
        <f t="shared" ca="1" si="5"/>
        <v>102.07667597352908</v>
      </c>
      <c r="M47">
        <f t="shared" ca="1" si="9"/>
        <v>55.993775620280481</v>
      </c>
      <c r="N47">
        <f t="shared" ca="1" si="10"/>
        <v>31.732729234088456</v>
      </c>
    </row>
    <row r="48" spans="1:14" x14ac:dyDescent="0.25">
      <c r="A48" s="4">
        <f t="shared" si="11"/>
        <v>0.42332175925925886</v>
      </c>
      <c r="B48" s="3">
        <f t="shared" si="12"/>
        <v>1553300575</v>
      </c>
      <c r="C48">
        <f t="shared" si="16"/>
        <v>2</v>
      </c>
      <c r="D48">
        <f t="shared" si="16"/>
        <v>8</v>
      </c>
      <c r="E48">
        <f t="shared" ca="1" si="14"/>
        <v>-73853.81578617476</v>
      </c>
      <c r="F48">
        <f t="shared" ca="1" si="15"/>
        <v>15801.331024932037</v>
      </c>
      <c r="G48">
        <f t="shared" ca="1" si="2"/>
        <v>10058.4</v>
      </c>
      <c r="H48" s="9">
        <f t="shared" ca="1" si="3"/>
        <v>234.45742106912658</v>
      </c>
      <c r="I48" s="9">
        <f t="shared" ca="1" si="3"/>
        <v>-50.163494875339531</v>
      </c>
      <c r="J48" s="9">
        <f t="shared" ca="1" si="3"/>
        <v>0</v>
      </c>
      <c r="K48" s="9">
        <f t="shared" ca="1" si="4"/>
        <v>239.76375562727145</v>
      </c>
      <c r="L48" s="9">
        <f t="shared" ca="1" si="5"/>
        <v>102.07667597352899</v>
      </c>
      <c r="M48">
        <f t="shared" ca="1" si="9"/>
        <v>55.991529126213599</v>
      </c>
      <c r="N48">
        <f t="shared" ca="1" si="10"/>
        <v>31.751488673139157</v>
      </c>
    </row>
    <row r="49" spans="1:19" x14ac:dyDescent="0.25">
      <c r="A49" s="4">
        <f t="shared" si="11"/>
        <v>0.42337962962962922</v>
      </c>
      <c r="B49" s="3">
        <f t="shared" si="12"/>
        <v>1553300580</v>
      </c>
      <c r="C49">
        <f t="shared" si="16"/>
        <v>2</v>
      </c>
      <c r="D49">
        <f t="shared" si="16"/>
        <v>8</v>
      </c>
      <c r="E49">
        <f t="shared" ca="1" si="14"/>
        <v>-72681.528680829128</v>
      </c>
      <c r="F49">
        <f t="shared" ca="1" si="15"/>
        <v>15550.513550555339</v>
      </c>
      <c r="G49">
        <f t="shared" ca="1" si="2"/>
        <v>10058.4</v>
      </c>
      <c r="H49" s="9">
        <f t="shared" ca="1" si="3"/>
        <v>234.45742106912658</v>
      </c>
      <c r="I49" s="9">
        <f t="shared" ca="1" si="3"/>
        <v>-50.163494875339893</v>
      </c>
      <c r="J49" s="9">
        <f t="shared" ca="1" si="3"/>
        <v>0</v>
      </c>
      <c r="K49" s="9">
        <f t="shared" ca="1" si="4"/>
        <v>239.76375562727151</v>
      </c>
      <c r="L49" s="9">
        <f t="shared" ca="1" si="5"/>
        <v>102.07667597352908</v>
      </c>
      <c r="M49">
        <f t="shared" ca="1" si="9"/>
        <v>55.989282632146711</v>
      </c>
      <c r="N49">
        <f t="shared" ca="1" si="10"/>
        <v>31.770248112189858</v>
      </c>
    </row>
    <row r="50" spans="1:19" x14ac:dyDescent="0.25">
      <c r="A50" s="8">
        <f t="shared" si="11"/>
        <v>0.42343749999999958</v>
      </c>
      <c r="B50" s="3">
        <f t="shared" si="12"/>
        <v>1553300585</v>
      </c>
      <c r="C50">
        <f t="shared" si="16"/>
        <v>2</v>
      </c>
      <c r="D50">
        <f t="shared" si="16"/>
        <v>8</v>
      </c>
      <c r="E50">
        <f t="shared" ca="1" si="14"/>
        <v>-71509.241575483495</v>
      </c>
      <c r="F50">
        <f t="shared" ca="1" si="15"/>
        <v>15299.696076178639</v>
      </c>
      <c r="G50">
        <f t="shared" ca="1" si="2"/>
        <v>10058.4</v>
      </c>
      <c r="H50" s="9">
        <f t="shared" ca="1" si="3"/>
        <v>234.45742106912658</v>
      </c>
      <c r="I50" s="9">
        <f t="shared" ca="1" si="3"/>
        <v>-50.163494875339893</v>
      </c>
      <c r="J50" s="9">
        <f t="shared" ca="1" si="3"/>
        <v>0</v>
      </c>
      <c r="K50" s="9">
        <f t="shared" ca="1" si="4"/>
        <v>239.76375562727151</v>
      </c>
      <c r="L50" s="9">
        <f t="shared" ca="1" si="5"/>
        <v>102.07667597352908</v>
      </c>
      <c r="M50">
        <f t="shared" ca="1" si="9"/>
        <v>55.98703613807983</v>
      </c>
      <c r="N50">
        <f t="shared" ca="1" si="10"/>
        <v>31.789007551240559</v>
      </c>
    </row>
    <row r="51" spans="1:19" x14ac:dyDescent="0.25">
      <c r="A51" s="4">
        <f t="shared" si="11"/>
        <v>0.42349537037036994</v>
      </c>
      <c r="B51" s="3">
        <f t="shared" si="12"/>
        <v>1553300590</v>
      </c>
      <c r="C51">
        <f t="shared" si="16"/>
        <v>2</v>
      </c>
      <c r="D51">
        <f t="shared" si="16"/>
        <v>8</v>
      </c>
      <c r="E51">
        <f t="shared" ca="1" si="14"/>
        <v>-70336.954470137862</v>
      </c>
      <c r="F51">
        <f t="shared" ca="1" si="15"/>
        <v>15048.87860180194</v>
      </c>
      <c r="G51">
        <f t="shared" ca="1" si="2"/>
        <v>10058.4</v>
      </c>
      <c r="H51" s="9">
        <f t="shared" ca="1" si="3"/>
        <v>234.45742106912658</v>
      </c>
      <c r="I51" s="9">
        <f t="shared" ca="1" si="3"/>
        <v>-50.163494875339893</v>
      </c>
      <c r="J51" s="9">
        <f t="shared" ca="1" si="3"/>
        <v>0</v>
      </c>
      <c r="K51" s="9">
        <f t="shared" ca="1" si="4"/>
        <v>239.76375562727151</v>
      </c>
      <c r="L51" s="9">
        <f t="shared" ca="1" si="5"/>
        <v>102.07667597352908</v>
      </c>
      <c r="M51">
        <f t="shared" ca="1" si="9"/>
        <v>55.984789644012949</v>
      </c>
      <c r="N51">
        <f t="shared" ca="1" si="10"/>
        <v>31.80776699029126</v>
      </c>
    </row>
    <row r="52" spans="1:19" x14ac:dyDescent="0.25">
      <c r="A52" s="4">
        <f t="shared" si="11"/>
        <v>0.4235532407407403</v>
      </c>
      <c r="B52" s="3">
        <f t="shared" si="12"/>
        <v>1553300595</v>
      </c>
      <c r="C52">
        <f t="shared" si="16"/>
        <v>2</v>
      </c>
      <c r="D52">
        <f t="shared" si="16"/>
        <v>8</v>
      </c>
      <c r="E52">
        <f t="shared" ca="1" si="14"/>
        <v>-69164.667364792229</v>
      </c>
      <c r="F52">
        <f t="shared" ca="1" si="15"/>
        <v>14798.061127425241</v>
      </c>
      <c r="G52">
        <f t="shared" ca="1" si="2"/>
        <v>10058.4</v>
      </c>
      <c r="H52" s="9">
        <f t="shared" ca="1" si="3"/>
        <v>234.45742106912658</v>
      </c>
      <c r="I52" s="9">
        <f t="shared" ca="1" si="3"/>
        <v>-50.163494875339531</v>
      </c>
      <c r="J52" s="9">
        <f t="shared" ca="1" si="3"/>
        <v>0</v>
      </c>
      <c r="K52" s="9">
        <f t="shared" ca="1" si="4"/>
        <v>239.76375562727145</v>
      </c>
      <c r="L52" s="9">
        <f t="shared" ca="1" si="5"/>
        <v>102.07667597352899</v>
      </c>
      <c r="M52">
        <f t="shared" ca="1" si="9"/>
        <v>55.982543149946068</v>
      </c>
      <c r="N52">
        <f t="shared" ca="1" si="10"/>
        <v>31.826526429341961</v>
      </c>
    </row>
    <row r="53" spans="1:19" x14ac:dyDescent="0.25">
      <c r="A53" s="4">
        <f t="shared" si="11"/>
        <v>0.42361111111111066</v>
      </c>
      <c r="B53" s="3">
        <f t="shared" si="12"/>
        <v>1553300600</v>
      </c>
      <c r="C53">
        <f t="shared" si="16"/>
        <v>2</v>
      </c>
      <c r="D53">
        <f t="shared" si="16"/>
        <v>8</v>
      </c>
      <c r="E53">
        <f t="shared" ca="1" si="14"/>
        <v>-67992.380259446596</v>
      </c>
      <c r="F53">
        <f t="shared" ca="1" si="15"/>
        <v>14547.243653048543</v>
      </c>
      <c r="G53">
        <f t="shared" ca="1" si="2"/>
        <v>10058.4</v>
      </c>
      <c r="H53" s="9">
        <f t="shared" ca="1" si="3"/>
        <v>234.45742106912365</v>
      </c>
      <c r="I53" s="9">
        <f t="shared" ca="1" si="3"/>
        <v>-50.163494875339893</v>
      </c>
      <c r="J53" s="9">
        <f t="shared" ca="1" si="3"/>
        <v>0</v>
      </c>
      <c r="K53" s="9">
        <f t="shared" ca="1" si="4"/>
        <v>239.76375562726864</v>
      </c>
      <c r="L53" s="9">
        <f t="shared" ca="1" si="5"/>
        <v>102.07667597352922</v>
      </c>
      <c r="M53">
        <f t="shared" ca="1" si="9"/>
        <v>55.980296655879187</v>
      </c>
      <c r="N53">
        <f t="shared" ca="1" si="10"/>
        <v>31.845285868392665</v>
      </c>
      <c r="O53" s="14"/>
      <c r="P53" s="14"/>
      <c r="Q53" s="14"/>
      <c r="R53" s="14"/>
      <c r="S53" s="14"/>
    </row>
    <row r="54" spans="1:19" x14ac:dyDescent="0.25">
      <c r="A54" s="4">
        <f>A53+5/24/3600</f>
        <v>0.42366898148148102</v>
      </c>
      <c r="B54" s="3">
        <f t="shared" si="12"/>
        <v>1553300605</v>
      </c>
      <c r="C54">
        <f t="shared" si="16"/>
        <v>2</v>
      </c>
      <c r="D54">
        <f t="shared" si="16"/>
        <v>8</v>
      </c>
      <c r="E54">
        <f t="shared" ca="1" si="14"/>
        <v>-66820.093154100978</v>
      </c>
      <c r="F54">
        <f t="shared" ca="1" si="15"/>
        <v>14296.426178671843</v>
      </c>
      <c r="G54">
        <f t="shared" ca="1" si="2"/>
        <v>10058.4</v>
      </c>
      <c r="H54" s="9">
        <f t="shared" ca="1" si="3"/>
        <v>234.45742106912658</v>
      </c>
      <c r="I54" s="9">
        <f t="shared" ca="1" si="3"/>
        <v>-50.163494875339893</v>
      </c>
      <c r="J54" s="9">
        <f t="shared" ca="1" si="3"/>
        <v>0</v>
      </c>
      <c r="K54" s="9">
        <f t="shared" ca="1" si="4"/>
        <v>239.76375562727151</v>
      </c>
      <c r="L54" s="9">
        <f t="shared" ca="1" si="5"/>
        <v>102.07667597352908</v>
      </c>
      <c r="M54">
        <f t="shared" ca="1" si="9"/>
        <v>55.978050161812305</v>
      </c>
      <c r="N54">
        <f t="shared" ca="1" si="10"/>
        <v>31.864045307443366</v>
      </c>
    </row>
    <row r="55" spans="1:19" x14ac:dyDescent="0.25">
      <c r="A55" s="4">
        <f t="shared" si="11"/>
        <v>0.42372685185185138</v>
      </c>
      <c r="B55" s="3">
        <f t="shared" si="12"/>
        <v>1553300610</v>
      </c>
      <c r="C55">
        <f t="shared" si="16"/>
        <v>2</v>
      </c>
      <c r="D55">
        <f t="shared" si="16"/>
        <v>8</v>
      </c>
      <c r="E55">
        <f t="shared" ca="1" si="14"/>
        <v>-65647.806048755345</v>
      </c>
      <c r="F55">
        <f t="shared" ca="1" si="15"/>
        <v>14045.608704295144</v>
      </c>
      <c r="G55">
        <f t="shared" ca="1" si="2"/>
        <v>10058.4</v>
      </c>
      <c r="H55" s="9">
        <f t="shared" ca="1" si="3"/>
        <v>234.45742106912658</v>
      </c>
      <c r="I55" s="9">
        <f t="shared" ca="1" si="3"/>
        <v>-50.163494875339893</v>
      </c>
      <c r="J55" s="9">
        <f t="shared" ca="1" si="3"/>
        <v>0</v>
      </c>
      <c r="K55" s="9">
        <f t="shared" ca="1" si="4"/>
        <v>239.76375562727151</v>
      </c>
      <c r="L55" s="9">
        <f t="shared" ca="1" si="5"/>
        <v>102.07667597352908</v>
      </c>
      <c r="M55">
        <f t="shared" ca="1" si="9"/>
        <v>55.975803667745417</v>
      </c>
      <c r="N55">
        <f t="shared" ca="1" si="10"/>
        <v>31.882804746494067</v>
      </c>
    </row>
    <row r="56" spans="1:19" x14ac:dyDescent="0.25">
      <c r="A56" s="8">
        <f t="shared" si="11"/>
        <v>0.42378472222222174</v>
      </c>
      <c r="B56" s="3">
        <f t="shared" si="12"/>
        <v>1553300615</v>
      </c>
      <c r="C56">
        <f t="shared" si="16"/>
        <v>2</v>
      </c>
      <c r="D56">
        <f t="shared" si="16"/>
        <v>8</v>
      </c>
      <c r="E56">
        <f t="shared" ca="1" si="14"/>
        <v>-64475.518943409712</v>
      </c>
      <c r="F56">
        <f t="shared" ca="1" si="15"/>
        <v>13794.791229918445</v>
      </c>
      <c r="G56">
        <f t="shared" ca="1" si="2"/>
        <v>10058.4</v>
      </c>
      <c r="H56" s="9">
        <f t="shared" ca="1" si="3"/>
        <v>234.45742106912658</v>
      </c>
      <c r="I56" s="9">
        <f t="shared" ca="1" si="3"/>
        <v>-50.163494875339893</v>
      </c>
      <c r="J56" s="9">
        <f t="shared" ca="1" si="3"/>
        <v>0</v>
      </c>
      <c r="K56" s="9">
        <f t="shared" ca="1" si="4"/>
        <v>239.76375562727151</v>
      </c>
      <c r="L56" s="9">
        <f t="shared" ca="1" si="5"/>
        <v>102.07667597352908</v>
      </c>
      <c r="M56">
        <f t="shared" ca="1" si="9"/>
        <v>55.973557173678536</v>
      </c>
      <c r="N56">
        <f t="shared" ca="1" si="10"/>
        <v>31.901564185544768</v>
      </c>
    </row>
    <row r="57" spans="1:19" x14ac:dyDescent="0.25">
      <c r="A57" s="4">
        <f t="shared" si="11"/>
        <v>0.4238425925925921</v>
      </c>
      <c r="B57" s="3">
        <f t="shared" si="12"/>
        <v>1553300620</v>
      </c>
      <c r="C57">
        <f t="shared" si="16"/>
        <v>2</v>
      </c>
      <c r="D57">
        <f t="shared" si="16"/>
        <v>8</v>
      </c>
      <c r="E57">
        <f t="shared" ca="1" si="14"/>
        <v>-63303.231838064079</v>
      </c>
      <c r="F57">
        <f t="shared" ca="1" si="15"/>
        <v>13543.973755541745</v>
      </c>
      <c r="G57">
        <f t="shared" ca="1" si="2"/>
        <v>10058.4</v>
      </c>
      <c r="H57" s="9">
        <f t="shared" ca="1" si="3"/>
        <v>234.45742106912658</v>
      </c>
      <c r="I57" s="9">
        <f t="shared" ca="1" si="3"/>
        <v>-50.163494875339531</v>
      </c>
      <c r="J57" s="9">
        <f t="shared" ca="1" si="3"/>
        <v>0</v>
      </c>
      <c r="K57" s="9">
        <f t="shared" ca="1" si="4"/>
        <v>239.76375562727145</v>
      </c>
      <c r="L57" s="9">
        <f t="shared" ca="1" si="5"/>
        <v>102.07667597352899</v>
      </c>
      <c r="M57">
        <f t="shared" ca="1" si="9"/>
        <v>55.971310679611655</v>
      </c>
      <c r="N57">
        <f t="shared" ca="1" si="10"/>
        <v>31.920323624595468</v>
      </c>
    </row>
    <row r="58" spans="1:19" x14ac:dyDescent="0.25">
      <c r="A58" s="4">
        <f t="shared" si="11"/>
        <v>0.42390046296296247</v>
      </c>
      <c r="B58" s="3">
        <f t="shared" si="12"/>
        <v>1553300625</v>
      </c>
      <c r="C58">
        <f t="shared" ref="C58:D73" si="31">C57</f>
        <v>2</v>
      </c>
      <c r="D58">
        <f t="shared" si="31"/>
        <v>8</v>
      </c>
      <c r="E58">
        <f t="shared" ca="1" si="14"/>
        <v>-62130.944732718446</v>
      </c>
      <c r="F58">
        <f t="shared" ca="1" si="15"/>
        <v>13293.156281165047</v>
      </c>
      <c r="G58">
        <f t="shared" ca="1" si="2"/>
        <v>10058.4</v>
      </c>
      <c r="H58" s="9">
        <f t="shared" ca="1" si="3"/>
        <v>234.45742106912513</v>
      </c>
      <c r="I58" s="9">
        <f t="shared" ca="1" si="3"/>
        <v>-50.163494875339893</v>
      </c>
      <c r="J58" s="9">
        <f t="shared" ca="1" si="3"/>
        <v>0</v>
      </c>
      <c r="K58" s="9">
        <f t="shared" ca="1" si="4"/>
        <v>239.76375562727009</v>
      </c>
      <c r="L58" s="9">
        <f t="shared" ca="1" si="5"/>
        <v>102.07667597352915</v>
      </c>
      <c r="M58">
        <f t="shared" ca="1" si="9"/>
        <v>55.969064185544774</v>
      </c>
      <c r="N58">
        <f t="shared" ca="1" si="10"/>
        <v>31.939083063646169</v>
      </c>
    </row>
    <row r="59" spans="1:19" x14ac:dyDescent="0.25">
      <c r="A59" s="4">
        <f t="shared" si="11"/>
        <v>0.42395833333333283</v>
      </c>
      <c r="B59" s="3">
        <f t="shared" si="12"/>
        <v>1553300630</v>
      </c>
      <c r="C59">
        <f t="shared" si="31"/>
        <v>2</v>
      </c>
      <c r="D59">
        <f t="shared" si="31"/>
        <v>8</v>
      </c>
      <c r="E59">
        <f t="shared" ca="1" si="14"/>
        <v>-60958.657627372821</v>
      </c>
      <c r="F59">
        <f t="shared" ca="1" si="15"/>
        <v>13042.338806788348</v>
      </c>
      <c r="G59">
        <f t="shared" ca="1" si="2"/>
        <v>10058.4</v>
      </c>
      <c r="H59" s="9">
        <f t="shared" ca="1" si="3"/>
        <v>234.45742106912658</v>
      </c>
      <c r="I59" s="9">
        <f t="shared" ca="1" si="3"/>
        <v>-50.163494875339893</v>
      </c>
      <c r="J59" s="9">
        <f t="shared" ca="1" si="3"/>
        <v>0</v>
      </c>
      <c r="K59" s="9">
        <f t="shared" ca="1" si="4"/>
        <v>239.76375562727151</v>
      </c>
      <c r="L59" s="9">
        <f t="shared" ca="1" si="5"/>
        <v>102.07667597352908</v>
      </c>
      <c r="M59">
        <f t="shared" ca="1" si="9"/>
        <v>55.966817691477893</v>
      </c>
      <c r="N59">
        <f t="shared" ca="1" si="10"/>
        <v>31.95784250269687</v>
      </c>
    </row>
    <row r="60" spans="1:19" x14ac:dyDescent="0.25">
      <c r="A60" s="4">
        <f t="shared" si="11"/>
        <v>0.42401620370370319</v>
      </c>
      <c r="B60" s="3">
        <f t="shared" si="12"/>
        <v>1553300635</v>
      </c>
      <c r="C60">
        <f t="shared" si="31"/>
        <v>2</v>
      </c>
      <c r="D60">
        <f t="shared" si="31"/>
        <v>8</v>
      </c>
      <c r="E60">
        <f t="shared" ca="1" si="14"/>
        <v>-59786.370522027188</v>
      </c>
      <c r="F60">
        <f t="shared" ca="1" si="15"/>
        <v>12791.521332411648</v>
      </c>
      <c r="G60">
        <f t="shared" ca="1" si="2"/>
        <v>10058.4</v>
      </c>
      <c r="H60" s="9">
        <f t="shared" ca="1" si="3"/>
        <v>234.45742106912658</v>
      </c>
      <c r="I60" s="9">
        <f t="shared" ca="1" si="3"/>
        <v>-50.163494875339893</v>
      </c>
      <c r="J60" s="9">
        <f t="shared" ca="1" si="3"/>
        <v>0</v>
      </c>
      <c r="K60" s="9">
        <f t="shared" ca="1" si="4"/>
        <v>239.76375562727151</v>
      </c>
      <c r="L60" s="9">
        <f t="shared" ca="1" si="5"/>
        <v>102.07667597352908</v>
      </c>
      <c r="M60">
        <f t="shared" ca="1" si="9"/>
        <v>55.964571197411004</v>
      </c>
      <c r="N60">
        <f t="shared" ca="1" si="10"/>
        <v>31.976601941747571</v>
      </c>
    </row>
    <row r="61" spans="1:19" x14ac:dyDescent="0.25">
      <c r="A61" s="4">
        <f t="shared" si="11"/>
        <v>0.42407407407407355</v>
      </c>
      <c r="B61" s="3">
        <f t="shared" si="12"/>
        <v>1553300640</v>
      </c>
      <c r="C61">
        <f t="shared" si="31"/>
        <v>2</v>
      </c>
      <c r="D61">
        <f t="shared" si="31"/>
        <v>8</v>
      </c>
      <c r="E61">
        <f t="shared" ca="1" si="14"/>
        <v>-58614.083416681555</v>
      </c>
      <c r="F61">
        <f t="shared" ca="1" si="15"/>
        <v>12540.703858034949</v>
      </c>
      <c r="G61">
        <f t="shared" ca="1" si="2"/>
        <v>10058.4</v>
      </c>
      <c r="H61" s="9">
        <f t="shared" ca="1" si="3"/>
        <v>234.45742106912513</v>
      </c>
      <c r="I61" s="9">
        <f t="shared" ca="1" si="3"/>
        <v>-50.163494875339531</v>
      </c>
      <c r="J61" s="9">
        <f t="shared" ca="1" si="3"/>
        <v>0</v>
      </c>
      <c r="K61" s="9">
        <f t="shared" ca="1" si="4"/>
        <v>239.76375562727</v>
      </c>
      <c r="L61" s="9">
        <f t="shared" ca="1" si="5"/>
        <v>102.07667597352906</v>
      </c>
      <c r="M61">
        <f t="shared" ca="1" si="9"/>
        <v>55.962324703344123</v>
      </c>
      <c r="N61">
        <f t="shared" ca="1" si="10"/>
        <v>31.995361380798272</v>
      </c>
    </row>
    <row r="62" spans="1:19" x14ac:dyDescent="0.25">
      <c r="A62" s="4">
        <f t="shared" si="11"/>
        <v>0.42413194444444391</v>
      </c>
      <c r="B62" s="3">
        <f t="shared" si="12"/>
        <v>1553300645</v>
      </c>
      <c r="C62">
        <f t="shared" si="31"/>
        <v>2</v>
      </c>
      <c r="D62">
        <f t="shared" si="31"/>
        <v>8</v>
      </c>
      <c r="E62">
        <f t="shared" ca="1" si="14"/>
        <v>-57441.796311335929</v>
      </c>
      <c r="F62">
        <f t="shared" ca="1" si="15"/>
        <v>12289.886383658251</v>
      </c>
      <c r="G62">
        <f t="shared" ca="1" si="2"/>
        <v>10058.4</v>
      </c>
      <c r="H62" s="9">
        <f t="shared" ca="1" si="3"/>
        <v>234.45742106912658</v>
      </c>
      <c r="I62" s="9">
        <f t="shared" ca="1" si="3"/>
        <v>-50.163494875339893</v>
      </c>
      <c r="J62" s="9">
        <f t="shared" ca="1" si="3"/>
        <v>0</v>
      </c>
      <c r="K62" s="9">
        <f t="shared" ca="1" si="4"/>
        <v>239.76375562727151</v>
      </c>
      <c r="L62" s="9">
        <f t="shared" ca="1" si="5"/>
        <v>102.07667597352908</v>
      </c>
      <c r="M62">
        <f t="shared" ca="1" si="9"/>
        <v>55.960078209277242</v>
      </c>
      <c r="N62">
        <f t="shared" ca="1" si="10"/>
        <v>32.014120819848976</v>
      </c>
    </row>
    <row r="63" spans="1:19" x14ac:dyDescent="0.25">
      <c r="A63" s="4">
        <f t="shared" si="11"/>
        <v>0.42418981481481427</v>
      </c>
      <c r="B63" s="3">
        <f t="shared" si="12"/>
        <v>1553300650</v>
      </c>
      <c r="C63">
        <f t="shared" si="31"/>
        <v>2</v>
      </c>
      <c r="D63">
        <f t="shared" si="31"/>
        <v>8</v>
      </c>
      <c r="E63">
        <f t="shared" ca="1" si="14"/>
        <v>-56269.509205990296</v>
      </c>
      <c r="F63">
        <f t="shared" ca="1" si="15"/>
        <v>12039.068909281552</v>
      </c>
      <c r="G63">
        <f t="shared" ca="1" si="2"/>
        <v>10058.4</v>
      </c>
      <c r="H63" s="9">
        <f t="shared" ca="1" si="3"/>
        <v>234.45742106912658</v>
      </c>
      <c r="I63" s="9">
        <f t="shared" ca="1" si="3"/>
        <v>-50.163494875339893</v>
      </c>
      <c r="J63" s="9">
        <f t="shared" ca="1" si="3"/>
        <v>0</v>
      </c>
      <c r="K63" s="9">
        <f t="shared" ca="1" si="4"/>
        <v>239.76375562727151</v>
      </c>
      <c r="L63" s="9">
        <f t="shared" ca="1" si="5"/>
        <v>102.07667597352908</v>
      </c>
      <c r="M63">
        <f t="shared" ca="1" si="9"/>
        <v>55.957831715210361</v>
      </c>
      <c r="N63">
        <f t="shared" ca="1" si="10"/>
        <v>32.032880258899674</v>
      </c>
    </row>
    <row r="64" spans="1:19" x14ac:dyDescent="0.25">
      <c r="A64" s="4">
        <f t="shared" si="11"/>
        <v>0.42424768518518463</v>
      </c>
      <c r="B64" s="3">
        <f t="shared" si="12"/>
        <v>1553300655</v>
      </c>
      <c r="C64">
        <f t="shared" si="31"/>
        <v>2</v>
      </c>
      <c r="D64">
        <f t="shared" si="31"/>
        <v>8</v>
      </c>
      <c r="E64">
        <f t="shared" ca="1" si="14"/>
        <v>-55097.222100644663</v>
      </c>
      <c r="F64">
        <f t="shared" ca="1" si="15"/>
        <v>11788.251434904852</v>
      </c>
      <c r="G64">
        <f t="shared" ca="1" si="2"/>
        <v>10058.4</v>
      </c>
      <c r="H64" s="9">
        <f t="shared" ca="1" si="3"/>
        <v>234.45742106912658</v>
      </c>
      <c r="I64" s="9">
        <f t="shared" ca="1" si="3"/>
        <v>-50.163494875339893</v>
      </c>
      <c r="J64" s="9">
        <f t="shared" ca="1" si="3"/>
        <v>0</v>
      </c>
      <c r="K64" s="9">
        <f t="shared" ca="1" si="4"/>
        <v>239.76375562727151</v>
      </c>
      <c r="L64" s="9">
        <f t="shared" ca="1" si="5"/>
        <v>102.07667597352908</v>
      </c>
      <c r="M64">
        <f t="shared" ca="1" si="9"/>
        <v>55.95558522114348</v>
      </c>
      <c r="N64">
        <f t="shared" ca="1" si="10"/>
        <v>32.051639697950378</v>
      </c>
    </row>
    <row r="65" spans="1:15" x14ac:dyDescent="0.25">
      <c r="A65" s="4">
        <f t="shared" si="11"/>
        <v>0.42430555555555499</v>
      </c>
      <c r="B65" s="3">
        <f t="shared" si="12"/>
        <v>1553300660</v>
      </c>
      <c r="C65">
        <f t="shared" si="31"/>
        <v>2</v>
      </c>
      <c r="D65">
        <f t="shared" si="31"/>
        <v>8</v>
      </c>
      <c r="E65">
        <f t="shared" ca="1" si="14"/>
        <v>-53924.934995299031</v>
      </c>
      <c r="F65">
        <f t="shared" ca="1" si="15"/>
        <v>11537.433960528153</v>
      </c>
      <c r="G65">
        <f t="shared" ca="1" si="2"/>
        <v>10058.4</v>
      </c>
      <c r="H65" s="9">
        <f t="shared" ca="1" si="3"/>
        <v>234.45742106912658</v>
      </c>
      <c r="I65" s="9">
        <f t="shared" ca="1" si="3"/>
        <v>-50.163494875339531</v>
      </c>
      <c r="J65" s="9">
        <f t="shared" ca="1" si="3"/>
        <v>0</v>
      </c>
      <c r="K65" s="9">
        <f t="shared" ca="1" si="4"/>
        <v>239.76375562727145</v>
      </c>
      <c r="L65" s="9">
        <f t="shared" ca="1" si="5"/>
        <v>102.07667597352899</v>
      </c>
      <c r="M65">
        <f t="shared" ca="1" si="9"/>
        <v>55.953338727076591</v>
      </c>
      <c r="N65">
        <f t="shared" ca="1" si="10"/>
        <v>32.070399137001075</v>
      </c>
    </row>
    <row r="66" spans="1:15" x14ac:dyDescent="0.25">
      <c r="A66" s="4">
        <f t="shared" si="11"/>
        <v>0.42436342592592535</v>
      </c>
      <c r="B66" s="3">
        <f t="shared" si="12"/>
        <v>1553300665</v>
      </c>
      <c r="C66">
        <f t="shared" si="31"/>
        <v>2</v>
      </c>
      <c r="D66">
        <f t="shared" si="31"/>
        <v>8</v>
      </c>
      <c r="E66">
        <f t="shared" ca="1" si="14"/>
        <v>-52752.647889953398</v>
      </c>
      <c r="F66">
        <f t="shared" ca="1" si="15"/>
        <v>11286.616486151455</v>
      </c>
      <c r="G66">
        <f t="shared" ca="1" si="2"/>
        <v>10058.4</v>
      </c>
      <c r="H66" s="9">
        <f t="shared" ca="1" si="3"/>
        <v>234.45742106912658</v>
      </c>
      <c r="I66" s="9">
        <f t="shared" ca="1" si="3"/>
        <v>-50.163494875339893</v>
      </c>
      <c r="J66" s="9">
        <f t="shared" ca="1" si="3"/>
        <v>0</v>
      </c>
      <c r="K66" s="9">
        <f t="shared" ca="1" si="4"/>
        <v>239.76375562727151</v>
      </c>
      <c r="L66" s="9">
        <f t="shared" ca="1" si="5"/>
        <v>102.07667597352908</v>
      </c>
      <c r="M66">
        <f t="shared" ca="1" si="9"/>
        <v>55.95109223300971</v>
      </c>
      <c r="N66">
        <f t="shared" ca="1" si="10"/>
        <v>32.08915857605178</v>
      </c>
    </row>
    <row r="67" spans="1:15" x14ac:dyDescent="0.25">
      <c r="A67" s="4">
        <f t="shared" si="11"/>
        <v>0.42442129629629571</v>
      </c>
      <c r="B67" s="3">
        <f t="shared" si="12"/>
        <v>1553300670</v>
      </c>
      <c r="C67">
        <f t="shared" si="31"/>
        <v>2</v>
      </c>
      <c r="D67">
        <f t="shared" si="31"/>
        <v>8</v>
      </c>
      <c r="E67">
        <f t="shared" ca="1" si="14"/>
        <v>-51580.360784607765</v>
      </c>
      <c r="F67">
        <f t="shared" ca="1" si="15"/>
        <v>11035.799011774756</v>
      </c>
      <c r="G67">
        <f t="shared" ca="1" si="2"/>
        <v>10058.4</v>
      </c>
      <c r="H67" s="9">
        <f t="shared" ca="1" si="3"/>
        <v>234.45742106912365</v>
      </c>
      <c r="I67" s="9">
        <f t="shared" ca="1" si="3"/>
        <v>-50.163494875339893</v>
      </c>
      <c r="J67" s="9">
        <f t="shared" ca="1" si="3"/>
        <v>0</v>
      </c>
      <c r="K67" s="9">
        <f t="shared" ca="1" si="4"/>
        <v>239.76375562726864</v>
      </c>
      <c r="L67" s="9">
        <f t="shared" ca="1" si="5"/>
        <v>102.07667597352922</v>
      </c>
      <c r="M67">
        <f t="shared" ca="1" si="9"/>
        <v>55.948845738942829</v>
      </c>
      <c r="N67">
        <f t="shared" ca="1" si="10"/>
        <v>32.107918015102477</v>
      </c>
      <c r="O67" s="12"/>
    </row>
    <row r="68" spans="1:15" x14ac:dyDescent="0.25">
      <c r="A68" s="8">
        <f t="shared" si="11"/>
        <v>0.42447916666666607</v>
      </c>
      <c r="B68" s="3">
        <f t="shared" si="12"/>
        <v>1553300675</v>
      </c>
      <c r="C68">
        <f t="shared" si="31"/>
        <v>2</v>
      </c>
      <c r="D68">
        <f t="shared" si="31"/>
        <v>8</v>
      </c>
      <c r="E68">
        <f t="shared" ca="1" si="14"/>
        <v>-50408.073679262146</v>
      </c>
      <c r="F68">
        <f t="shared" ca="1" si="15"/>
        <v>10784.981537398056</v>
      </c>
      <c r="G68">
        <f t="shared" ca="1" si="2"/>
        <v>10058.4</v>
      </c>
      <c r="H68" s="9">
        <f t="shared" ca="1" si="3"/>
        <v>234.45742106912658</v>
      </c>
      <c r="I68" s="9">
        <f t="shared" ca="1" si="3"/>
        <v>-50.163494875339893</v>
      </c>
      <c r="J68" s="9">
        <f t="shared" ca="1" si="3"/>
        <v>0</v>
      </c>
      <c r="K68" s="9">
        <f t="shared" ca="1" si="4"/>
        <v>239.76375562727151</v>
      </c>
      <c r="L68" s="9">
        <f t="shared" ca="1" si="5"/>
        <v>102.07667597352908</v>
      </c>
      <c r="M68">
        <f t="shared" ca="1" si="9"/>
        <v>55.946599244875948</v>
      </c>
      <c r="N68">
        <f t="shared" ca="1" si="10"/>
        <v>32.126677454153182</v>
      </c>
      <c r="O68" s="12"/>
    </row>
    <row r="69" spans="1:15" x14ac:dyDescent="0.25">
      <c r="A69" s="4">
        <f t="shared" si="11"/>
        <v>0.42453703703703644</v>
      </c>
      <c r="B69" s="3">
        <f t="shared" si="12"/>
        <v>1553300680</v>
      </c>
      <c r="C69">
        <f t="shared" si="31"/>
        <v>2</v>
      </c>
      <c r="D69">
        <f t="shared" si="31"/>
        <v>8</v>
      </c>
      <c r="E69">
        <f t="shared" ca="1" si="14"/>
        <v>-49235.786573916514</v>
      </c>
      <c r="F69">
        <f t="shared" ca="1" si="15"/>
        <v>10534.164063021357</v>
      </c>
      <c r="G69">
        <f t="shared" ca="1" si="2"/>
        <v>10058.4</v>
      </c>
      <c r="H69" s="9">
        <f t="shared" ca="1" si="3"/>
        <v>234.45742106912658</v>
      </c>
      <c r="I69" s="9">
        <f t="shared" ca="1" si="3"/>
        <v>-50.163494875339531</v>
      </c>
      <c r="J69" s="9">
        <f t="shared" ca="1" si="3"/>
        <v>0</v>
      </c>
      <c r="K69" s="9">
        <f t="shared" ca="1" si="4"/>
        <v>239.76375562727145</v>
      </c>
      <c r="L69" s="9">
        <f t="shared" ca="1" si="5"/>
        <v>102.07667597352899</v>
      </c>
      <c r="M69">
        <f t="shared" ca="1" si="9"/>
        <v>55.944352750809067</v>
      </c>
      <c r="N69">
        <f t="shared" ca="1" si="10"/>
        <v>32.145436893203879</v>
      </c>
      <c r="O69" s="12"/>
    </row>
    <row r="70" spans="1:15" x14ac:dyDescent="0.25">
      <c r="A70" s="4">
        <f t="shared" si="11"/>
        <v>0.4245949074074068</v>
      </c>
      <c r="B70" s="3">
        <f t="shared" si="12"/>
        <v>1553300685</v>
      </c>
      <c r="C70">
        <f t="shared" si="31"/>
        <v>2</v>
      </c>
      <c r="D70">
        <f t="shared" si="31"/>
        <v>8</v>
      </c>
      <c r="E70">
        <f t="shared" ca="1" si="14"/>
        <v>-48063.499468570881</v>
      </c>
      <c r="F70">
        <f t="shared" ca="1" si="15"/>
        <v>10283.346588644659</v>
      </c>
      <c r="G70">
        <f t="shared" ca="1" si="2"/>
        <v>10058.4</v>
      </c>
      <c r="H70" s="9">
        <f t="shared" ca="1" si="3"/>
        <v>234.45742106912658</v>
      </c>
      <c r="I70" s="9">
        <f t="shared" ca="1" si="3"/>
        <v>-50.163494875339893</v>
      </c>
      <c r="J70" s="9">
        <f t="shared" ca="1" si="3"/>
        <v>0</v>
      </c>
      <c r="K70" s="9">
        <f t="shared" ca="1" si="4"/>
        <v>239.76375562727151</v>
      </c>
      <c r="L70" s="9">
        <f t="shared" ca="1" si="5"/>
        <v>102.07667597352908</v>
      </c>
      <c r="M70">
        <f t="shared" ca="1" si="9"/>
        <v>55.942106256742186</v>
      </c>
      <c r="N70">
        <f t="shared" ca="1" si="10"/>
        <v>32.164196332254583</v>
      </c>
      <c r="O70" s="12"/>
    </row>
    <row r="71" spans="1:15" x14ac:dyDescent="0.25">
      <c r="A71" s="4">
        <f t="shared" si="11"/>
        <v>0.42465277777777716</v>
      </c>
      <c r="B71" s="3">
        <f t="shared" si="12"/>
        <v>1553300690</v>
      </c>
      <c r="C71">
        <f t="shared" si="31"/>
        <v>2</v>
      </c>
      <c r="D71">
        <f t="shared" si="31"/>
        <v>8</v>
      </c>
      <c r="E71">
        <f t="shared" ca="1" si="14"/>
        <v>-46891.212363225248</v>
      </c>
      <c r="F71">
        <f t="shared" ca="1" si="15"/>
        <v>10032.52911426796</v>
      </c>
      <c r="G71">
        <f t="shared" ca="1" si="2"/>
        <v>10058.4</v>
      </c>
      <c r="H71" s="9">
        <f t="shared" ca="1" si="3"/>
        <v>234.45742106912658</v>
      </c>
      <c r="I71" s="9">
        <f t="shared" ca="1" si="3"/>
        <v>-50.163494875339893</v>
      </c>
      <c r="J71" s="9">
        <f t="shared" ca="1" si="3"/>
        <v>0</v>
      </c>
      <c r="K71" s="9">
        <f t="shared" ca="1" si="4"/>
        <v>239.76375562727151</v>
      </c>
      <c r="L71" s="9">
        <f t="shared" ca="1" si="5"/>
        <v>102.07667597352908</v>
      </c>
      <c r="M71">
        <f t="shared" ca="1" si="9"/>
        <v>55.939859762675297</v>
      </c>
      <c r="N71">
        <f t="shared" ca="1" si="10"/>
        <v>32.182955771305281</v>
      </c>
    </row>
    <row r="72" spans="1:15" x14ac:dyDescent="0.25">
      <c r="A72" s="4">
        <f>A71+5/24/3600</f>
        <v>0.42471064814814752</v>
      </c>
      <c r="B72" s="3">
        <f t="shared" si="12"/>
        <v>1553300695</v>
      </c>
      <c r="C72">
        <f t="shared" si="31"/>
        <v>2</v>
      </c>
      <c r="D72">
        <f t="shared" si="31"/>
        <v>8</v>
      </c>
      <c r="E72">
        <f t="shared" ca="1" si="14"/>
        <v>-45718.925257879615</v>
      </c>
      <c r="F72">
        <f t="shared" ca="1" si="15"/>
        <v>9781.7116398912603</v>
      </c>
      <c r="G72">
        <f t="shared" ca="1" si="2"/>
        <v>10058.4</v>
      </c>
      <c r="H72" s="9">
        <f t="shared" ca="1" si="3"/>
        <v>234.45742106912658</v>
      </c>
      <c r="I72" s="9">
        <f t="shared" ca="1" si="3"/>
        <v>-50.163494875339893</v>
      </c>
      <c r="J72" s="9">
        <f t="shared" ca="1" si="3"/>
        <v>0</v>
      </c>
      <c r="K72" s="9">
        <f t="shared" ca="1" si="4"/>
        <v>239.76375562727151</v>
      </c>
      <c r="L72" s="9">
        <f t="shared" ca="1" si="5"/>
        <v>102.07667597352908</v>
      </c>
      <c r="M72">
        <f t="shared" ca="1" si="9"/>
        <v>55.937613268608416</v>
      </c>
      <c r="N72">
        <f t="shared" ca="1" si="10"/>
        <v>32.201715210355985</v>
      </c>
    </row>
    <row r="73" spans="1:15" x14ac:dyDescent="0.25">
      <c r="A73" s="4">
        <f t="shared" si="11"/>
        <v>0.42476851851851788</v>
      </c>
      <c r="B73" s="3">
        <f t="shared" si="12"/>
        <v>1553300700</v>
      </c>
      <c r="C73">
        <f t="shared" si="31"/>
        <v>2</v>
      </c>
      <c r="D73">
        <f t="shared" si="31"/>
        <v>8</v>
      </c>
      <c r="E73">
        <f t="shared" ca="1" si="14"/>
        <v>-44546.638152533982</v>
      </c>
      <c r="F73">
        <f t="shared" ca="1" si="15"/>
        <v>9530.8941655145609</v>
      </c>
      <c r="G73">
        <f t="shared" ref="G73:G136" ca="1" si="32">INDIRECT("G$"&amp;C73)+INDIRECT("J$"&amp;C73)*($B73-INDIRECT("B$"&amp;D73))</f>
        <v>10058.4</v>
      </c>
      <c r="H73" s="9">
        <f t="shared" ref="H73:J136" ca="1" si="33">(E74-E73)/($B74-$B73)</f>
        <v>234.45742106912658</v>
      </c>
      <c r="I73" s="9">
        <f t="shared" ca="1" si="33"/>
        <v>-50.163494875339531</v>
      </c>
      <c r="J73" s="9">
        <f t="shared" ca="1" si="33"/>
        <v>0</v>
      </c>
      <c r="K73" s="9">
        <f t="shared" ref="K73:K136" ca="1" si="34">SQRT(H73*H73+I73*I73)</f>
        <v>239.76375562727145</v>
      </c>
      <c r="L73" s="9">
        <f t="shared" ref="L73:L136" ca="1" si="35">DEGREES(ATAN2(I73,H73))</f>
        <v>102.07667597352899</v>
      </c>
      <c r="M73">
        <f t="shared" ca="1" si="9"/>
        <v>55.935366774541535</v>
      </c>
      <c r="N73">
        <f t="shared" ca="1" si="10"/>
        <v>32.22047464940669</v>
      </c>
    </row>
    <row r="74" spans="1:15" x14ac:dyDescent="0.25">
      <c r="A74" s="4">
        <f t="shared" si="11"/>
        <v>0.42482638888888824</v>
      </c>
      <c r="B74" s="3">
        <f t="shared" si="12"/>
        <v>1553300705</v>
      </c>
      <c r="C74">
        <f t="shared" ref="C74:D85" si="36">C73</f>
        <v>2</v>
      </c>
      <c r="D74">
        <f t="shared" si="36"/>
        <v>8</v>
      </c>
      <c r="E74">
        <f t="shared" ca="1" si="14"/>
        <v>-43374.351047188349</v>
      </c>
      <c r="F74">
        <f t="shared" ca="1" si="15"/>
        <v>9280.0766911378632</v>
      </c>
      <c r="G74">
        <f t="shared" ca="1" si="32"/>
        <v>10058.4</v>
      </c>
      <c r="H74" s="9">
        <f t="shared" ca="1" si="33"/>
        <v>234.45742106912658</v>
      </c>
      <c r="I74" s="9">
        <f t="shared" ca="1" si="33"/>
        <v>-50.163494875340255</v>
      </c>
      <c r="J74" s="9">
        <f t="shared" ca="1" si="33"/>
        <v>0</v>
      </c>
      <c r="K74" s="9">
        <f t="shared" ca="1" si="34"/>
        <v>239.76375562727159</v>
      </c>
      <c r="L74" s="9">
        <f t="shared" ca="1" si="35"/>
        <v>102.07667597352916</v>
      </c>
      <c r="M74">
        <f t="shared" ref="M74:M137" ca="1" si="37">INDIRECT("M$"&amp;C74)+INDIRECT("O$"&amp;C74)*($B74-INDIRECT("B$"&amp;D74))</f>
        <v>55.933120280474654</v>
      </c>
      <c r="N74">
        <f t="shared" ref="N74:N137" ca="1" si="38">INDIRECT("N$"&amp;C74)+INDIRECT("P$"&amp;C74)*($B74-INDIRECT("B$"&amp;D74))</f>
        <v>32.239234088457387</v>
      </c>
    </row>
    <row r="75" spans="1:15" x14ac:dyDescent="0.25">
      <c r="A75" s="4">
        <f t="shared" ref="A75:A104" si="39">A74+5/24/3600</f>
        <v>0.4248842592592586</v>
      </c>
      <c r="B75" s="3">
        <f t="shared" ref="B75:B138" si="40">B74+SECOND(A75-A74)</f>
        <v>1553300710</v>
      </c>
      <c r="C75">
        <f t="shared" si="36"/>
        <v>2</v>
      </c>
      <c r="D75">
        <f t="shared" si="36"/>
        <v>8</v>
      </c>
      <c r="E75">
        <f t="shared" ca="1" si="14"/>
        <v>-42202.063941842716</v>
      </c>
      <c r="F75">
        <f t="shared" ca="1" si="15"/>
        <v>9029.259216761162</v>
      </c>
      <c r="G75">
        <f t="shared" ca="1" si="32"/>
        <v>10058.4</v>
      </c>
      <c r="H75" s="9">
        <f t="shared" ca="1" si="33"/>
        <v>234.45742106912658</v>
      </c>
      <c r="I75" s="9">
        <f t="shared" ca="1" si="33"/>
        <v>-50.163494875339531</v>
      </c>
      <c r="J75" s="9">
        <f t="shared" ca="1" si="33"/>
        <v>0</v>
      </c>
      <c r="K75" s="9">
        <f t="shared" ca="1" si="34"/>
        <v>239.76375562727145</v>
      </c>
      <c r="L75" s="9">
        <f t="shared" ca="1" si="35"/>
        <v>102.07667597352899</v>
      </c>
      <c r="M75">
        <f t="shared" ca="1" si="37"/>
        <v>55.930873786407773</v>
      </c>
      <c r="N75">
        <f t="shared" ca="1" si="38"/>
        <v>32.257993527508091</v>
      </c>
    </row>
    <row r="76" spans="1:15" x14ac:dyDescent="0.25">
      <c r="A76" s="4">
        <f t="shared" si="39"/>
        <v>0.42494212962962896</v>
      </c>
      <c r="B76" s="3">
        <f t="shared" si="40"/>
        <v>1553300715</v>
      </c>
      <c r="C76">
        <f t="shared" si="36"/>
        <v>2</v>
      </c>
      <c r="D76">
        <f t="shared" si="36"/>
        <v>8</v>
      </c>
      <c r="E76">
        <f t="shared" ca="1" si="14"/>
        <v>-41029.776836497083</v>
      </c>
      <c r="F76">
        <f t="shared" ca="1" si="15"/>
        <v>8778.4417423844643</v>
      </c>
      <c r="G76">
        <f t="shared" ca="1" si="32"/>
        <v>10058.4</v>
      </c>
      <c r="H76" s="9">
        <f t="shared" ca="1" si="33"/>
        <v>234.45742106912365</v>
      </c>
      <c r="I76" s="9">
        <f t="shared" ca="1" si="33"/>
        <v>-50.163494875339531</v>
      </c>
      <c r="J76" s="9">
        <f t="shared" ca="1" si="33"/>
        <v>0</v>
      </c>
      <c r="K76" s="9">
        <f t="shared" ca="1" si="34"/>
        <v>239.76375562726858</v>
      </c>
      <c r="L76" s="9">
        <f t="shared" ca="1" si="35"/>
        <v>102.07667597352913</v>
      </c>
      <c r="M76">
        <f t="shared" ca="1" si="37"/>
        <v>55.928627292340884</v>
      </c>
      <c r="N76">
        <f t="shared" ca="1" si="38"/>
        <v>32.276752966558789</v>
      </c>
    </row>
    <row r="77" spans="1:15" x14ac:dyDescent="0.25">
      <c r="A77" s="4">
        <f t="shared" si="39"/>
        <v>0.42499999999999932</v>
      </c>
      <c r="B77" s="3">
        <f t="shared" si="40"/>
        <v>1553300720</v>
      </c>
      <c r="C77">
        <f t="shared" si="36"/>
        <v>2</v>
      </c>
      <c r="D77">
        <f t="shared" si="36"/>
        <v>8</v>
      </c>
      <c r="E77">
        <f t="shared" ca="1" si="14"/>
        <v>-39857.489731151465</v>
      </c>
      <c r="F77">
        <f t="shared" ca="1" si="15"/>
        <v>8527.6242680077667</v>
      </c>
      <c r="G77">
        <f t="shared" ca="1" si="32"/>
        <v>10058.4</v>
      </c>
      <c r="H77" s="9">
        <f t="shared" ca="1" si="33"/>
        <v>234.45742106912658</v>
      </c>
      <c r="I77" s="9">
        <f t="shared" ca="1" si="33"/>
        <v>-50.163494875340255</v>
      </c>
      <c r="J77" s="9">
        <f t="shared" ca="1" si="33"/>
        <v>0</v>
      </c>
      <c r="K77" s="9">
        <f t="shared" ca="1" si="34"/>
        <v>239.76375562727159</v>
      </c>
      <c r="L77" s="9">
        <f t="shared" ca="1" si="35"/>
        <v>102.07667597352916</v>
      </c>
      <c r="M77">
        <f t="shared" ca="1" si="37"/>
        <v>55.926380798274003</v>
      </c>
      <c r="N77">
        <f t="shared" ca="1" si="38"/>
        <v>32.295512405609493</v>
      </c>
    </row>
    <row r="78" spans="1:15" x14ac:dyDescent="0.25">
      <c r="A78" s="4">
        <f t="shared" si="39"/>
        <v>0.42505787037036968</v>
      </c>
      <c r="B78" s="3">
        <f t="shared" si="40"/>
        <v>1553300725</v>
      </c>
      <c r="C78">
        <f t="shared" si="36"/>
        <v>2</v>
      </c>
      <c r="D78">
        <f t="shared" si="36"/>
        <v>8</v>
      </c>
      <c r="E78">
        <f t="shared" ca="1" si="14"/>
        <v>-38685.202625805832</v>
      </c>
      <c r="F78">
        <f t="shared" ca="1" si="15"/>
        <v>8276.8067936310654</v>
      </c>
      <c r="G78">
        <f t="shared" ca="1" si="32"/>
        <v>10058.4</v>
      </c>
      <c r="H78" s="9">
        <f t="shared" ca="1" si="33"/>
        <v>234.45742106912658</v>
      </c>
      <c r="I78" s="9">
        <f t="shared" ca="1" si="33"/>
        <v>-50.163494875339531</v>
      </c>
      <c r="J78" s="9">
        <f t="shared" ca="1" si="33"/>
        <v>0</v>
      </c>
      <c r="K78" s="9">
        <f t="shared" ca="1" si="34"/>
        <v>239.76375562727145</v>
      </c>
      <c r="L78" s="9">
        <f t="shared" ca="1" si="35"/>
        <v>102.07667597352899</v>
      </c>
      <c r="M78">
        <f t="shared" ca="1" si="37"/>
        <v>55.924134304207122</v>
      </c>
      <c r="N78">
        <f t="shared" ca="1" si="38"/>
        <v>32.31427184466019</v>
      </c>
    </row>
    <row r="79" spans="1:15" x14ac:dyDescent="0.25">
      <c r="A79" s="4">
        <f t="shared" si="39"/>
        <v>0.42511574074074004</v>
      </c>
      <c r="B79" s="3">
        <f t="shared" si="40"/>
        <v>1553300730</v>
      </c>
      <c r="C79">
        <f t="shared" si="36"/>
        <v>2</v>
      </c>
      <c r="D79">
        <f t="shared" si="36"/>
        <v>8</v>
      </c>
      <c r="E79">
        <f t="shared" ca="1" si="14"/>
        <v>-37512.915520460199</v>
      </c>
      <c r="F79">
        <f t="shared" ca="1" si="15"/>
        <v>8025.9893192543677</v>
      </c>
      <c r="G79">
        <f t="shared" ca="1" si="32"/>
        <v>10058.4</v>
      </c>
      <c r="H79" s="9">
        <f t="shared" ca="1" si="33"/>
        <v>234.45742106912658</v>
      </c>
      <c r="I79" s="9">
        <f t="shared" ca="1" si="33"/>
        <v>-50.163494875340255</v>
      </c>
      <c r="J79" s="9">
        <f t="shared" ca="1" si="33"/>
        <v>0</v>
      </c>
      <c r="K79" s="9">
        <f t="shared" ca="1" si="34"/>
        <v>239.76375562727159</v>
      </c>
      <c r="L79" s="9">
        <f t="shared" ca="1" si="35"/>
        <v>102.07667597352916</v>
      </c>
      <c r="M79">
        <f t="shared" ca="1" si="37"/>
        <v>55.921887810140241</v>
      </c>
      <c r="N79">
        <f t="shared" ca="1" si="38"/>
        <v>32.333031283710895</v>
      </c>
    </row>
    <row r="80" spans="1:15" x14ac:dyDescent="0.25">
      <c r="A80" s="4">
        <f t="shared" si="39"/>
        <v>0.42517361111111041</v>
      </c>
      <c r="B80" s="3">
        <f t="shared" si="40"/>
        <v>1553300735</v>
      </c>
      <c r="C80">
        <f t="shared" si="36"/>
        <v>2</v>
      </c>
      <c r="D80">
        <f t="shared" si="36"/>
        <v>8</v>
      </c>
      <c r="E80">
        <f t="shared" ca="1" si="14"/>
        <v>-36340.628415114566</v>
      </c>
      <c r="F80">
        <f t="shared" ca="1" si="15"/>
        <v>7775.1718448776664</v>
      </c>
      <c r="G80">
        <f t="shared" ca="1" si="32"/>
        <v>10058.4</v>
      </c>
      <c r="H80" s="9">
        <f t="shared" ca="1" si="33"/>
        <v>234.45742106912658</v>
      </c>
      <c r="I80" s="9">
        <f t="shared" ca="1" si="33"/>
        <v>-50.163494875339531</v>
      </c>
      <c r="J80" s="9">
        <f t="shared" ca="1" si="33"/>
        <v>0</v>
      </c>
      <c r="K80" s="9">
        <f t="shared" ca="1" si="34"/>
        <v>239.76375562727145</v>
      </c>
      <c r="L80" s="9">
        <f t="shared" ca="1" si="35"/>
        <v>102.07667597352899</v>
      </c>
      <c r="M80">
        <f t="shared" ca="1" si="37"/>
        <v>55.91964131607336</v>
      </c>
      <c r="N80">
        <f t="shared" ca="1" si="38"/>
        <v>32.351790722761592</v>
      </c>
    </row>
    <row r="81" spans="1:14" x14ac:dyDescent="0.25">
      <c r="A81" s="4">
        <f t="shared" si="39"/>
        <v>0.42523148148148077</v>
      </c>
      <c r="B81" s="3">
        <f t="shared" si="40"/>
        <v>1553300740</v>
      </c>
      <c r="C81">
        <f t="shared" si="36"/>
        <v>2</v>
      </c>
      <c r="D81">
        <f t="shared" si="36"/>
        <v>8</v>
      </c>
      <c r="E81">
        <f t="shared" ca="1" si="14"/>
        <v>-35168.341309768934</v>
      </c>
      <c r="F81">
        <f t="shared" ca="1" si="15"/>
        <v>7524.3543705009688</v>
      </c>
      <c r="G81">
        <f t="shared" ca="1" si="32"/>
        <v>10058.4</v>
      </c>
      <c r="H81" s="9">
        <f t="shared" ca="1" si="33"/>
        <v>234.45742106912658</v>
      </c>
      <c r="I81" s="9">
        <f t="shared" ca="1" si="33"/>
        <v>-50.163494875339531</v>
      </c>
      <c r="J81" s="9">
        <f t="shared" ca="1" si="33"/>
        <v>0</v>
      </c>
      <c r="K81" s="9">
        <f t="shared" ca="1" si="34"/>
        <v>239.76375562727145</v>
      </c>
      <c r="L81" s="9">
        <f t="shared" ca="1" si="35"/>
        <v>102.07667597352899</v>
      </c>
      <c r="M81">
        <f t="shared" ca="1" si="37"/>
        <v>55.917394822006479</v>
      </c>
      <c r="N81">
        <f t="shared" ca="1" si="38"/>
        <v>32.370550161812297</v>
      </c>
    </row>
    <row r="82" spans="1:14" x14ac:dyDescent="0.25">
      <c r="A82" s="4">
        <f t="shared" si="39"/>
        <v>0.42528935185185113</v>
      </c>
      <c r="B82" s="3">
        <f t="shared" si="40"/>
        <v>1553300745</v>
      </c>
      <c r="C82">
        <f t="shared" si="36"/>
        <v>2</v>
      </c>
      <c r="D82">
        <f t="shared" si="36"/>
        <v>8</v>
      </c>
      <c r="E82">
        <f t="shared" ca="1" si="14"/>
        <v>-33996.054204423301</v>
      </c>
      <c r="F82">
        <f t="shared" ca="1" si="15"/>
        <v>7273.5368961242712</v>
      </c>
      <c r="G82">
        <f t="shared" ca="1" si="32"/>
        <v>10058.4</v>
      </c>
      <c r="H82" s="9">
        <f t="shared" ca="1" si="33"/>
        <v>234.45742106912658</v>
      </c>
      <c r="I82" s="9">
        <f t="shared" ca="1" si="33"/>
        <v>-50.163494875340255</v>
      </c>
      <c r="J82" s="9">
        <f t="shared" ca="1" si="33"/>
        <v>0</v>
      </c>
      <c r="K82" s="9">
        <f t="shared" ca="1" si="34"/>
        <v>239.76375562727159</v>
      </c>
      <c r="L82" s="9">
        <f t="shared" ca="1" si="35"/>
        <v>102.07667597352916</v>
      </c>
      <c r="M82">
        <f t="shared" ca="1" si="37"/>
        <v>55.91514832793959</v>
      </c>
      <c r="N82">
        <f t="shared" ca="1" si="38"/>
        <v>32.389309600862994</v>
      </c>
    </row>
    <row r="83" spans="1:14" x14ac:dyDescent="0.25">
      <c r="A83" s="4">
        <f t="shared" si="39"/>
        <v>0.42534722222222149</v>
      </c>
      <c r="B83" s="3">
        <f t="shared" si="40"/>
        <v>1553300750</v>
      </c>
      <c r="C83">
        <f t="shared" si="36"/>
        <v>2</v>
      </c>
      <c r="D83">
        <f t="shared" si="36"/>
        <v>8</v>
      </c>
      <c r="E83">
        <f t="shared" ca="1" si="14"/>
        <v>-32823.767099077668</v>
      </c>
      <c r="F83">
        <f t="shared" ca="1" si="15"/>
        <v>7022.7194217475699</v>
      </c>
      <c r="G83">
        <f t="shared" ca="1" si="32"/>
        <v>10058.4</v>
      </c>
      <c r="H83" s="9">
        <f t="shared" ca="1" si="33"/>
        <v>234.45742106912365</v>
      </c>
      <c r="I83" s="9">
        <f t="shared" ca="1" si="33"/>
        <v>-50.163494875339531</v>
      </c>
      <c r="J83" s="9">
        <f t="shared" ca="1" si="33"/>
        <v>0</v>
      </c>
      <c r="K83" s="9">
        <f t="shared" ca="1" si="34"/>
        <v>239.76375562726858</v>
      </c>
      <c r="L83" s="9">
        <f t="shared" ca="1" si="35"/>
        <v>102.07667597352913</v>
      </c>
      <c r="M83">
        <f t="shared" ca="1" si="37"/>
        <v>55.912901833872709</v>
      </c>
      <c r="N83">
        <f t="shared" ca="1" si="38"/>
        <v>32.408069039913698</v>
      </c>
    </row>
    <row r="84" spans="1:14" x14ac:dyDescent="0.25">
      <c r="A84" s="4">
        <f t="shared" si="39"/>
        <v>0.42540509259259185</v>
      </c>
      <c r="B84" s="3">
        <f t="shared" si="40"/>
        <v>1553300755</v>
      </c>
      <c r="C84">
        <f t="shared" si="36"/>
        <v>2</v>
      </c>
      <c r="D84">
        <f t="shared" si="36"/>
        <v>8</v>
      </c>
      <c r="E84">
        <f t="shared" ca="1" si="14"/>
        <v>-31651.479993732049</v>
      </c>
      <c r="F84">
        <f t="shared" ca="1" si="15"/>
        <v>6771.9019473708722</v>
      </c>
      <c r="G84">
        <f t="shared" ca="1" si="32"/>
        <v>10058.4</v>
      </c>
      <c r="H84" s="9">
        <f t="shared" ca="1" si="33"/>
        <v>234.45742106912658</v>
      </c>
      <c r="I84" s="9">
        <f t="shared" ca="1" si="33"/>
        <v>-50.163494875339531</v>
      </c>
      <c r="J84" s="9">
        <f t="shared" ca="1" si="33"/>
        <v>0</v>
      </c>
      <c r="K84" s="9">
        <f t="shared" ca="1" si="34"/>
        <v>239.76375562727145</v>
      </c>
      <c r="L84" s="9">
        <f t="shared" ca="1" si="35"/>
        <v>102.07667597352899</v>
      </c>
      <c r="M84">
        <f t="shared" ca="1" si="37"/>
        <v>55.910655339805828</v>
      </c>
      <c r="N84">
        <f t="shared" ca="1" si="38"/>
        <v>32.426828478964396</v>
      </c>
    </row>
    <row r="85" spans="1:14" x14ac:dyDescent="0.25">
      <c r="A85" s="4">
        <f t="shared" si="39"/>
        <v>0.42546296296296221</v>
      </c>
      <c r="B85" s="3">
        <f t="shared" si="40"/>
        <v>1553300760</v>
      </c>
      <c r="C85">
        <f t="shared" si="36"/>
        <v>2</v>
      </c>
      <c r="D85">
        <f t="shared" si="36"/>
        <v>8</v>
      </c>
      <c r="E85">
        <f t="shared" ca="1" si="14"/>
        <v>-30479.192888386417</v>
      </c>
      <c r="F85">
        <f t="shared" ca="1" si="15"/>
        <v>6521.0844729941746</v>
      </c>
      <c r="G85">
        <f t="shared" ca="1" si="32"/>
        <v>10058.4</v>
      </c>
      <c r="H85" s="9">
        <f t="shared" ca="1" si="33"/>
        <v>234.45742106912658</v>
      </c>
      <c r="I85" s="9">
        <f t="shared" ca="1" si="33"/>
        <v>-50.163494875340255</v>
      </c>
      <c r="J85" s="9">
        <f t="shared" ca="1" si="33"/>
        <v>0</v>
      </c>
      <c r="K85" s="9">
        <f t="shared" ca="1" si="34"/>
        <v>239.76375562727159</v>
      </c>
      <c r="L85" s="9">
        <f t="shared" ca="1" si="35"/>
        <v>102.07667597352916</v>
      </c>
      <c r="M85">
        <f t="shared" ca="1" si="37"/>
        <v>55.908408845738947</v>
      </c>
      <c r="N85">
        <f t="shared" ca="1" si="38"/>
        <v>32.4455879180151</v>
      </c>
    </row>
    <row r="86" spans="1:14" x14ac:dyDescent="0.25">
      <c r="A86" s="4">
        <f t="shared" si="39"/>
        <v>0.42552083333333257</v>
      </c>
      <c r="B86" s="3">
        <f t="shared" si="40"/>
        <v>1553300765</v>
      </c>
      <c r="C86">
        <f t="shared" ref="C86:D86" si="41">C85</f>
        <v>2</v>
      </c>
      <c r="D86">
        <f t="shared" si="41"/>
        <v>8</v>
      </c>
      <c r="E86">
        <f t="shared" ref="E86" ca="1" si="42">INDIRECT("E$"&amp;C86)+INDIRECT("H$"&amp;C86)*($B86-INDIRECT("B$"&amp;D86))</f>
        <v>-29306.905783040784</v>
      </c>
      <c r="F86">
        <f t="shared" ref="F86" ca="1" si="43">INDIRECT("F$"&amp;C86)+INDIRECT("I$"&amp;C86)*($B86-INDIRECT("B$"&amp;D86))</f>
        <v>6270.2669986174733</v>
      </c>
      <c r="G86">
        <f t="shared" ref="G86" ca="1" si="44">INDIRECT("G$"&amp;C86)+INDIRECT("J$"&amp;C86)*($B86-INDIRECT("B$"&amp;D86))</f>
        <v>10058.4</v>
      </c>
      <c r="H86" s="9">
        <f t="shared" ref="H86" ca="1" si="45">(E87-E86)/($B87-$B86)</f>
        <v>234.45742106912658</v>
      </c>
      <c r="I86" s="9">
        <f t="shared" ref="I86" ca="1" si="46">(F87-F86)/($B87-$B86)</f>
        <v>-50.163494875339531</v>
      </c>
      <c r="J86" s="9">
        <f t="shared" ref="J86" ca="1" si="47">(G87-G86)/($B87-$B86)</f>
        <v>0</v>
      </c>
      <c r="K86" s="9">
        <f t="shared" ref="K86" ca="1" si="48">SQRT(H86*H86+I86*I86)</f>
        <v>239.76375562727145</v>
      </c>
      <c r="L86" s="9">
        <f t="shared" ref="L86" ca="1" si="49">DEGREES(ATAN2(I86,H86))</f>
        <v>102.07667597352899</v>
      </c>
      <c r="M86">
        <f t="shared" ref="M86" ca="1" si="50">INDIRECT("M$"&amp;C86)+INDIRECT("O$"&amp;C86)*($B86-INDIRECT("B$"&amp;D86))</f>
        <v>55.906162351672066</v>
      </c>
      <c r="N86">
        <f t="shared" ref="N86" ca="1" si="51">INDIRECT("N$"&amp;C86)+INDIRECT("P$"&amp;C86)*($B86-INDIRECT("B$"&amp;D86))</f>
        <v>32.464347357065805</v>
      </c>
    </row>
    <row r="87" spans="1:14" x14ac:dyDescent="0.25">
      <c r="A87" s="8">
        <f t="shared" si="39"/>
        <v>0.42557870370370293</v>
      </c>
      <c r="B87" s="3">
        <f t="shared" si="40"/>
        <v>1553300770</v>
      </c>
      <c r="C87">
        <f t="shared" ref="C87:D87" si="52">C86</f>
        <v>2</v>
      </c>
      <c r="D87">
        <f t="shared" si="52"/>
        <v>8</v>
      </c>
      <c r="E87">
        <f t="shared" ref="E87:E90" ca="1" si="53">INDIRECT("E$"&amp;C87)+INDIRECT("H$"&amp;C87)*($B87-INDIRECT("B$"&amp;D87))</f>
        <v>-28134.618677695151</v>
      </c>
      <c r="F87">
        <f t="shared" ref="F87:F90" ca="1" si="54">INDIRECT("F$"&amp;C87)+INDIRECT("I$"&amp;C87)*($B87-INDIRECT("B$"&amp;D87))</f>
        <v>6019.4495242407756</v>
      </c>
      <c r="G87">
        <f t="shared" ref="G87:G90" ca="1" si="55">INDIRECT("G$"&amp;C87)+INDIRECT("J$"&amp;C87)*($B87-INDIRECT("B$"&amp;D87))</f>
        <v>10058.4</v>
      </c>
      <c r="H87" s="9">
        <f t="shared" ref="H87:H90" ca="1" si="56">(E88-E87)/($B88-$B87)</f>
        <v>234.45742106912658</v>
      </c>
      <c r="I87" s="9">
        <f t="shared" ref="I87:I90" ca="1" si="57">(F88-F87)/($B88-$B87)</f>
        <v>-50.163494875340255</v>
      </c>
      <c r="J87" s="9">
        <f t="shared" ref="J87:J90" ca="1" si="58">(G88-G87)/($B88-$B87)</f>
        <v>0</v>
      </c>
      <c r="K87" s="9">
        <f t="shared" ref="K87:K90" ca="1" si="59">SQRT(H87*H87+I87*I87)</f>
        <v>239.76375562727159</v>
      </c>
      <c r="L87" s="9">
        <f t="shared" ref="L87:L90" ca="1" si="60">DEGREES(ATAN2(I87,H87))</f>
        <v>102.07667597352916</v>
      </c>
      <c r="M87">
        <f t="shared" ref="M87:M90" ca="1" si="61">INDIRECT("M$"&amp;C87)+INDIRECT("O$"&amp;C87)*($B87-INDIRECT("B$"&amp;D87))</f>
        <v>55.903915857605178</v>
      </c>
      <c r="N87">
        <f t="shared" ref="N87:N90" ca="1" si="62">INDIRECT("N$"&amp;C87)+INDIRECT("P$"&amp;C87)*($B87-INDIRECT("B$"&amp;D87))</f>
        <v>32.483106796116502</v>
      </c>
    </row>
    <row r="88" spans="1:14" x14ac:dyDescent="0.25">
      <c r="A88" s="8">
        <f t="shared" si="39"/>
        <v>0.42563657407407329</v>
      </c>
      <c r="B88" s="3">
        <f t="shared" si="40"/>
        <v>1553300775</v>
      </c>
      <c r="C88">
        <f t="shared" ref="C88:D88" si="63">C87</f>
        <v>2</v>
      </c>
      <c r="D88">
        <f t="shared" si="63"/>
        <v>8</v>
      </c>
      <c r="E88">
        <f t="shared" ca="1" si="53"/>
        <v>-26962.331572349518</v>
      </c>
      <c r="F88">
        <f t="shared" ca="1" si="54"/>
        <v>5768.6320498640744</v>
      </c>
      <c r="G88">
        <f t="shared" ca="1" si="55"/>
        <v>10058.4</v>
      </c>
      <c r="H88" s="9">
        <f t="shared" ca="1" si="56"/>
        <v>234.45742106912658</v>
      </c>
      <c r="I88" s="9">
        <f t="shared" ca="1" si="57"/>
        <v>-50.163494875339531</v>
      </c>
      <c r="J88" s="9">
        <f t="shared" ca="1" si="58"/>
        <v>0</v>
      </c>
      <c r="K88" s="9">
        <f t="shared" ca="1" si="59"/>
        <v>239.76375562727145</v>
      </c>
      <c r="L88" s="9">
        <f t="shared" ca="1" si="60"/>
        <v>102.07667597352899</v>
      </c>
      <c r="M88">
        <f t="shared" ca="1" si="61"/>
        <v>55.901669363538296</v>
      </c>
      <c r="N88">
        <f t="shared" ca="1" si="62"/>
        <v>32.501866235167206</v>
      </c>
    </row>
    <row r="89" spans="1:14" x14ac:dyDescent="0.25">
      <c r="A89" s="4">
        <f t="shared" si="39"/>
        <v>0.42569444444444365</v>
      </c>
      <c r="B89" s="3">
        <f t="shared" si="40"/>
        <v>1553300780</v>
      </c>
      <c r="C89">
        <f t="shared" ref="C89:D89" si="64">C88</f>
        <v>2</v>
      </c>
      <c r="D89">
        <f t="shared" si="64"/>
        <v>8</v>
      </c>
      <c r="E89">
        <f t="shared" ca="1" si="53"/>
        <v>-25790.044467003885</v>
      </c>
      <c r="F89">
        <f t="shared" ca="1" si="54"/>
        <v>5517.8145754873767</v>
      </c>
      <c r="G89">
        <f t="shared" ca="1" si="55"/>
        <v>10058.4</v>
      </c>
      <c r="H89" s="9">
        <f t="shared" ca="1" si="56"/>
        <v>234.45742106912658</v>
      </c>
      <c r="I89" s="9">
        <f t="shared" ca="1" si="57"/>
        <v>-50.163494875339531</v>
      </c>
      <c r="J89" s="9">
        <f t="shared" ca="1" si="58"/>
        <v>0</v>
      </c>
      <c r="K89" s="9">
        <f t="shared" ca="1" si="59"/>
        <v>239.76375562727145</v>
      </c>
      <c r="L89" s="9">
        <f t="shared" ca="1" si="60"/>
        <v>102.07667597352899</v>
      </c>
      <c r="M89">
        <f t="shared" ca="1" si="61"/>
        <v>55.899422869471415</v>
      </c>
      <c r="N89">
        <f t="shared" ca="1" si="62"/>
        <v>32.520625674217904</v>
      </c>
    </row>
    <row r="90" spans="1:14" x14ac:dyDescent="0.25">
      <c r="A90" s="4">
        <f t="shared" si="39"/>
        <v>0.42575231481481401</v>
      </c>
      <c r="B90" s="3">
        <f t="shared" si="40"/>
        <v>1553300785</v>
      </c>
      <c r="C90">
        <f t="shared" ref="C90:D90" si="65">C89</f>
        <v>2</v>
      </c>
      <c r="D90">
        <f t="shared" si="65"/>
        <v>8</v>
      </c>
      <c r="E90">
        <f t="shared" ca="1" si="53"/>
        <v>-24617.757361658252</v>
      </c>
      <c r="F90">
        <f t="shared" ca="1" si="54"/>
        <v>5266.9971011106791</v>
      </c>
      <c r="G90">
        <f t="shared" ca="1" si="55"/>
        <v>10058.4</v>
      </c>
      <c r="H90" s="9">
        <f t="shared" ca="1" si="56"/>
        <v>234.45742106912658</v>
      </c>
      <c r="I90" s="9">
        <f t="shared" ca="1" si="57"/>
        <v>-50.163494875340255</v>
      </c>
      <c r="J90" s="9">
        <f t="shared" ca="1" si="58"/>
        <v>0</v>
      </c>
      <c r="K90" s="9">
        <f t="shared" ca="1" si="59"/>
        <v>239.76375562727159</v>
      </c>
      <c r="L90" s="9">
        <f t="shared" ca="1" si="60"/>
        <v>102.07667597352916</v>
      </c>
      <c r="M90">
        <f t="shared" ca="1" si="61"/>
        <v>55.897176375404534</v>
      </c>
      <c r="N90">
        <f t="shared" ca="1" si="62"/>
        <v>32.539385113268608</v>
      </c>
    </row>
    <row r="91" spans="1:14" x14ac:dyDescent="0.25">
      <c r="A91" s="4">
        <f t="shared" si="39"/>
        <v>0.42581018518518438</v>
      </c>
      <c r="B91" s="3">
        <f t="shared" si="40"/>
        <v>1553300790</v>
      </c>
      <c r="C91">
        <f t="shared" ref="C91:D103" si="66">C90</f>
        <v>2</v>
      </c>
      <c r="D91">
        <f t="shared" si="66"/>
        <v>8</v>
      </c>
      <c r="E91">
        <f t="shared" ca="1" si="14"/>
        <v>-23445.470256312619</v>
      </c>
      <c r="F91">
        <f t="shared" ca="1" si="15"/>
        <v>5016.1796267339778</v>
      </c>
      <c r="G91">
        <f t="shared" ca="1" si="32"/>
        <v>10058.4</v>
      </c>
      <c r="H91" s="9">
        <f t="shared" ca="1" si="33"/>
        <v>234.45742106912658</v>
      </c>
      <c r="I91" s="9">
        <f t="shared" ca="1" si="33"/>
        <v>-50.163494875339531</v>
      </c>
      <c r="J91" s="9">
        <f t="shared" ca="1" si="33"/>
        <v>0</v>
      </c>
      <c r="K91" s="9">
        <f t="shared" ca="1" si="34"/>
        <v>239.76375562727145</v>
      </c>
      <c r="L91" s="9">
        <f t="shared" ca="1" si="35"/>
        <v>102.07667597352899</v>
      </c>
      <c r="M91">
        <f t="shared" ca="1" si="37"/>
        <v>55.894929881337653</v>
      </c>
      <c r="N91">
        <f t="shared" ca="1" si="38"/>
        <v>32.558144552319305</v>
      </c>
    </row>
    <row r="92" spans="1:14" x14ac:dyDescent="0.25">
      <c r="A92" s="4">
        <f t="shared" si="39"/>
        <v>0.42586805555555474</v>
      </c>
      <c r="B92" s="3">
        <f t="shared" si="40"/>
        <v>1553300795</v>
      </c>
      <c r="C92">
        <f t="shared" si="66"/>
        <v>2</v>
      </c>
      <c r="D92">
        <f t="shared" si="66"/>
        <v>8</v>
      </c>
      <c r="E92">
        <f t="shared" ca="1" si="14"/>
        <v>-22273.183150966986</v>
      </c>
      <c r="F92">
        <f t="shared" ca="1" si="15"/>
        <v>4765.3621523572801</v>
      </c>
      <c r="G92">
        <f t="shared" ca="1" si="32"/>
        <v>10058.4</v>
      </c>
      <c r="H92" s="9">
        <f t="shared" ca="1" si="33"/>
        <v>234.45742106912365</v>
      </c>
      <c r="I92" s="9">
        <f t="shared" ca="1" si="33"/>
        <v>-50.163494875340255</v>
      </c>
      <c r="J92" s="9">
        <f t="shared" ca="1" si="33"/>
        <v>0</v>
      </c>
      <c r="K92" s="9">
        <f t="shared" ca="1" si="34"/>
        <v>239.76375562726872</v>
      </c>
      <c r="L92" s="9">
        <f t="shared" ca="1" si="35"/>
        <v>102.0766759735293</v>
      </c>
      <c r="M92">
        <f t="shared" ca="1" si="37"/>
        <v>55.892683387270772</v>
      </c>
      <c r="N92">
        <f t="shared" ca="1" si="38"/>
        <v>32.57690399137001</v>
      </c>
    </row>
    <row r="93" spans="1:14" x14ac:dyDescent="0.25">
      <c r="A93" s="4">
        <f t="shared" si="39"/>
        <v>0.4259259259259251</v>
      </c>
      <c r="B93" s="3">
        <f t="shared" si="40"/>
        <v>1553300800</v>
      </c>
      <c r="C93">
        <f t="shared" si="66"/>
        <v>2</v>
      </c>
      <c r="D93">
        <f t="shared" si="66"/>
        <v>8</v>
      </c>
      <c r="E93">
        <f t="shared" ca="1" si="14"/>
        <v>-21100.896045621368</v>
      </c>
      <c r="F93">
        <f t="shared" ca="1" si="15"/>
        <v>4514.5446779805789</v>
      </c>
      <c r="G93">
        <f t="shared" ca="1" si="32"/>
        <v>10058.4</v>
      </c>
      <c r="H93" s="9">
        <f t="shared" ca="1" si="33"/>
        <v>234.45742106912658</v>
      </c>
      <c r="I93" s="9">
        <f t="shared" ca="1" si="33"/>
        <v>-50.163494875339531</v>
      </c>
      <c r="J93" s="9">
        <f t="shared" ca="1" si="33"/>
        <v>0</v>
      </c>
      <c r="K93" s="9">
        <f t="shared" ca="1" si="34"/>
        <v>239.76375562727145</v>
      </c>
      <c r="L93" s="9">
        <f t="shared" ca="1" si="35"/>
        <v>102.07667597352899</v>
      </c>
      <c r="M93">
        <f t="shared" ca="1" si="37"/>
        <v>55.890436893203884</v>
      </c>
      <c r="N93">
        <f t="shared" ca="1" si="38"/>
        <v>32.595663430420707</v>
      </c>
    </row>
    <row r="94" spans="1:14" x14ac:dyDescent="0.25">
      <c r="A94" s="4">
        <f t="shared" si="39"/>
        <v>0.42598379629629546</v>
      </c>
      <c r="B94" s="3">
        <f t="shared" si="40"/>
        <v>1553300805</v>
      </c>
      <c r="C94">
        <f t="shared" si="66"/>
        <v>2</v>
      </c>
      <c r="D94">
        <f t="shared" si="66"/>
        <v>8</v>
      </c>
      <c r="E94">
        <f t="shared" ca="1" si="14"/>
        <v>-19928.608940275735</v>
      </c>
      <c r="F94">
        <f t="shared" ca="1" si="15"/>
        <v>4263.7272036038812</v>
      </c>
      <c r="G94">
        <f t="shared" ca="1" si="32"/>
        <v>10058.4</v>
      </c>
      <c r="H94" s="9">
        <f t="shared" ca="1" si="33"/>
        <v>234.45742106912658</v>
      </c>
      <c r="I94" s="9">
        <f t="shared" ca="1" si="33"/>
        <v>-50.163494875339531</v>
      </c>
      <c r="J94" s="9">
        <f t="shared" ca="1" si="33"/>
        <v>0</v>
      </c>
      <c r="K94" s="9">
        <f t="shared" ca="1" si="34"/>
        <v>239.76375562727145</v>
      </c>
      <c r="L94" s="9">
        <f t="shared" ca="1" si="35"/>
        <v>102.07667597352899</v>
      </c>
      <c r="M94">
        <f t="shared" ca="1" si="37"/>
        <v>55.888190399137002</v>
      </c>
      <c r="N94">
        <f t="shared" ca="1" si="38"/>
        <v>32.614422869471412</v>
      </c>
    </row>
    <row r="95" spans="1:14" x14ac:dyDescent="0.25">
      <c r="A95" s="4">
        <f t="shared" si="39"/>
        <v>0.42604166666666582</v>
      </c>
      <c r="B95" s="3">
        <f t="shared" si="40"/>
        <v>1553300810</v>
      </c>
      <c r="C95">
        <f t="shared" ref="C95:D95" si="67">C94</f>
        <v>2</v>
      </c>
      <c r="D95">
        <f t="shared" si="67"/>
        <v>8</v>
      </c>
      <c r="E95">
        <f t="shared" ref="E95:E97" ca="1" si="68">INDIRECT("E$"&amp;C95)+INDIRECT("H$"&amp;C95)*($B95-INDIRECT("B$"&amp;D95))</f>
        <v>-18756.321834930102</v>
      </c>
      <c r="F95">
        <f t="shared" ref="F95:F97" ca="1" si="69">INDIRECT("F$"&amp;C95)+INDIRECT("I$"&amp;C95)*($B95-INDIRECT("B$"&amp;D95))</f>
        <v>4012.9097292271836</v>
      </c>
      <c r="G95">
        <f t="shared" ref="G95:G97" ca="1" si="70">INDIRECT("G$"&amp;C95)+INDIRECT("J$"&amp;C95)*($B95-INDIRECT("B$"&amp;D95))</f>
        <v>10058.4</v>
      </c>
      <c r="H95" s="9">
        <f t="shared" ref="H95:H97" ca="1" si="71">(E96-E95)/($B96-$B95)</f>
        <v>234.45742106912658</v>
      </c>
      <c r="I95" s="9">
        <f t="shared" ref="I95:I97" ca="1" si="72">(F96-F95)/($B96-$B95)</f>
        <v>-50.163494875340255</v>
      </c>
      <c r="J95" s="9">
        <f t="shared" ref="J95:J97" ca="1" si="73">(G96-G95)/($B96-$B95)</f>
        <v>0</v>
      </c>
      <c r="K95" s="9">
        <f t="shared" ref="K95:K97" ca="1" si="74">SQRT(H95*H95+I95*I95)</f>
        <v>239.76375562727159</v>
      </c>
      <c r="L95" s="9">
        <f t="shared" ref="L95:L97" ca="1" si="75">DEGREES(ATAN2(I95,H95))</f>
        <v>102.07667597352916</v>
      </c>
      <c r="M95">
        <f t="shared" ref="M95:M97" ca="1" si="76">INDIRECT("M$"&amp;C95)+INDIRECT("O$"&amp;C95)*($B95-INDIRECT("B$"&amp;D95))</f>
        <v>55.885943905070121</v>
      </c>
      <c r="N95">
        <f t="shared" ref="N95:N97" ca="1" si="77">INDIRECT("N$"&amp;C95)+INDIRECT("P$"&amp;C95)*($B95-INDIRECT("B$"&amp;D95))</f>
        <v>32.633182308522109</v>
      </c>
    </row>
    <row r="96" spans="1:14" x14ac:dyDescent="0.25">
      <c r="A96" s="4">
        <f t="shared" si="39"/>
        <v>0.42609953703703618</v>
      </c>
      <c r="B96" s="3">
        <f t="shared" si="40"/>
        <v>1553300815</v>
      </c>
      <c r="C96">
        <f t="shared" ref="C96:D96" si="78">C95</f>
        <v>2</v>
      </c>
      <c r="D96">
        <f t="shared" si="78"/>
        <v>8</v>
      </c>
      <c r="E96">
        <f t="shared" ca="1" si="68"/>
        <v>-17584.034729584469</v>
      </c>
      <c r="F96">
        <f t="shared" ca="1" si="69"/>
        <v>3762.0922548504823</v>
      </c>
      <c r="G96">
        <f t="shared" ca="1" si="70"/>
        <v>10058.4</v>
      </c>
      <c r="H96" s="9">
        <f t="shared" ca="1" si="71"/>
        <v>234.45742106912658</v>
      </c>
      <c r="I96" s="9">
        <f t="shared" ca="1" si="72"/>
        <v>-50.163494875339531</v>
      </c>
      <c r="J96" s="9">
        <f t="shared" ca="1" si="73"/>
        <v>0</v>
      </c>
      <c r="K96" s="9">
        <f t="shared" ca="1" si="74"/>
        <v>239.76375562727145</v>
      </c>
      <c r="L96" s="9">
        <f t="shared" ca="1" si="75"/>
        <v>102.07667597352899</v>
      </c>
      <c r="M96">
        <f t="shared" ca="1" si="76"/>
        <v>55.88369741100324</v>
      </c>
      <c r="N96">
        <f t="shared" ca="1" si="77"/>
        <v>32.651941747572813</v>
      </c>
    </row>
    <row r="97" spans="1:15" x14ac:dyDescent="0.25">
      <c r="A97" s="4">
        <f>A96+5/24/3600</f>
        <v>0.42615740740740654</v>
      </c>
      <c r="B97" s="3">
        <f t="shared" si="40"/>
        <v>1553300820</v>
      </c>
      <c r="C97">
        <f t="shared" ref="C97:D97" si="79">C96</f>
        <v>2</v>
      </c>
      <c r="D97">
        <f t="shared" si="79"/>
        <v>8</v>
      </c>
      <c r="E97">
        <f t="shared" ca="1" si="68"/>
        <v>-16411.747624238837</v>
      </c>
      <c r="F97">
        <f t="shared" ca="1" si="69"/>
        <v>3511.2747804737846</v>
      </c>
      <c r="G97">
        <f t="shared" ca="1" si="70"/>
        <v>10058.4</v>
      </c>
      <c r="H97" s="9">
        <f t="shared" ca="1" si="71"/>
        <v>234.45742106912658</v>
      </c>
      <c r="I97" s="9">
        <f t="shared" ca="1" si="72"/>
        <v>-50.163494875339531</v>
      </c>
      <c r="J97" s="9">
        <f t="shared" ca="1" si="73"/>
        <v>0</v>
      </c>
      <c r="K97" s="9">
        <f t="shared" ca="1" si="74"/>
        <v>239.76375562727145</v>
      </c>
      <c r="L97" s="9">
        <f t="shared" ca="1" si="75"/>
        <v>102.07667597352899</v>
      </c>
      <c r="M97">
        <f t="shared" ca="1" si="76"/>
        <v>55.881450916936359</v>
      </c>
      <c r="N97">
        <f t="shared" ca="1" si="77"/>
        <v>32.670701186623511</v>
      </c>
    </row>
    <row r="98" spans="1:15" x14ac:dyDescent="0.25">
      <c r="A98" s="4">
        <f t="shared" si="39"/>
        <v>0.4262152777777769</v>
      </c>
      <c r="B98" s="3">
        <f t="shared" si="40"/>
        <v>1553300825</v>
      </c>
      <c r="C98">
        <f t="shared" si="66"/>
        <v>2</v>
      </c>
      <c r="D98">
        <f t="shared" si="66"/>
        <v>8</v>
      </c>
      <c r="E98">
        <f t="shared" ca="1" si="14"/>
        <v>-15239.460518893204</v>
      </c>
      <c r="F98">
        <f t="shared" ca="1" si="15"/>
        <v>3260.457306097087</v>
      </c>
      <c r="G98">
        <f t="shared" ca="1" si="32"/>
        <v>10058.4</v>
      </c>
      <c r="H98" s="9">
        <f t="shared" ca="1" si="33"/>
        <v>234.45742106912658</v>
      </c>
      <c r="I98" s="9">
        <f t="shared" ca="1" si="33"/>
        <v>-50.163494875340255</v>
      </c>
      <c r="J98" s="9">
        <f t="shared" ca="1" si="33"/>
        <v>0</v>
      </c>
      <c r="K98" s="9">
        <f t="shared" ca="1" si="34"/>
        <v>239.76375562727159</v>
      </c>
      <c r="L98" s="9">
        <f t="shared" ca="1" si="35"/>
        <v>102.07667597352916</v>
      </c>
      <c r="M98">
        <f t="shared" ca="1" si="37"/>
        <v>55.879204422869471</v>
      </c>
      <c r="N98">
        <f t="shared" ca="1" si="38"/>
        <v>32.689460625674215</v>
      </c>
    </row>
    <row r="99" spans="1:15" x14ac:dyDescent="0.25">
      <c r="A99" s="4">
        <f t="shared" si="39"/>
        <v>0.42627314814814726</v>
      </c>
      <c r="B99" s="3">
        <f t="shared" si="40"/>
        <v>1553300830</v>
      </c>
      <c r="C99">
        <f t="shared" si="66"/>
        <v>2</v>
      </c>
      <c r="D99">
        <f t="shared" si="66"/>
        <v>8</v>
      </c>
      <c r="E99">
        <f t="shared" ca="1" si="14"/>
        <v>-14067.173413547571</v>
      </c>
      <c r="F99">
        <f t="shared" ca="1" si="15"/>
        <v>3009.6398317203857</v>
      </c>
      <c r="G99">
        <f t="shared" ca="1" si="32"/>
        <v>10058.4</v>
      </c>
      <c r="H99" s="9">
        <f t="shared" ca="1" si="33"/>
        <v>234.45742106912365</v>
      </c>
      <c r="I99" s="9">
        <f t="shared" ca="1" si="33"/>
        <v>-50.163494875339531</v>
      </c>
      <c r="J99" s="9">
        <f t="shared" ca="1" si="33"/>
        <v>0</v>
      </c>
      <c r="K99" s="9">
        <f t="shared" ca="1" si="34"/>
        <v>239.76375562726858</v>
      </c>
      <c r="L99" s="9">
        <f t="shared" ca="1" si="35"/>
        <v>102.07667597352913</v>
      </c>
      <c r="M99">
        <f t="shared" ca="1" si="37"/>
        <v>55.876957928802589</v>
      </c>
      <c r="N99">
        <f t="shared" ca="1" si="38"/>
        <v>32.708220064724919</v>
      </c>
    </row>
    <row r="100" spans="1:15" x14ac:dyDescent="0.25">
      <c r="A100" s="4">
        <f t="shared" si="39"/>
        <v>0.42633101851851762</v>
      </c>
      <c r="B100" s="3">
        <f t="shared" si="40"/>
        <v>1553300835</v>
      </c>
      <c r="C100">
        <f t="shared" si="66"/>
        <v>2</v>
      </c>
      <c r="D100">
        <f t="shared" si="66"/>
        <v>8</v>
      </c>
      <c r="E100">
        <f t="shared" ca="1" si="14"/>
        <v>-12894.886308201952</v>
      </c>
      <c r="F100">
        <f t="shared" ca="1" si="15"/>
        <v>2758.8223573436881</v>
      </c>
      <c r="G100">
        <f t="shared" ca="1" si="32"/>
        <v>10058.4</v>
      </c>
      <c r="H100" s="9">
        <f t="shared" ca="1" si="33"/>
        <v>234.45742106912658</v>
      </c>
      <c r="I100" s="9">
        <f t="shared" ca="1" si="33"/>
        <v>-50.163494875340255</v>
      </c>
      <c r="J100" s="9">
        <f t="shared" ca="1" si="33"/>
        <v>0</v>
      </c>
      <c r="K100" s="9">
        <f t="shared" ca="1" si="34"/>
        <v>239.76375562727159</v>
      </c>
      <c r="L100" s="9">
        <f t="shared" ca="1" si="35"/>
        <v>102.07667597352916</v>
      </c>
      <c r="M100">
        <f t="shared" ca="1" si="37"/>
        <v>55.874711434735708</v>
      </c>
      <c r="N100">
        <f t="shared" ca="1" si="38"/>
        <v>32.726979503775617</v>
      </c>
    </row>
    <row r="101" spans="1:15" x14ac:dyDescent="0.25">
      <c r="A101" s="4">
        <f t="shared" si="39"/>
        <v>0.42638888888888798</v>
      </c>
      <c r="B101" s="3">
        <f t="shared" si="40"/>
        <v>1553300840</v>
      </c>
      <c r="C101">
        <f t="shared" si="66"/>
        <v>2</v>
      </c>
      <c r="D101">
        <f t="shared" si="66"/>
        <v>8</v>
      </c>
      <c r="E101">
        <f t="shared" ca="1" si="14"/>
        <v>-11722.59920285632</v>
      </c>
      <c r="F101">
        <f t="shared" ca="1" si="15"/>
        <v>2508.0048829669868</v>
      </c>
      <c r="G101">
        <f t="shared" ca="1" si="32"/>
        <v>10058.4</v>
      </c>
      <c r="H101" s="9">
        <f t="shared" ca="1" si="33"/>
        <v>234.45742106912658</v>
      </c>
      <c r="I101" s="9">
        <f t="shared" ca="1" si="33"/>
        <v>-50.163494875339531</v>
      </c>
      <c r="J101" s="9">
        <f t="shared" ca="1" si="33"/>
        <v>0</v>
      </c>
      <c r="K101" s="9">
        <f t="shared" ca="1" si="34"/>
        <v>239.76375562727145</v>
      </c>
      <c r="L101" s="9">
        <f t="shared" ca="1" si="35"/>
        <v>102.07667597352899</v>
      </c>
      <c r="M101">
        <f t="shared" ca="1" si="37"/>
        <v>55.872464940668827</v>
      </c>
      <c r="N101">
        <f t="shared" ca="1" si="38"/>
        <v>32.745738942826321</v>
      </c>
    </row>
    <row r="102" spans="1:15" x14ac:dyDescent="0.25">
      <c r="A102" s="4">
        <f t="shared" si="39"/>
        <v>0.42644675925925835</v>
      </c>
      <c r="B102" s="3">
        <f t="shared" si="40"/>
        <v>1553300845</v>
      </c>
      <c r="C102">
        <f t="shared" si="66"/>
        <v>2</v>
      </c>
      <c r="D102">
        <f t="shared" si="66"/>
        <v>8</v>
      </c>
      <c r="E102">
        <f t="shared" ref="E102:E165" ca="1" si="80">INDIRECT("E$"&amp;C102)+INDIRECT("H$"&amp;C102)*($B102-INDIRECT("B$"&amp;D102))</f>
        <v>-10550.312097510687</v>
      </c>
      <c r="F102">
        <f t="shared" ref="F102:F165" ca="1" si="81">INDIRECT("F$"&amp;C102)+INDIRECT("I$"&amp;C102)*($B102-INDIRECT("B$"&amp;D102))</f>
        <v>2257.1874085902891</v>
      </c>
      <c r="G102">
        <f t="shared" ca="1" si="32"/>
        <v>10058.4</v>
      </c>
      <c r="H102" s="9">
        <f t="shared" ca="1" si="33"/>
        <v>234.45742106912658</v>
      </c>
      <c r="I102" s="9">
        <f t="shared" ca="1" si="33"/>
        <v>-50.163494875339531</v>
      </c>
      <c r="J102" s="9">
        <f t="shared" ca="1" si="33"/>
        <v>0</v>
      </c>
      <c r="K102" s="9">
        <f t="shared" ca="1" si="34"/>
        <v>239.76375562727145</v>
      </c>
      <c r="L102" s="9">
        <f t="shared" ca="1" si="35"/>
        <v>102.07667597352899</v>
      </c>
      <c r="M102">
        <f t="shared" ca="1" si="37"/>
        <v>55.870218446601946</v>
      </c>
      <c r="N102">
        <f t="shared" ca="1" si="38"/>
        <v>32.764498381877019</v>
      </c>
    </row>
    <row r="103" spans="1:15" x14ac:dyDescent="0.25">
      <c r="A103" s="4">
        <f t="shared" si="39"/>
        <v>0.42650462962962871</v>
      </c>
      <c r="B103" s="3">
        <f t="shared" si="40"/>
        <v>1553300850</v>
      </c>
      <c r="C103">
        <f t="shared" si="66"/>
        <v>2</v>
      </c>
      <c r="D103">
        <f t="shared" si="66"/>
        <v>8</v>
      </c>
      <c r="E103">
        <f t="shared" ca="1" si="80"/>
        <v>-9378.0249921650538</v>
      </c>
      <c r="F103">
        <f t="shared" ca="1" si="81"/>
        <v>2006.3699342135915</v>
      </c>
      <c r="G103">
        <f t="shared" ca="1" si="32"/>
        <v>10058.4</v>
      </c>
      <c r="H103" s="9">
        <f t="shared" ca="1" si="33"/>
        <v>234.45742106912658</v>
      </c>
      <c r="I103" s="9">
        <f t="shared" ca="1" si="33"/>
        <v>-50.163494875340255</v>
      </c>
      <c r="J103" s="9">
        <f t="shared" ca="1" si="33"/>
        <v>0</v>
      </c>
      <c r="K103" s="9">
        <f t="shared" ca="1" si="34"/>
        <v>239.76375562727159</v>
      </c>
      <c r="L103" s="9">
        <f t="shared" ca="1" si="35"/>
        <v>102.07667597352916</v>
      </c>
      <c r="M103">
        <f t="shared" ca="1" si="37"/>
        <v>55.867971952535058</v>
      </c>
      <c r="N103">
        <f t="shared" ca="1" si="38"/>
        <v>32.783257820927723</v>
      </c>
    </row>
    <row r="104" spans="1:15" x14ac:dyDescent="0.25">
      <c r="A104" s="8">
        <f t="shared" si="39"/>
        <v>0.42656249999999907</v>
      </c>
      <c r="B104" s="3">
        <f t="shared" si="40"/>
        <v>1553300855</v>
      </c>
      <c r="C104">
        <f t="shared" ref="C104:D104" si="82">C103</f>
        <v>2</v>
      </c>
      <c r="D104">
        <f t="shared" si="82"/>
        <v>8</v>
      </c>
      <c r="E104">
        <f t="shared" ref="E104:E106" ca="1" si="83">INDIRECT("E$"&amp;C104)+INDIRECT("H$"&amp;C104)*($B104-INDIRECT("B$"&amp;D104))</f>
        <v>-8205.737886819421</v>
      </c>
      <c r="F104">
        <f t="shared" ref="F104:F106" ca="1" si="84">INDIRECT("F$"&amp;C104)+INDIRECT("I$"&amp;C104)*($B104-INDIRECT("B$"&amp;D104))</f>
        <v>1755.5524598368902</v>
      </c>
      <c r="G104">
        <f t="shared" ref="G104:G106" ca="1" si="85">INDIRECT("G$"&amp;C104)+INDIRECT("J$"&amp;C104)*($B104-INDIRECT("B$"&amp;D104))</f>
        <v>10058.4</v>
      </c>
      <c r="H104" s="9">
        <f t="shared" ref="H104:H106" ca="1" si="86">(E105-E104)/($B105-$B104)</f>
        <v>234.45742106912658</v>
      </c>
      <c r="I104" s="9">
        <f t="shared" ref="I104:I106" ca="1" si="87">(F105-F104)/($B105-$B104)</f>
        <v>-50.163494875339531</v>
      </c>
      <c r="J104" s="9">
        <f t="shared" ref="J104:J106" ca="1" si="88">(G105-G104)/($B105-$B104)</f>
        <v>0</v>
      </c>
      <c r="K104" s="9">
        <f t="shared" ref="K104:K106" ca="1" si="89">SQRT(H104*H104+I104*I104)</f>
        <v>239.76375562727145</v>
      </c>
      <c r="L104" s="9">
        <f t="shared" ref="L104:L106" ca="1" si="90">DEGREES(ATAN2(I104,H104))</f>
        <v>102.07667597352899</v>
      </c>
      <c r="M104">
        <f t="shared" ref="M104:M106" ca="1" si="91">INDIRECT("M$"&amp;C104)+INDIRECT("O$"&amp;C104)*($B104-INDIRECT("B$"&amp;D104))</f>
        <v>55.865725458468177</v>
      </c>
      <c r="N104">
        <f t="shared" ref="N104:N106" ca="1" si="92">INDIRECT("N$"&amp;C104)+INDIRECT("P$"&amp;C104)*($B104-INDIRECT("B$"&amp;D104))</f>
        <v>32.80201725997842</v>
      </c>
    </row>
    <row r="105" spans="1:15" x14ac:dyDescent="0.25">
      <c r="A105" s="4">
        <f>A104+5/24/3600</f>
        <v>0.42662037037036943</v>
      </c>
      <c r="B105" s="3">
        <f t="shared" si="40"/>
        <v>1553300860</v>
      </c>
      <c r="C105">
        <f t="shared" ref="C105:D105" si="93">C104</f>
        <v>2</v>
      </c>
      <c r="D105">
        <f t="shared" si="93"/>
        <v>8</v>
      </c>
      <c r="E105">
        <f t="shared" ca="1" si="83"/>
        <v>-7033.4507814737881</v>
      </c>
      <c r="F105">
        <f t="shared" ca="1" si="84"/>
        <v>1504.7349854601925</v>
      </c>
      <c r="G105">
        <f t="shared" ca="1" si="85"/>
        <v>10058.4</v>
      </c>
      <c r="H105" s="9">
        <f t="shared" ca="1" si="86"/>
        <v>234.45742106912658</v>
      </c>
      <c r="I105" s="9">
        <f t="shared" ca="1" si="87"/>
        <v>-50.163494875340255</v>
      </c>
      <c r="J105" s="9">
        <f t="shared" ca="1" si="88"/>
        <v>0</v>
      </c>
      <c r="K105" s="9">
        <f t="shared" ca="1" si="89"/>
        <v>239.76375562727159</v>
      </c>
      <c r="L105" s="9">
        <f t="shared" ca="1" si="90"/>
        <v>102.07667597352916</v>
      </c>
      <c r="M105">
        <f t="shared" ca="1" si="91"/>
        <v>55.863478964401295</v>
      </c>
      <c r="N105">
        <f t="shared" ca="1" si="92"/>
        <v>32.820776699029125</v>
      </c>
    </row>
    <row r="106" spans="1:15" x14ac:dyDescent="0.25">
      <c r="A106" s="4">
        <f t="shared" ref="A106:A122" si="94">A105+5/24/3600</f>
        <v>0.42667824074073979</v>
      </c>
      <c r="B106" s="3">
        <f t="shared" si="40"/>
        <v>1553300865</v>
      </c>
      <c r="C106">
        <f t="shared" ref="C106:D106" si="95">C105</f>
        <v>2</v>
      </c>
      <c r="D106">
        <f t="shared" si="95"/>
        <v>8</v>
      </c>
      <c r="E106">
        <f t="shared" ca="1" si="83"/>
        <v>-5861.1636761281552</v>
      </c>
      <c r="F106">
        <f t="shared" ca="1" si="84"/>
        <v>1253.9175110834913</v>
      </c>
      <c r="G106">
        <f t="shared" ca="1" si="85"/>
        <v>10058.4</v>
      </c>
      <c r="H106" s="9">
        <f t="shared" ca="1" si="86"/>
        <v>234.45742106912658</v>
      </c>
      <c r="I106" s="9">
        <f t="shared" ca="1" si="87"/>
        <v>-50.163494875339531</v>
      </c>
      <c r="J106" s="9">
        <f t="shared" ca="1" si="88"/>
        <v>0</v>
      </c>
      <c r="K106" s="9">
        <f t="shared" ca="1" si="89"/>
        <v>239.76375562727145</v>
      </c>
      <c r="L106" s="9">
        <f t="shared" ca="1" si="90"/>
        <v>102.07667597352899</v>
      </c>
      <c r="M106">
        <f t="shared" ca="1" si="91"/>
        <v>55.861232470334414</v>
      </c>
      <c r="N106">
        <f t="shared" ca="1" si="92"/>
        <v>32.839536138079822</v>
      </c>
    </row>
    <row r="107" spans="1:15" x14ac:dyDescent="0.25">
      <c r="A107" s="4">
        <f t="shared" si="94"/>
        <v>0.42673611111111015</v>
      </c>
      <c r="B107" s="3">
        <f t="shared" si="40"/>
        <v>1553300870</v>
      </c>
      <c r="C107">
        <f t="shared" ref="C107:D121" si="96">C106</f>
        <v>2</v>
      </c>
      <c r="D107">
        <f t="shared" si="96"/>
        <v>8</v>
      </c>
      <c r="E107">
        <f t="shared" ca="1" si="80"/>
        <v>-4688.8765707825223</v>
      </c>
      <c r="F107">
        <f t="shared" ca="1" si="81"/>
        <v>1003.1000367067936</v>
      </c>
      <c r="G107">
        <f t="shared" ca="1" si="32"/>
        <v>10058.4</v>
      </c>
      <c r="H107" s="9">
        <f t="shared" ca="1" si="33"/>
        <v>234.45742106912658</v>
      </c>
      <c r="I107" s="9">
        <f t="shared" ca="1" si="33"/>
        <v>-50.163494875339531</v>
      </c>
      <c r="J107" s="9">
        <f t="shared" ca="1" si="33"/>
        <v>0</v>
      </c>
      <c r="K107" s="9">
        <f t="shared" ca="1" si="34"/>
        <v>239.76375562727145</v>
      </c>
      <c r="L107" s="9">
        <f t="shared" ca="1" si="35"/>
        <v>102.07667597352899</v>
      </c>
      <c r="M107">
        <f t="shared" ca="1" si="37"/>
        <v>55.858985976267533</v>
      </c>
      <c r="N107">
        <f t="shared" ca="1" si="38"/>
        <v>32.858295577130527</v>
      </c>
    </row>
    <row r="108" spans="1:15" x14ac:dyDescent="0.25">
      <c r="A108" s="4">
        <f t="shared" si="94"/>
        <v>0.42679398148148051</v>
      </c>
      <c r="B108" s="3">
        <f t="shared" si="40"/>
        <v>1553300875</v>
      </c>
      <c r="C108">
        <f t="shared" si="96"/>
        <v>2</v>
      </c>
      <c r="D108">
        <f t="shared" si="96"/>
        <v>8</v>
      </c>
      <c r="E108">
        <f t="shared" ca="1" si="80"/>
        <v>-3516.5894654368894</v>
      </c>
      <c r="F108">
        <f t="shared" ca="1" si="81"/>
        <v>752.28256233009597</v>
      </c>
      <c r="G108">
        <f t="shared" ca="1" si="32"/>
        <v>10058.4</v>
      </c>
      <c r="H108" s="9">
        <f t="shared" ca="1" si="33"/>
        <v>234.45742106912365</v>
      </c>
      <c r="I108" s="9">
        <f t="shared" ca="1" si="33"/>
        <v>-50.163494875340255</v>
      </c>
      <c r="J108" s="9">
        <f t="shared" ca="1" si="33"/>
        <v>0</v>
      </c>
      <c r="K108" s="9">
        <f t="shared" ca="1" si="34"/>
        <v>239.76375562726872</v>
      </c>
      <c r="L108" s="9">
        <f t="shared" ca="1" si="35"/>
        <v>102.0766759735293</v>
      </c>
      <c r="M108">
        <f t="shared" ca="1" si="37"/>
        <v>55.856739482200652</v>
      </c>
      <c r="N108">
        <f t="shared" ca="1" si="38"/>
        <v>32.877055016181224</v>
      </c>
    </row>
    <row r="109" spans="1:15" x14ac:dyDescent="0.25">
      <c r="A109" s="4">
        <f t="shared" si="94"/>
        <v>0.42685185185185087</v>
      </c>
      <c r="B109" s="3">
        <f t="shared" si="40"/>
        <v>1553300880</v>
      </c>
      <c r="C109">
        <f t="shared" si="96"/>
        <v>2</v>
      </c>
      <c r="D109">
        <f t="shared" si="96"/>
        <v>8</v>
      </c>
      <c r="E109">
        <f t="shared" ca="1" si="80"/>
        <v>-2344.3023600912711</v>
      </c>
      <c r="F109">
        <f t="shared" ca="1" si="81"/>
        <v>501.46508795339469</v>
      </c>
      <c r="G109">
        <f t="shared" ca="1" si="32"/>
        <v>10058.4</v>
      </c>
      <c r="H109" s="9">
        <f t="shared" ca="1" si="33"/>
        <v>230.82873321945175</v>
      </c>
      <c r="I109" s="9">
        <f t="shared" ca="1" si="33"/>
        <v>-28.506946066956516</v>
      </c>
      <c r="J109" s="9">
        <f t="shared" ca="1" si="33"/>
        <v>0</v>
      </c>
      <c r="K109" s="9">
        <f t="shared" ca="1" si="34"/>
        <v>232.58235112269631</v>
      </c>
      <c r="L109" s="9">
        <f t="shared" ca="1" si="35"/>
        <v>97.040280922967128</v>
      </c>
      <c r="M109">
        <f t="shared" ca="1" si="37"/>
        <v>55.854492988133764</v>
      </c>
      <c r="N109">
        <f t="shared" ca="1" si="38"/>
        <v>32.895814455231928</v>
      </c>
    </row>
    <row r="110" spans="1:15" x14ac:dyDescent="0.25">
      <c r="A110" s="8">
        <f t="shared" si="94"/>
        <v>0.42690972222222123</v>
      </c>
      <c r="B110" s="3">
        <f t="shared" si="40"/>
        <v>1553300885</v>
      </c>
      <c r="C110">
        <f t="shared" ref="C110:D110" si="97">C109</f>
        <v>2</v>
      </c>
      <c r="D110">
        <f t="shared" si="97"/>
        <v>8</v>
      </c>
      <c r="E110" s="15">
        <f ca="1">(1-$O110)*(1-$O110)*E109+2*$O110*(1-$O110)*INDIRECT("E"&amp;C111)+$O110*$O110*E113</f>
        <v>-1190.1586939940123</v>
      </c>
      <c r="F110" s="15">
        <f ca="1">(1-$O110)*(1-$O110)*F109+2*$O110*(1-$O110)*INDIRECT("F"&amp;C111)+$O110*$O110*F113</f>
        <v>358.93035761861211</v>
      </c>
      <c r="G110" s="15">
        <f t="shared" ref="G110:G112" ca="1" si="98">INDIRECT("G$"&amp;C110)+INDIRECT("J$"&amp;C110)*($B110-INDIRECT("B$"&amp;D110))</f>
        <v>10058.4</v>
      </c>
      <c r="H110" s="16">
        <f t="shared" ref="H110:H112" ca="1" si="99">(E111-E110)/($B111-$B110)</f>
        <v>223.571357520101</v>
      </c>
      <c r="I110" s="16">
        <f t="shared" ref="I110:I112" ca="1" si="100">(F111-F110)/($B111-$B110)</f>
        <v>14.806151549809385</v>
      </c>
      <c r="J110" s="16">
        <f t="shared" ref="J110:J112" ca="1" si="101">(G111-G110)/($B111-$B110)</f>
        <v>0</v>
      </c>
      <c r="K110" s="16">
        <f t="shared" ref="K110:K112" ca="1" si="102">SQRT(H110*H110+I110*I110)</f>
        <v>224.06109440752257</v>
      </c>
      <c r="L110" s="16">
        <f t="shared" ref="L110:L112" ca="1" si="103">DEGREES(ATAN2(I110,H110))</f>
        <v>86.21108425364919</v>
      </c>
      <c r="M110" s="15">
        <f ca="1">(1-$O110)*(1-$O110)*M109+2*$O110*(1-$O110)*INDIRECT("M"&amp;C111)+$O110*$O110*M113</f>
        <v>55.853216960997656</v>
      </c>
      <c r="N110" s="15">
        <f ca="1">(1-$O110)*(1-$O110)*N109+2*$O110*(1-$O110)*INDIRECT("N"&amp;C111)+$O110*$O110*N113</f>
        <v>32.91428356210244</v>
      </c>
      <c r="O110" s="15">
        <f>(B110-B109)/(B113-B109)</f>
        <v>0.25</v>
      </c>
    </row>
    <row r="111" spans="1:15" x14ac:dyDescent="0.25">
      <c r="A111" s="4">
        <f t="shared" si="94"/>
        <v>0.42696759259259159</v>
      </c>
      <c r="B111" s="3">
        <f t="shared" si="40"/>
        <v>1553300890</v>
      </c>
      <c r="C111">
        <v>3</v>
      </c>
      <c r="D111">
        <f>ROW()</f>
        <v>111</v>
      </c>
      <c r="E111" s="15">
        <f ca="1">(1-$O111)*(1-$O111)*E109+2*$O111*(1-$O111)*INDIRECT("E"&amp;C111)+$O111*$O111*E113</f>
        <v>-72.301906393507352</v>
      </c>
      <c r="F111" s="15">
        <f ca="1">(1-$O111)*(1-$O111)*F109+2*$O111*(1-$O111)*INDIRECT("F"&amp;C111)+$O111*$O111*F113</f>
        <v>432.96111536765903</v>
      </c>
      <c r="G111" s="15">
        <f t="shared" ca="1" si="98"/>
        <v>10058.4</v>
      </c>
      <c r="H111" s="16">
        <f t="shared" ca="1" si="99"/>
        <v>216.31398182075026</v>
      </c>
      <c r="I111" s="16">
        <f t="shared" ca="1" si="100"/>
        <v>58.119249166575301</v>
      </c>
      <c r="J111" s="16">
        <f t="shared" ca="1" si="101"/>
        <v>0</v>
      </c>
      <c r="K111" s="16">
        <f t="shared" ca="1" si="102"/>
        <v>223.98568225409932</v>
      </c>
      <c r="L111" s="16">
        <f t="shared" ca="1" si="103"/>
        <v>74.960937750420882</v>
      </c>
      <c r="M111" s="15">
        <f ca="1">(1-$O111)*(1-$O111)*M109+2*$O111*(1-$O111)*INDIRECT("M"&amp;C111)+$O111*$O111*M113</f>
        <v>55.853881867723096</v>
      </c>
      <c r="N111" s="15">
        <f ca="1">(1-$O111)*(1-$O111)*N109+2*$O111*(1-$O111)*INDIRECT("N"&amp;C111)+$O111*$O111*N113</f>
        <v>32.932172004612575</v>
      </c>
      <c r="O111" s="15">
        <f>(B111-B109)/(B113-B109)</f>
        <v>0.5</v>
      </c>
    </row>
    <row r="112" spans="1:15" x14ac:dyDescent="0.25">
      <c r="A112" s="4">
        <f t="shared" si="94"/>
        <v>0.42702546296296195</v>
      </c>
      <c r="B112" s="3">
        <f t="shared" si="40"/>
        <v>1553300895</v>
      </c>
      <c r="C112">
        <f t="shared" ref="C112:D112" si="104">C111</f>
        <v>3</v>
      </c>
      <c r="D112">
        <f t="shared" si="104"/>
        <v>111</v>
      </c>
      <c r="E112" s="15">
        <f ca="1">(1-$O112)*(1-$O112)*E109+2*$O112*(1-$O112)*INDIRECT("E"&amp;C111)+$O112*$O112*E113</f>
        <v>1009.268002710244</v>
      </c>
      <c r="F112" s="15">
        <f ca="1">(1-$O112)*(1-$O112)*F109+2*$O112*(1-$O112)*INDIRECT("F"&amp;C111)+$O112*$O112*F113</f>
        <v>723.55736120053552</v>
      </c>
      <c r="G112" s="15">
        <f t="shared" ca="1" si="98"/>
        <v>10058.4</v>
      </c>
      <c r="H112" s="16">
        <f t="shared" ca="1" si="99"/>
        <v>209.05660612139951</v>
      </c>
      <c r="I112" s="16">
        <f t="shared" ca="1" si="100"/>
        <v>101.4323467833412</v>
      </c>
      <c r="J112" s="16">
        <f t="shared" ca="1" si="101"/>
        <v>0</v>
      </c>
      <c r="K112" s="16">
        <f t="shared" ca="1" si="102"/>
        <v>232.36433791994409</v>
      </c>
      <c r="L112" s="16">
        <f t="shared" ca="1" si="103"/>
        <v>64.117764131204993</v>
      </c>
      <c r="M112" s="15">
        <f ca="1">(1-$O112)*(1-$O112)*M109+2*$O112*(1-$O112)*INDIRECT("M"&amp;C111)+$O112*$O112*M113</f>
        <v>55.856487708310084</v>
      </c>
      <c r="N112" s="15">
        <f ca="1">(1-$O112)*(1-$O112)*N109+2*$O112*(1-$O112)*INDIRECT("N"&amp;C111)+$O112*$O112*N113</f>
        <v>32.949479782762339</v>
      </c>
      <c r="O112" s="15">
        <f>(B112-B109)/(B113-B109)</f>
        <v>0.75</v>
      </c>
    </row>
    <row r="113" spans="1:15" x14ac:dyDescent="0.25">
      <c r="A113" s="4">
        <f t="shared" si="94"/>
        <v>0.42708333333333232</v>
      </c>
      <c r="B113" s="3">
        <f t="shared" si="40"/>
        <v>1553300900</v>
      </c>
      <c r="C113">
        <f t="shared" si="96"/>
        <v>3</v>
      </c>
      <c r="D113">
        <f t="shared" si="96"/>
        <v>111</v>
      </c>
      <c r="E113">
        <f t="shared" ca="1" si="80"/>
        <v>2054.5510333172415</v>
      </c>
      <c r="F113">
        <f t="shared" ca="1" si="81"/>
        <v>1230.7190951172415</v>
      </c>
      <c r="G113">
        <f t="shared" ca="1" si="32"/>
        <v>10058.4</v>
      </c>
      <c r="H113" s="9">
        <f t="shared" ca="1" si="33"/>
        <v>205.42791827172414</v>
      </c>
      <c r="I113" s="9">
        <f t="shared" ca="1" si="33"/>
        <v>123.08889559172417</v>
      </c>
      <c r="J113" s="9">
        <f t="shared" ca="1" si="33"/>
        <v>0</v>
      </c>
      <c r="K113" s="9">
        <f t="shared" ca="1" si="34"/>
        <v>239.48174423835431</v>
      </c>
      <c r="L113" s="9">
        <f t="shared" ca="1" si="35"/>
        <v>59.070679732419279</v>
      </c>
      <c r="M113">
        <f t="shared" ca="1" si="37"/>
        <v>55.861034482758619</v>
      </c>
      <c r="N113">
        <f t="shared" ca="1" si="38"/>
        <v>32.966206896551718</v>
      </c>
    </row>
    <row r="114" spans="1:15" x14ac:dyDescent="0.25">
      <c r="A114" s="4">
        <f t="shared" si="94"/>
        <v>0.42714120370370268</v>
      </c>
      <c r="B114" s="3">
        <f t="shared" si="40"/>
        <v>1553300905</v>
      </c>
      <c r="C114">
        <f t="shared" si="96"/>
        <v>3</v>
      </c>
      <c r="D114">
        <f t="shared" si="96"/>
        <v>111</v>
      </c>
      <c r="E114">
        <f t="shared" ca="1" si="80"/>
        <v>3081.6906246758622</v>
      </c>
      <c r="F114">
        <f t="shared" ca="1" si="81"/>
        <v>1846.1635730758624</v>
      </c>
      <c r="G114">
        <f t="shared" ca="1" si="32"/>
        <v>10058.4</v>
      </c>
      <c r="H114" s="9">
        <f t="shared" ca="1" si="33"/>
        <v>205.42791827172414</v>
      </c>
      <c r="I114" s="9">
        <f t="shared" ca="1" si="33"/>
        <v>123.08889559172408</v>
      </c>
      <c r="J114" s="9">
        <f t="shared" ca="1" si="33"/>
        <v>0</v>
      </c>
      <c r="K114" s="9">
        <f t="shared" ca="1" si="34"/>
        <v>239.48174423835425</v>
      </c>
      <c r="L114" s="9">
        <f t="shared" ca="1" si="35"/>
        <v>59.070679732419293</v>
      </c>
      <c r="M114">
        <f t="shared" ca="1" si="37"/>
        <v>55.866551724137935</v>
      </c>
      <c r="N114">
        <f t="shared" ca="1" si="38"/>
        <v>32.982643678160919</v>
      </c>
    </row>
    <row r="115" spans="1:15" x14ac:dyDescent="0.25">
      <c r="A115" s="4">
        <f t="shared" si="94"/>
        <v>0.42719907407407304</v>
      </c>
      <c r="B115" s="3">
        <f t="shared" si="40"/>
        <v>1553300910</v>
      </c>
      <c r="C115">
        <f t="shared" ref="C115:D115" si="105">C114</f>
        <v>3</v>
      </c>
      <c r="D115">
        <f t="shared" si="105"/>
        <v>111</v>
      </c>
      <c r="E115">
        <f t="shared" ref="E115:E118" ca="1" si="106">INDIRECT("E$"&amp;C115)+INDIRECT("H$"&amp;C115)*($B115-INDIRECT("B$"&amp;D115))</f>
        <v>4108.8302160344829</v>
      </c>
      <c r="F115">
        <f t="shared" ref="F115:F118" ca="1" si="107">INDIRECT("F$"&amp;C115)+INDIRECT("I$"&amp;C115)*($B115-INDIRECT("B$"&amp;D115))</f>
        <v>2461.6080510344827</v>
      </c>
      <c r="G115">
        <f t="shared" ref="G115:G118" ca="1" si="108">INDIRECT("G$"&amp;C115)+INDIRECT("J$"&amp;C115)*($B115-INDIRECT("B$"&amp;D115))</f>
        <v>10058.4</v>
      </c>
      <c r="H115" s="9">
        <f t="shared" ref="H115:H118" ca="1" si="109">(E116-E115)/($B116-$B115)</f>
        <v>205.42791827172405</v>
      </c>
      <c r="I115" s="9">
        <f t="shared" ref="I115:I118" ca="1" si="110">(F116-F115)/($B116-$B115)</f>
        <v>123.08889559172421</v>
      </c>
      <c r="J115" s="9">
        <f t="shared" ref="J115:J118" ca="1" si="111">(G116-G115)/($B116-$B115)</f>
        <v>0</v>
      </c>
      <c r="K115" s="9">
        <f t="shared" ref="K115:K118" ca="1" si="112">SQRT(H115*H115+I115*I115)</f>
        <v>239.48174423835425</v>
      </c>
      <c r="L115" s="9">
        <f t="shared" ref="L115:L118" ca="1" si="113">DEGREES(ATAN2(I115,H115))</f>
        <v>59.070679732419258</v>
      </c>
      <c r="M115">
        <f t="shared" ref="M115:M118" ca="1" si="114">INDIRECT("M$"&amp;C115)+INDIRECT("O$"&amp;C115)*($B115-INDIRECT("B$"&amp;D115))</f>
        <v>55.872068965517244</v>
      </c>
      <c r="N115">
        <f t="shared" ref="N115:N118" ca="1" si="115">INDIRECT("N$"&amp;C115)+INDIRECT("P$"&amp;C115)*($B115-INDIRECT("B$"&amp;D115))</f>
        <v>32.999080459770113</v>
      </c>
    </row>
    <row r="116" spans="1:15" x14ac:dyDescent="0.25">
      <c r="A116" s="8">
        <f t="shared" si="94"/>
        <v>0.4272569444444434</v>
      </c>
      <c r="B116" s="3">
        <f t="shared" si="40"/>
        <v>1553300915</v>
      </c>
      <c r="C116">
        <f t="shared" ref="C116:D116" si="116">C115</f>
        <v>3</v>
      </c>
      <c r="D116">
        <f t="shared" si="116"/>
        <v>111</v>
      </c>
      <c r="E116">
        <f t="shared" ca="1" si="106"/>
        <v>5135.9698073931031</v>
      </c>
      <c r="F116">
        <f t="shared" ca="1" si="107"/>
        <v>3077.0525289931038</v>
      </c>
      <c r="G116">
        <f t="shared" ca="1" si="108"/>
        <v>10058.4</v>
      </c>
      <c r="H116" s="9">
        <f t="shared" ca="1" si="109"/>
        <v>205.42791827172422</v>
      </c>
      <c r="I116" s="9">
        <f t="shared" ca="1" si="110"/>
        <v>123.08889559172412</v>
      </c>
      <c r="J116" s="9">
        <f t="shared" ca="1" si="111"/>
        <v>0</v>
      </c>
      <c r="K116" s="9">
        <f t="shared" ca="1" si="112"/>
        <v>239.48174423835434</v>
      </c>
      <c r="L116" s="9">
        <f t="shared" ca="1" si="113"/>
        <v>59.070679732419293</v>
      </c>
      <c r="M116">
        <f t="shared" ca="1" si="114"/>
        <v>55.877586206896552</v>
      </c>
      <c r="N116">
        <f t="shared" ca="1" si="115"/>
        <v>33.015517241379307</v>
      </c>
    </row>
    <row r="117" spans="1:15" x14ac:dyDescent="0.25">
      <c r="A117" s="4">
        <f t="shared" si="94"/>
        <v>0.42731481481481376</v>
      </c>
      <c r="B117" s="3">
        <f t="shared" si="40"/>
        <v>1553300920</v>
      </c>
      <c r="C117">
        <f t="shared" ref="C117:D117" si="117">C116</f>
        <v>3</v>
      </c>
      <c r="D117">
        <f t="shared" si="117"/>
        <v>111</v>
      </c>
      <c r="E117">
        <f t="shared" ca="1" si="106"/>
        <v>6163.1093987517243</v>
      </c>
      <c r="F117">
        <f t="shared" ca="1" si="107"/>
        <v>3692.4970069517244</v>
      </c>
      <c r="G117">
        <f t="shared" ca="1" si="108"/>
        <v>10058.4</v>
      </c>
      <c r="H117" s="9">
        <f t="shared" ca="1" si="109"/>
        <v>205.42791827172422</v>
      </c>
      <c r="I117" s="9">
        <f t="shared" ca="1" si="110"/>
        <v>123.08889559172431</v>
      </c>
      <c r="J117" s="9">
        <f t="shared" ca="1" si="111"/>
        <v>0</v>
      </c>
      <c r="K117" s="9">
        <f t="shared" ca="1" si="112"/>
        <v>239.48174423835445</v>
      </c>
      <c r="L117" s="9">
        <f t="shared" ca="1" si="113"/>
        <v>59.070679732419258</v>
      </c>
      <c r="M117">
        <f t="shared" ca="1" si="114"/>
        <v>55.883103448275861</v>
      </c>
      <c r="N117">
        <f t="shared" ca="1" si="115"/>
        <v>33.031954022988501</v>
      </c>
    </row>
    <row r="118" spans="1:15" x14ac:dyDescent="0.25">
      <c r="A118" s="4">
        <f t="shared" si="94"/>
        <v>0.42737268518518412</v>
      </c>
      <c r="B118" s="3">
        <f t="shared" si="40"/>
        <v>1553300925</v>
      </c>
      <c r="C118">
        <f t="shared" ref="C118:D118" si="118">C117</f>
        <v>3</v>
      </c>
      <c r="D118">
        <f t="shared" si="118"/>
        <v>111</v>
      </c>
      <c r="E118">
        <f t="shared" ca="1" si="106"/>
        <v>7190.2489901103454</v>
      </c>
      <c r="F118">
        <f t="shared" ca="1" si="107"/>
        <v>4307.9414849103459</v>
      </c>
      <c r="G118">
        <f t="shared" ca="1" si="108"/>
        <v>10058.4</v>
      </c>
      <c r="H118" s="9">
        <f t="shared" ca="1" si="109"/>
        <v>205.42791827172405</v>
      </c>
      <c r="I118" s="9">
        <f t="shared" ca="1" si="110"/>
        <v>123.08889559172403</v>
      </c>
      <c r="J118" s="9">
        <f t="shared" ca="1" si="111"/>
        <v>0</v>
      </c>
      <c r="K118" s="9">
        <f t="shared" ca="1" si="112"/>
        <v>239.48174423835417</v>
      </c>
      <c r="L118" s="9">
        <f t="shared" ca="1" si="113"/>
        <v>59.070679732419293</v>
      </c>
      <c r="M118">
        <f t="shared" ca="1" si="114"/>
        <v>55.88862068965517</v>
      </c>
      <c r="N118">
        <f t="shared" ca="1" si="115"/>
        <v>33.048390804597695</v>
      </c>
    </row>
    <row r="119" spans="1:15" x14ac:dyDescent="0.25">
      <c r="A119" s="4">
        <f t="shared" si="94"/>
        <v>0.42743055555555448</v>
      </c>
      <c r="B119" s="3">
        <f t="shared" si="40"/>
        <v>1553300930</v>
      </c>
      <c r="C119">
        <f t="shared" si="96"/>
        <v>3</v>
      </c>
      <c r="D119">
        <f t="shared" si="96"/>
        <v>111</v>
      </c>
      <c r="E119">
        <f t="shared" ca="1" si="80"/>
        <v>8217.3885814689656</v>
      </c>
      <c r="F119">
        <f t="shared" ca="1" si="81"/>
        <v>4923.3859628689661</v>
      </c>
      <c r="G119">
        <f t="shared" ca="1" si="32"/>
        <v>10058.4</v>
      </c>
      <c r="H119" s="9">
        <f t="shared" ca="1" si="33"/>
        <v>205.42791827172405</v>
      </c>
      <c r="I119" s="9">
        <f t="shared" ca="1" si="33"/>
        <v>123.08889559172421</v>
      </c>
      <c r="J119" s="9">
        <f t="shared" ca="1" si="33"/>
        <v>0</v>
      </c>
      <c r="K119" s="9">
        <f t="shared" ca="1" si="34"/>
        <v>239.48174423835425</v>
      </c>
      <c r="L119" s="9">
        <f t="shared" ca="1" si="35"/>
        <v>59.070679732419258</v>
      </c>
      <c r="M119">
        <f t="shared" ca="1" si="37"/>
        <v>55.894137931034486</v>
      </c>
      <c r="N119">
        <f t="shared" ca="1" si="38"/>
        <v>33.064827586206896</v>
      </c>
    </row>
    <row r="120" spans="1:15" x14ac:dyDescent="0.25">
      <c r="A120" s="4">
        <f t="shared" si="94"/>
        <v>0.42748842592592484</v>
      </c>
      <c r="B120" s="3">
        <f t="shared" si="40"/>
        <v>1553300935</v>
      </c>
      <c r="C120">
        <f t="shared" si="96"/>
        <v>3</v>
      </c>
      <c r="D120">
        <f t="shared" si="96"/>
        <v>111</v>
      </c>
      <c r="E120">
        <f t="shared" ca="1" si="80"/>
        <v>9244.5281728275859</v>
      </c>
      <c r="F120">
        <f t="shared" ca="1" si="81"/>
        <v>5538.8304408275872</v>
      </c>
      <c r="G120">
        <f t="shared" ca="1" si="32"/>
        <v>10058.4</v>
      </c>
      <c r="H120" s="9">
        <f t="shared" ca="1" si="33"/>
        <v>205.42791827172405</v>
      </c>
      <c r="I120" s="9">
        <f t="shared" ca="1" si="33"/>
        <v>123.08889559172421</v>
      </c>
      <c r="J120" s="9">
        <f t="shared" ca="1" si="33"/>
        <v>0</v>
      </c>
      <c r="K120" s="9">
        <f t="shared" ca="1" si="34"/>
        <v>239.48174423835425</v>
      </c>
      <c r="L120" s="9">
        <f t="shared" ca="1" si="35"/>
        <v>59.070679732419258</v>
      </c>
      <c r="M120">
        <f t="shared" ca="1" si="37"/>
        <v>55.899655172413794</v>
      </c>
      <c r="N120">
        <f t="shared" ca="1" si="38"/>
        <v>33.08126436781609</v>
      </c>
    </row>
    <row r="121" spans="1:15" x14ac:dyDescent="0.25">
      <c r="A121" s="4">
        <f t="shared" si="94"/>
        <v>0.4275462962962952</v>
      </c>
      <c r="B121" s="3">
        <f t="shared" si="40"/>
        <v>1553300940</v>
      </c>
      <c r="C121">
        <f t="shared" si="96"/>
        <v>3</v>
      </c>
      <c r="D121">
        <f t="shared" si="96"/>
        <v>111</v>
      </c>
      <c r="E121">
        <f t="shared" ca="1" si="80"/>
        <v>10271.667764186206</v>
      </c>
      <c r="F121">
        <f t="shared" ca="1" si="81"/>
        <v>6154.2749187862082</v>
      </c>
      <c r="G121">
        <f t="shared" ca="1" si="32"/>
        <v>10058.4</v>
      </c>
      <c r="H121" s="9">
        <f t="shared" ca="1" si="33"/>
        <v>205.42791827172442</v>
      </c>
      <c r="I121" s="9">
        <f t="shared" ca="1" si="33"/>
        <v>123.08889559172403</v>
      </c>
      <c r="J121" s="9">
        <f t="shared" ca="1" si="33"/>
        <v>0</v>
      </c>
      <c r="K121" s="9">
        <f t="shared" ca="1" si="34"/>
        <v>239.48174423835448</v>
      </c>
      <c r="L121" s="9">
        <f t="shared" ca="1" si="35"/>
        <v>59.070679732419343</v>
      </c>
      <c r="M121">
        <f t="shared" ca="1" si="37"/>
        <v>55.905172413793103</v>
      </c>
      <c r="N121">
        <f t="shared" ca="1" si="38"/>
        <v>33.097701149425284</v>
      </c>
    </row>
    <row r="122" spans="1:15" x14ac:dyDescent="0.25">
      <c r="A122" s="4">
        <f t="shared" si="94"/>
        <v>0.42760416666666556</v>
      </c>
      <c r="B122" s="3">
        <f t="shared" si="40"/>
        <v>1553300945</v>
      </c>
      <c r="C122">
        <f t="shared" ref="C122:D137" si="119">C121</f>
        <v>3</v>
      </c>
      <c r="D122">
        <f t="shared" si="119"/>
        <v>111</v>
      </c>
      <c r="E122">
        <f t="shared" ca="1" si="80"/>
        <v>11298.807355544828</v>
      </c>
      <c r="F122">
        <f t="shared" ca="1" si="81"/>
        <v>6769.7193967448284</v>
      </c>
      <c r="G122">
        <f t="shared" ca="1" si="32"/>
        <v>10058.4</v>
      </c>
      <c r="H122" s="9">
        <f t="shared" ca="1" si="33"/>
        <v>205.42791827172405</v>
      </c>
      <c r="I122" s="9">
        <f t="shared" ca="1" si="33"/>
        <v>123.08889559172421</v>
      </c>
      <c r="J122" s="9">
        <f t="shared" ca="1" si="33"/>
        <v>0</v>
      </c>
      <c r="K122" s="9">
        <f t="shared" ca="1" si="34"/>
        <v>239.48174423835425</v>
      </c>
      <c r="L122" s="9">
        <f t="shared" ca="1" si="35"/>
        <v>59.070679732419258</v>
      </c>
      <c r="M122">
        <f t="shared" ca="1" si="37"/>
        <v>55.910689655172412</v>
      </c>
      <c r="N122">
        <f t="shared" ca="1" si="38"/>
        <v>33.114137931034477</v>
      </c>
    </row>
    <row r="123" spans="1:15" x14ac:dyDescent="0.25">
      <c r="A123" s="4">
        <f>A122+5/24/3600</f>
        <v>0.42766203703703592</v>
      </c>
      <c r="B123" s="3">
        <f t="shared" si="40"/>
        <v>1553300950</v>
      </c>
      <c r="C123">
        <f t="shared" si="119"/>
        <v>3</v>
      </c>
      <c r="D123">
        <f t="shared" si="119"/>
        <v>111</v>
      </c>
      <c r="E123">
        <f t="shared" ca="1" si="80"/>
        <v>12325.946946903448</v>
      </c>
      <c r="F123">
        <f t="shared" ca="1" si="81"/>
        <v>7385.1638747034494</v>
      </c>
      <c r="G123">
        <f t="shared" ca="1" si="32"/>
        <v>10058.4</v>
      </c>
      <c r="H123" s="9">
        <f t="shared" ca="1" si="33"/>
        <v>205.42791827172405</v>
      </c>
      <c r="I123" s="9">
        <f t="shared" ca="1" si="33"/>
        <v>123.08889559172421</v>
      </c>
      <c r="J123" s="9">
        <f t="shared" ca="1" si="33"/>
        <v>0</v>
      </c>
      <c r="K123" s="9">
        <f t="shared" ca="1" si="34"/>
        <v>239.48174423835425</v>
      </c>
      <c r="L123" s="9">
        <f t="shared" ca="1" si="35"/>
        <v>59.070679732419258</v>
      </c>
      <c r="M123">
        <f t="shared" ca="1" si="37"/>
        <v>55.916206896551721</v>
      </c>
      <c r="N123">
        <f t="shared" ca="1" si="38"/>
        <v>33.130574712643671</v>
      </c>
    </row>
    <row r="124" spans="1:15" x14ac:dyDescent="0.25">
      <c r="A124" s="4">
        <f t="shared" ref="A124:A187" si="120">A123+5/24/3600</f>
        <v>0.42771990740740629</v>
      </c>
      <c r="B124" s="3">
        <f t="shared" si="40"/>
        <v>1553300955</v>
      </c>
      <c r="C124">
        <f t="shared" si="119"/>
        <v>3</v>
      </c>
      <c r="D124">
        <f t="shared" si="119"/>
        <v>111</v>
      </c>
      <c r="E124">
        <f t="shared" ca="1" si="80"/>
        <v>13353.086538262069</v>
      </c>
      <c r="F124">
        <f t="shared" ca="1" si="81"/>
        <v>8000.6083526620705</v>
      </c>
      <c r="G124">
        <f t="shared" ca="1" si="32"/>
        <v>10058.4</v>
      </c>
      <c r="H124" s="9">
        <f t="shared" ca="1" si="33"/>
        <v>205.42791827172442</v>
      </c>
      <c r="I124" s="9">
        <f t="shared" ca="1" si="33"/>
        <v>123.08889559172403</v>
      </c>
      <c r="J124" s="9">
        <f t="shared" ca="1" si="33"/>
        <v>0</v>
      </c>
      <c r="K124" s="9">
        <f t="shared" ca="1" si="34"/>
        <v>239.48174423835448</v>
      </c>
      <c r="L124" s="9">
        <f t="shared" ca="1" si="35"/>
        <v>59.070679732419343</v>
      </c>
      <c r="M124">
        <f t="shared" ca="1" si="37"/>
        <v>55.921724137931037</v>
      </c>
      <c r="N124">
        <f t="shared" ca="1" si="38"/>
        <v>33.147011494252872</v>
      </c>
    </row>
    <row r="125" spans="1:15" x14ac:dyDescent="0.25">
      <c r="A125" s="4">
        <f t="shared" si="120"/>
        <v>0.42777777777777665</v>
      </c>
      <c r="B125" s="3">
        <f t="shared" si="40"/>
        <v>1553300960</v>
      </c>
      <c r="C125">
        <f t="shared" si="119"/>
        <v>3</v>
      </c>
      <c r="D125">
        <f t="shared" si="119"/>
        <v>111</v>
      </c>
      <c r="E125">
        <f t="shared" ca="1" si="80"/>
        <v>14380.226129620691</v>
      </c>
      <c r="F125">
        <f t="shared" ca="1" si="81"/>
        <v>8616.0528306206907</v>
      </c>
      <c r="G125">
        <f t="shared" ca="1" si="32"/>
        <v>10058.4</v>
      </c>
      <c r="H125" s="9">
        <f t="shared" ca="1" si="33"/>
        <v>205.42791827172405</v>
      </c>
      <c r="I125" s="9">
        <f t="shared" ca="1" si="33"/>
        <v>123.08889559172421</v>
      </c>
      <c r="J125" s="9">
        <f t="shared" ca="1" si="33"/>
        <v>0</v>
      </c>
      <c r="K125" s="9">
        <f t="shared" ca="1" si="34"/>
        <v>239.48174423835425</v>
      </c>
      <c r="L125" s="9">
        <f t="shared" ca="1" si="35"/>
        <v>59.070679732419258</v>
      </c>
      <c r="M125">
        <f t="shared" ca="1" si="37"/>
        <v>55.927241379310345</v>
      </c>
      <c r="N125">
        <f t="shared" ca="1" si="38"/>
        <v>33.163448275862066</v>
      </c>
    </row>
    <row r="126" spans="1:15" x14ac:dyDescent="0.25">
      <c r="A126" s="4">
        <f t="shared" si="120"/>
        <v>0.42783564814814701</v>
      </c>
      <c r="B126" s="3">
        <f t="shared" si="40"/>
        <v>1553300965</v>
      </c>
      <c r="C126">
        <f t="shared" si="119"/>
        <v>3</v>
      </c>
      <c r="D126">
        <f t="shared" si="119"/>
        <v>111</v>
      </c>
      <c r="E126">
        <f t="shared" ca="1" si="80"/>
        <v>15407.365720979311</v>
      </c>
      <c r="F126">
        <f t="shared" ca="1" si="81"/>
        <v>9231.4973085793117</v>
      </c>
      <c r="G126">
        <f t="shared" ca="1" si="32"/>
        <v>10058.4</v>
      </c>
      <c r="H126" s="9">
        <f t="shared" ca="1" si="33"/>
        <v>205.42791827172368</v>
      </c>
      <c r="I126" s="9">
        <f t="shared" ca="1" si="33"/>
        <v>123.08889559172385</v>
      </c>
      <c r="J126" s="9">
        <f t="shared" ca="1" si="33"/>
        <v>0</v>
      </c>
      <c r="K126" s="9">
        <f t="shared" ca="1" si="34"/>
        <v>239.48174423835377</v>
      </c>
      <c r="L126" s="9">
        <f t="shared" ca="1" si="35"/>
        <v>59.070679732419279</v>
      </c>
      <c r="M126">
        <f t="shared" ca="1" si="37"/>
        <v>55.932758620689654</v>
      </c>
      <c r="N126">
        <f t="shared" ca="1" si="38"/>
        <v>33.17988505747126</v>
      </c>
    </row>
    <row r="127" spans="1:15" x14ac:dyDescent="0.25">
      <c r="A127" s="4">
        <f t="shared" si="120"/>
        <v>0.42789351851851737</v>
      </c>
      <c r="B127" s="3">
        <f t="shared" si="40"/>
        <v>1553300970</v>
      </c>
      <c r="C127">
        <f t="shared" si="119"/>
        <v>3</v>
      </c>
      <c r="D127">
        <f t="shared" si="119"/>
        <v>111</v>
      </c>
      <c r="E127">
        <f t="shared" ca="1" si="80"/>
        <v>16434.505312337929</v>
      </c>
      <c r="F127">
        <f t="shared" ca="1" si="81"/>
        <v>9846.941786537931</v>
      </c>
      <c r="G127">
        <f t="shared" ca="1" si="32"/>
        <v>10058.4</v>
      </c>
      <c r="H127" s="9">
        <f t="shared" ca="1" si="33"/>
        <v>205.42791827172405</v>
      </c>
      <c r="I127" s="9">
        <f t="shared" ca="1" si="33"/>
        <v>123.08889559172421</v>
      </c>
      <c r="J127" s="9">
        <f t="shared" ca="1" si="33"/>
        <v>0</v>
      </c>
      <c r="K127" s="9">
        <f t="shared" ca="1" si="34"/>
        <v>239.48174423835425</v>
      </c>
      <c r="L127" s="9">
        <f t="shared" ca="1" si="35"/>
        <v>59.070679732419258</v>
      </c>
      <c r="M127">
        <f t="shared" ca="1" si="37"/>
        <v>55.938275862068963</v>
      </c>
      <c r="N127">
        <f t="shared" ca="1" si="38"/>
        <v>33.196321839080454</v>
      </c>
      <c r="O127" s="12"/>
    </row>
    <row r="128" spans="1:15" x14ac:dyDescent="0.25">
      <c r="A128" s="8">
        <f t="shared" si="120"/>
        <v>0.42795138888888773</v>
      </c>
      <c r="B128" s="3">
        <f t="shared" si="40"/>
        <v>1553300975</v>
      </c>
      <c r="C128">
        <f t="shared" si="119"/>
        <v>3</v>
      </c>
      <c r="D128">
        <f t="shared" si="119"/>
        <v>111</v>
      </c>
      <c r="E128">
        <f t="shared" ca="1" si="80"/>
        <v>17461.64490369655</v>
      </c>
      <c r="F128">
        <f t="shared" ca="1" si="81"/>
        <v>10462.386264496552</v>
      </c>
      <c r="G128">
        <f t="shared" ca="1" si="32"/>
        <v>10058.4</v>
      </c>
      <c r="H128" s="9">
        <f t="shared" ca="1" si="33"/>
        <v>205.42791827172405</v>
      </c>
      <c r="I128" s="9">
        <f t="shared" ca="1" si="33"/>
        <v>123.08889559172421</v>
      </c>
      <c r="J128" s="9">
        <f t="shared" ca="1" si="33"/>
        <v>0</v>
      </c>
      <c r="K128" s="9">
        <f t="shared" ca="1" si="34"/>
        <v>239.48174423835425</v>
      </c>
      <c r="L128" s="9">
        <f t="shared" ca="1" si="35"/>
        <v>59.070679732419258</v>
      </c>
      <c r="M128">
        <f t="shared" ca="1" si="37"/>
        <v>55.943793103448279</v>
      </c>
      <c r="N128">
        <f t="shared" ca="1" si="38"/>
        <v>33.212758620689655</v>
      </c>
      <c r="O128" s="12"/>
    </row>
    <row r="129" spans="1:19" x14ac:dyDescent="0.25">
      <c r="A129" s="4">
        <f t="shared" si="120"/>
        <v>0.42800925925925809</v>
      </c>
      <c r="B129" s="3">
        <f t="shared" si="40"/>
        <v>1553300980</v>
      </c>
      <c r="C129">
        <f t="shared" si="119"/>
        <v>3</v>
      </c>
      <c r="D129">
        <f t="shared" si="119"/>
        <v>111</v>
      </c>
      <c r="E129">
        <f t="shared" ca="1" si="80"/>
        <v>18488.78449505517</v>
      </c>
      <c r="F129">
        <f t="shared" ca="1" si="81"/>
        <v>11077.830742455173</v>
      </c>
      <c r="G129">
        <f t="shared" ca="1" si="32"/>
        <v>10058.4</v>
      </c>
      <c r="H129" s="9">
        <f t="shared" ca="1" si="33"/>
        <v>205.42791827172405</v>
      </c>
      <c r="I129" s="9">
        <f t="shared" ca="1" si="33"/>
        <v>123.08889559172421</v>
      </c>
      <c r="J129" s="9">
        <f t="shared" ca="1" si="33"/>
        <v>0</v>
      </c>
      <c r="K129" s="9">
        <f t="shared" ca="1" si="34"/>
        <v>239.48174423835425</v>
      </c>
      <c r="L129" s="9">
        <f t="shared" ca="1" si="35"/>
        <v>59.070679732419258</v>
      </c>
      <c r="M129">
        <f t="shared" ca="1" si="37"/>
        <v>55.949310344827587</v>
      </c>
      <c r="N129">
        <f t="shared" ca="1" si="38"/>
        <v>33.229195402298849</v>
      </c>
      <c r="O129" s="12"/>
    </row>
    <row r="130" spans="1:19" x14ac:dyDescent="0.25">
      <c r="A130" s="4">
        <f t="shared" si="120"/>
        <v>0.42806712962962845</v>
      </c>
      <c r="B130" s="3">
        <f t="shared" si="40"/>
        <v>1553300985</v>
      </c>
      <c r="C130">
        <f t="shared" si="119"/>
        <v>3</v>
      </c>
      <c r="D130">
        <f t="shared" si="119"/>
        <v>111</v>
      </c>
      <c r="E130">
        <f t="shared" ca="1" si="80"/>
        <v>19515.92408641379</v>
      </c>
      <c r="F130">
        <f t="shared" ca="1" si="81"/>
        <v>11693.275220413794</v>
      </c>
      <c r="G130">
        <f t="shared" ca="1" si="32"/>
        <v>10058.4</v>
      </c>
      <c r="H130" s="9">
        <f t="shared" ca="1" si="33"/>
        <v>205.42791827172405</v>
      </c>
      <c r="I130" s="9">
        <f t="shared" ca="1" si="33"/>
        <v>123.08889559172421</v>
      </c>
      <c r="J130" s="9">
        <f t="shared" ca="1" si="33"/>
        <v>0</v>
      </c>
      <c r="K130" s="9">
        <f t="shared" ca="1" si="34"/>
        <v>239.48174423835425</v>
      </c>
      <c r="L130" s="9">
        <f t="shared" ca="1" si="35"/>
        <v>59.070679732419258</v>
      </c>
      <c r="M130">
        <f t="shared" ca="1" si="37"/>
        <v>55.954827586206896</v>
      </c>
      <c r="N130">
        <f t="shared" ca="1" si="38"/>
        <v>33.245632183908043</v>
      </c>
    </row>
    <row r="131" spans="1:19" x14ac:dyDescent="0.25">
      <c r="A131" s="4">
        <f t="shared" si="120"/>
        <v>0.42812499999999881</v>
      </c>
      <c r="B131" s="3">
        <f t="shared" si="40"/>
        <v>1553300990</v>
      </c>
      <c r="C131">
        <f t="shared" si="119"/>
        <v>3</v>
      </c>
      <c r="D131">
        <f t="shared" si="119"/>
        <v>111</v>
      </c>
      <c r="E131">
        <f t="shared" ca="1" si="80"/>
        <v>20543.06367777241</v>
      </c>
      <c r="F131">
        <f t="shared" ca="1" si="81"/>
        <v>12308.719698372415</v>
      </c>
      <c r="G131">
        <f t="shared" ca="1" si="32"/>
        <v>10058.4</v>
      </c>
      <c r="H131" s="9">
        <f t="shared" ca="1" si="33"/>
        <v>205.42791827172476</v>
      </c>
      <c r="I131" s="9">
        <f t="shared" ca="1" si="33"/>
        <v>123.08889559172421</v>
      </c>
      <c r="J131" s="9">
        <f t="shared" ca="1" si="33"/>
        <v>0</v>
      </c>
      <c r="K131" s="9">
        <f t="shared" ca="1" si="34"/>
        <v>239.48174423835488</v>
      </c>
      <c r="L131" s="9">
        <f t="shared" ca="1" si="35"/>
        <v>59.070679732419343</v>
      </c>
      <c r="M131">
        <f t="shared" ca="1" si="37"/>
        <v>55.960344827586205</v>
      </c>
      <c r="N131">
        <f t="shared" ca="1" si="38"/>
        <v>33.262068965517237</v>
      </c>
    </row>
    <row r="132" spans="1:19" x14ac:dyDescent="0.25">
      <c r="A132" s="4">
        <f t="shared" si="120"/>
        <v>0.42818287037036917</v>
      </c>
      <c r="B132" s="3">
        <f t="shared" si="40"/>
        <v>1553300995</v>
      </c>
      <c r="C132">
        <f t="shared" si="119"/>
        <v>3</v>
      </c>
      <c r="D132">
        <f t="shared" si="119"/>
        <v>111</v>
      </c>
      <c r="E132">
        <f t="shared" ca="1" si="80"/>
        <v>21570.203269131034</v>
      </c>
      <c r="F132">
        <f t="shared" ca="1" si="81"/>
        <v>12924.164176331036</v>
      </c>
      <c r="G132">
        <f t="shared" ca="1" si="32"/>
        <v>10058.4</v>
      </c>
      <c r="H132" s="9">
        <f t="shared" ca="1" si="33"/>
        <v>205.42791827172405</v>
      </c>
      <c r="I132" s="9">
        <f t="shared" ca="1" si="33"/>
        <v>123.08889559172385</v>
      </c>
      <c r="J132" s="9">
        <f t="shared" ca="1" si="33"/>
        <v>0</v>
      </c>
      <c r="K132" s="9">
        <f t="shared" ca="1" si="34"/>
        <v>239.48174423835408</v>
      </c>
      <c r="L132" s="9">
        <f t="shared" ca="1" si="35"/>
        <v>59.070679732419329</v>
      </c>
      <c r="M132">
        <f t="shared" ca="1" si="37"/>
        <v>55.965862068965514</v>
      </c>
      <c r="N132">
        <f t="shared" ca="1" si="38"/>
        <v>33.278505747126431</v>
      </c>
    </row>
    <row r="133" spans="1:19" x14ac:dyDescent="0.25">
      <c r="A133" s="4">
        <f t="shared" si="120"/>
        <v>0.42824074074073953</v>
      </c>
      <c r="B133" s="3">
        <f t="shared" si="40"/>
        <v>1553301000</v>
      </c>
      <c r="C133">
        <f t="shared" ref="C133:D133" si="121">C132</f>
        <v>3</v>
      </c>
      <c r="D133">
        <f t="shared" si="121"/>
        <v>111</v>
      </c>
      <c r="E133">
        <f t="shared" ref="E133:E135" ca="1" si="122">INDIRECT("E$"&amp;C133)+INDIRECT("H$"&amp;C133)*($B133-INDIRECT("B$"&amp;D133))</f>
        <v>22597.342860489654</v>
      </c>
      <c r="F133">
        <f t="shared" ref="F133:F135" ca="1" si="123">INDIRECT("F$"&amp;C133)+INDIRECT("I$"&amp;C133)*($B133-INDIRECT("B$"&amp;D133))</f>
        <v>13539.608654289656</v>
      </c>
      <c r="G133">
        <f t="shared" ref="G133:G135" ca="1" si="124">INDIRECT("G$"&amp;C133)+INDIRECT("J$"&amp;C133)*($B133-INDIRECT("B$"&amp;D133))</f>
        <v>10058.4</v>
      </c>
      <c r="H133" s="9">
        <f t="shared" ref="H133:H135" ca="1" si="125">(E134-E133)/($B134-$B133)</f>
        <v>205.42791827172405</v>
      </c>
      <c r="I133" s="9">
        <f t="shared" ref="I133:I135" ca="1" si="126">(F134-F133)/($B134-$B133)</f>
        <v>123.08889559172421</v>
      </c>
      <c r="J133" s="9">
        <f t="shared" ref="J133:J135" ca="1" si="127">(G134-G133)/($B134-$B133)</f>
        <v>0</v>
      </c>
      <c r="K133" s="9">
        <f t="shared" ref="K133:K135" ca="1" si="128">SQRT(H133*H133+I133*I133)</f>
        <v>239.48174423835425</v>
      </c>
      <c r="L133" s="9">
        <f t="shared" ref="L133:L135" ca="1" si="129">DEGREES(ATAN2(I133,H133))</f>
        <v>59.070679732419258</v>
      </c>
      <c r="M133">
        <f t="shared" ref="M133:M135" ca="1" si="130">INDIRECT("M$"&amp;C133)+INDIRECT("O$"&amp;C133)*($B133-INDIRECT("B$"&amp;D133))</f>
        <v>55.97137931034483</v>
      </c>
      <c r="N133">
        <f t="shared" ref="N133:N135" ca="1" si="131">INDIRECT("N$"&amp;C133)+INDIRECT("P$"&amp;C133)*($B133-INDIRECT("B$"&amp;D133))</f>
        <v>33.294942528735632</v>
      </c>
    </row>
    <row r="134" spans="1:19" x14ac:dyDescent="0.25">
      <c r="A134" s="4">
        <f t="shared" si="120"/>
        <v>0.42829861111110989</v>
      </c>
      <c r="B134" s="3">
        <f t="shared" si="40"/>
        <v>1553301005</v>
      </c>
      <c r="C134">
        <f t="shared" ref="C134:D134" si="132">C133</f>
        <v>3</v>
      </c>
      <c r="D134">
        <f t="shared" si="132"/>
        <v>111</v>
      </c>
      <c r="E134">
        <f t="shared" ca="1" si="122"/>
        <v>23624.482451848275</v>
      </c>
      <c r="F134">
        <f t="shared" ca="1" si="123"/>
        <v>14155.053132248277</v>
      </c>
      <c r="G134">
        <f t="shared" ca="1" si="124"/>
        <v>10058.4</v>
      </c>
      <c r="H134" s="9">
        <f t="shared" ca="1" si="125"/>
        <v>205.42791827172405</v>
      </c>
      <c r="I134" s="9">
        <f t="shared" ca="1" si="126"/>
        <v>123.08889559172421</v>
      </c>
      <c r="J134" s="9">
        <f t="shared" ca="1" si="127"/>
        <v>0</v>
      </c>
      <c r="K134" s="9">
        <f t="shared" ca="1" si="128"/>
        <v>239.48174423835425</v>
      </c>
      <c r="L134" s="9">
        <f t="shared" ca="1" si="129"/>
        <v>59.070679732419258</v>
      </c>
      <c r="M134">
        <f t="shared" ca="1" si="130"/>
        <v>55.976896551724138</v>
      </c>
      <c r="N134">
        <f t="shared" ca="1" si="131"/>
        <v>33.311379310344826</v>
      </c>
    </row>
    <row r="135" spans="1:19" x14ac:dyDescent="0.25">
      <c r="A135" s="4">
        <f t="shared" si="120"/>
        <v>0.42835648148148026</v>
      </c>
      <c r="B135" s="3">
        <f t="shared" si="40"/>
        <v>1553301010</v>
      </c>
      <c r="C135">
        <f t="shared" ref="C135:D135" si="133">C134</f>
        <v>3</v>
      </c>
      <c r="D135">
        <f t="shared" si="133"/>
        <v>111</v>
      </c>
      <c r="E135">
        <f t="shared" ca="1" si="122"/>
        <v>24651.622043206895</v>
      </c>
      <c r="F135">
        <f t="shared" ca="1" si="123"/>
        <v>14770.497610206898</v>
      </c>
      <c r="G135">
        <f t="shared" ca="1" si="124"/>
        <v>10058.4</v>
      </c>
      <c r="H135" s="9">
        <f t="shared" ca="1" si="125"/>
        <v>205.42791827172405</v>
      </c>
      <c r="I135" s="9">
        <f t="shared" ca="1" si="126"/>
        <v>123.08889559172421</v>
      </c>
      <c r="J135" s="9">
        <f t="shared" ca="1" si="127"/>
        <v>0</v>
      </c>
      <c r="K135" s="9">
        <f t="shared" ca="1" si="128"/>
        <v>239.48174423835425</v>
      </c>
      <c r="L135" s="9">
        <f t="shared" ca="1" si="129"/>
        <v>59.070679732419258</v>
      </c>
      <c r="M135">
        <f t="shared" ca="1" si="130"/>
        <v>55.982413793103447</v>
      </c>
      <c r="N135">
        <f t="shared" ca="1" si="131"/>
        <v>33.32781609195402</v>
      </c>
    </row>
    <row r="136" spans="1:19" x14ac:dyDescent="0.25">
      <c r="A136" s="4">
        <f t="shared" si="120"/>
        <v>0.42841435185185062</v>
      </c>
      <c r="B136" s="3">
        <f t="shared" si="40"/>
        <v>1553301015</v>
      </c>
      <c r="C136">
        <f t="shared" si="119"/>
        <v>3</v>
      </c>
      <c r="D136">
        <f t="shared" si="119"/>
        <v>111</v>
      </c>
      <c r="E136">
        <f t="shared" ca="1" si="80"/>
        <v>25678.761634565515</v>
      </c>
      <c r="F136">
        <f t="shared" ca="1" si="81"/>
        <v>15385.942088165519</v>
      </c>
      <c r="G136">
        <f t="shared" ca="1" si="32"/>
        <v>10058.4</v>
      </c>
      <c r="H136" s="9">
        <f t="shared" ca="1" si="33"/>
        <v>205.42791827172405</v>
      </c>
      <c r="I136" s="9">
        <f t="shared" ca="1" si="33"/>
        <v>123.08889559172421</v>
      </c>
      <c r="J136" s="9">
        <f t="shared" ca="1" si="33"/>
        <v>0</v>
      </c>
      <c r="K136" s="9">
        <f t="shared" ca="1" si="34"/>
        <v>239.48174423835425</v>
      </c>
      <c r="L136" s="9">
        <f t="shared" ca="1" si="35"/>
        <v>59.070679732419258</v>
      </c>
      <c r="M136">
        <f t="shared" ca="1" si="37"/>
        <v>55.987931034482756</v>
      </c>
      <c r="N136">
        <f t="shared" ca="1" si="38"/>
        <v>33.344252873563214</v>
      </c>
    </row>
    <row r="137" spans="1:19" x14ac:dyDescent="0.25">
      <c r="A137" s="4">
        <f t="shared" si="120"/>
        <v>0.42847222222222098</v>
      </c>
      <c r="B137" s="3">
        <f t="shared" si="40"/>
        <v>1553301020</v>
      </c>
      <c r="C137">
        <f t="shared" si="119"/>
        <v>3</v>
      </c>
      <c r="D137">
        <f t="shared" si="119"/>
        <v>111</v>
      </c>
      <c r="E137">
        <f t="shared" ca="1" si="80"/>
        <v>26705.901225924135</v>
      </c>
      <c r="F137">
        <f t="shared" ca="1" si="81"/>
        <v>16001.38656612414</v>
      </c>
      <c r="G137">
        <f t="shared" ref="G137:G200" ca="1" si="134">INDIRECT("G$"&amp;C137)+INDIRECT("J$"&amp;C137)*($B137-INDIRECT("B$"&amp;D137))</f>
        <v>10058.4</v>
      </c>
      <c r="H137" s="9">
        <f t="shared" ref="H137:J152" ca="1" si="135">(E138-E137)/($B138-$B137)</f>
        <v>205.42791827172405</v>
      </c>
      <c r="I137" s="9">
        <f t="shared" ca="1" si="135"/>
        <v>123.08889559172385</v>
      </c>
      <c r="J137" s="9">
        <f t="shared" ca="1" si="135"/>
        <v>0</v>
      </c>
      <c r="K137" s="9">
        <f t="shared" ref="K137:K200" ca="1" si="136">SQRT(H137*H137+I137*I137)</f>
        <v>239.48174423835408</v>
      </c>
      <c r="L137" s="9">
        <f t="shared" ref="L137:L200" ca="1" si="137">DEGREES(ATAN2(I137,H137))</f>
        <v>59.070679732419329</v>
      </c>
      <c r="M137">
        <f t="shared" ca="1" si="37"/>
        <v>55.993448275862065</v>
      </c>
      <c r="N137">
        <f t="shared" ca="1" si="38"/>
        <v>33.360689655172408</v>
      </c>
      <c r="O137" s="14"/>
      <c r="P137" s="14"/>
      <c r="Q137" s="14"/>
      <c r="R137" s="14"/>
      <c r="S137" s="14"/>
    </row>
    <row r="138" spans="1:19" x14ac:dyDescent="0.25">
      <c r="A138" s="4">
        <f t="shared" si="120"/>
        <v>0.42853009259259134</v>
      </c>
      <c r="B138" s="3">
        <f t="shared" si="40"/>
        <v>1553301025</v>
      </c>
      <c r="C138">
        <f t="shared" ref="C138:D153" si="138">C137</f>
        <v>3</v>
      </c>
      <c r="D138">
        <f t="shared" si="138"/>
        <v>111</v>
      </c>
      <c r="E138">
        <f t="shared" ca="1" si="80"/>
        <v>27733.040817282756</v>
      </c>
      <c r="F138">
        <f t="shared" ca="1" si="81"/>
        <v>16616.831044082759</v>
      </c>
      <c r="G138">
        <f t="shared" ca="1" si="134"/>
        <v>10058.4</v>
      </c>
      <c r="H138" s="9">
        <f t="shared" ca="1" si="135"/>
        <v>205.61727631384491</v>
      </c>
      <c r="I138" s="9">
        <f t="shared" ca="1" si="135"/>
        <v>123.19462331667164</v>
      </c>
      <c r="J138" s="9">
        <f t="shared" ca="1" si="135"/>
        <v>0</v>
      </c>
      <c r="K138" s="9">
        <f t="shared" ca="1" si="136"/>
        <v>239.69851800305455</v>
      </c>
      <c r="L138" s="9">
        <f t="shared" ca="1" si="137"/>
        <v>59.072265199691493</v>
      </c>
      <c r="M138">
        <f t="shared" ref="M138:M201" ca="1" si="139">INDIRECT("M$"&amp;C138)+INDIRECT("O$"&amp;C138)*($B138-INDIRECT("B$"&amp;D138))</f>
        <v>55.99896551724138</v>
      </c>
      <c r="N138">
        <f t="shared" ref="N138:N201" ca="1" si="140">INDIRECT("N$"&amp;C138)+INDIRECT("P$"&amp;C138)*($B138-INDIRECT("B$"&amp;D138))</f>
        <v>33.377126436781609</v>
      </c>
      <c r="O138" s="12"/>
    </row>
    <row r="139" spans="1:19" x14ac:dyDescent="0.25">
      <c r="A139" s="4">
        <f t="shared" si="120"/>
        <v>0.4285879629629617</v>
      </c>
      <c r="B139" s="3">
        <f t="shared" ref="B139:B202" si="141">B138+SECOND(A139-A138)</f>
        <v>1553301030</v>
      </c>
      <c r="C139">
        <f t="shared" ref="C139:D139" si="142">C138</f>
        <v>3</v>
      </c>
      <c r="D139">
        <f t="shared" si="142"/>
        <v>111</v>
      </c>
      <c r="E139" s="15">
        <f ca="1">(1-$O139)*(1-$O139)*E138+2*$O139*(1-$O139)*INDIRECT("E"&amp;C140)+$O139*$O139*E142</f>
        <v>28761.12719885198</v>
      </c>
      <c r="F139" s="15">
        <f ca="1">(1-$O139)*(1-$O139)*F138+2*$O139*(1-$O139)*INDIRECT("F"&amp;C140)+$O139*$O139*F142</f>
        <v>17232.804160666117</v>
      </c>
      <c r="G139" s="15">
        <f t="shared" ca="1" si="134"/>
        <v>10058.4</v>
      </c>
      <c r="H139" s="16">
        <f t="shared" ca="1" si="135"/>
        <v>205.99599239808958</v>
      </c>
      <c r="I139" s="16">
        <f t="shared" ca="1" si="135"/>
        <v>123.40607876656722</v>
      </c>
      <c r="J139" s="16">
        <f t="shared" ca="1" si="135"/>
        <v>0</v>
      </c>
      <c r="K139" s="16">
        <f t="shared" ca="1" si="136"/>
        <v>240.1320660815918</v>
      </c>
      <c r="L139" s="16">
        <f t="shared" ca="1" si="137"/>
        <v>59.075427546762882</v>
      </c>
      <c r="M139" s="15">
        <f ca="1">(1-$O139)*(1-$O139)*M138+2*$O139*(1-$O139)*INDIRECT("M"&amp;C140)+$O139*$O139*M142</f>
        <v>56.004481509245373</v>
      </c>
      <c r="N139" s="15">
        <f ca="1">(1-$O139)*(1-$O139)*N138+2*$O139*(1-$O139)*INDIRECT("N"&amp;C140)+$O139*$O139*N142</f>
        <v>33.393578367066468</v>
      </c>
      <c r="O139" s="15">
        <f>(B139-B138)/(B142-B138)</f>
        <v>0.25</v>
      </c>
    </row>
    <row r="140" spans="1:19" x14ac:dyDescent="0.25">
      <c r="A140" s="8">
        <f t="shared" si="120"/>
        <v>0.42864583333333206</v>
      </c>
      <c r="B140" s="3">
        <f t="shared" si="141"/>
        <v>1553301035</v>
      </c>
      <c r="C140">
        <v>4</v>
      </c>
      <c r="D140">
        <f>ROW()</f>
        <v>140</v>
      </c>
      <c r="E140" s="15">
        <f ca="1">(1-$O140)*(1-$O140)*E138+2*$O140*(1-$O140)*INDIRECT("E"&amp;C140)+$O140*$O140*E142</f>
        <v>29791.107160842428</v>
      </c>
      <c r="F140" s="15">
        <f ca="1">(1-$O140)*(1-$O140)*F138+2*$O140*(1-$O140)*INDIRECT("F"&amp;C140)+$O140*$O140*F142</f>
        <v>17849.834554498953</v>
      </c>
      <c r="G140" s="15">
        <f t="shared" ca="1" si="134"/>
        <v>10058.4</v>
      </c>
      <c r="H140" s="16">
        <f t="shared" ca="1" si="135"/>
        <v>206.37470848233133</v>
      </c>
      <c r="I140" s="16">
        <f t="shared" ca="1" si="135"/>
        <v>123.61753421646135</v>
      </c>
      <c r="J140" s="16">
        <f t="shared" ca="1" si="135"/>
        <v>0</v>
      </c>
      <c r="K140" s="16">
        <f t="shared" ca="1" si="136"/>
        <v>240.56561488900536</v>
      </c>
      <c r="L140" s="16">
        <f t="shared" ca="1" si="137"/>
        <v>59.078578495441697</v>
      </c>
      <c r="M140" s="15">
        <f ca="1">(1-$O140)*(1-$O140)*M138+2*$O140*(1-$O140)*INDIRECT("M"&amp;C140)+$O140*$O140*M142</f>
        <v>56.009995002498755</v>
      </c>
      <c r="N140" s="15">
        <f ca="1">(1-$O140)*(1-$O140)*N138+2*$O140*(1-$O140)*INDIRECT("N"&amp;C140)+$O140*$O140*N142</f>
        <v>33.410060594702642</v>
      </c>
      <c r="O140" s="15">
        <f>(B140-B138)/(B142-B138)</f>
        <v>0.5</v>
      </c>
    </row>
    <row r="141" spans="1:19" x14ac:dyDescent="0.25">
      <c r="A141" s="4">
        <f t="shared" si="120"/>
        <v>0.42870370370370242</v>
      </c>
      <c r="B141" s="3">
        <f t="shared" si="141"/>
        <v>1553301040</v>
      </c>
      <c r="C141">
        <f t="shared" ref="C141:D141" si="143">C140</f>
        <v>4</v>
      </c>
      <c r="D141">
        <f t="shared" si="143"/>
        <v>140</v>
      </c>
      <c r="E141" s="15">
        <f ca="1">(1-$O141)*(1-$O141)*E138+2*$O141*(1-$O141)*INDIRECT("E"&amp;C140)+$O141*$O141*E142</f>
        <v>30822.980703254085</v>
      </c>
      <c r="F141" s="15">
        <f ca="1">(1-$O141)*(1-$O141)*F138+2*$O141*(1-$O141)*INDIRECT("F"&amp;C140)+$O141*$O141*F142</f>
        <v>18467.92222558126</v>
      </c>
      <c r="G141" s="15">
        <f t="shared" ca="1" si="134"/>
        <v>10058.4</v>
      </c>
      <c r="H141" s="16">
        <f t="shared" ca="1" si="135"/>
        <v>206.75342456657455</v>
      </c>
      <c r="I141" s="16">
        <f t="shared" ca="1" si="135"/>
        <v>123.82898966635693</v>
      </c>
      <c r="J141" s="16">
        <f t="shared" ca="1" si="135"/>
        <v>0</v>
      </c>
      <c r="K141" s="16">
        <f t="shared" ca="1" si="136"/>
        <v>240.99916442136674</v>
      </c>
      <c r="L141" s="16">
        <f t="shared" ca="1" si="137"/>
        <v>59.081718107224781</v>
      </c>
      <c r="M141" s="15">
        <f ca="1">(1-$O141)*(1-$O141)*M138+2*$O141*(1-$O141)*INDIRECT("M"&amp;C140)+$O141*$O141*M142</f>
        <v>56.015505997001497</v>
      </c>
      <c r="N141" s="15">
        <f ca="1">(1-$O141)*(1-$O141)*N138+2*$O141*(1-$O141)*INDIRECT("N"&amp;C140)+$O141*$O141*N142</f>
        <v>33.426573119690147</v>
      </c>
      <c r="O141" s="15">
        <f>(B141-B138)/(B142-B138)</f>
        <v>0.75</v>
      </c>
    </row>
    <row r="142" spans="1:19" x14ac:dyDescent="0.25">
      <c r="A142" s="4">
        <f t="shared" si="120"/>
        <v>0.42876157407407278</v>
      </c>
      <c r="B142" s="3">
        <f t="shared" si="141"/>
        <v>1553301045</v>
      </c>
      <c r="C142">
        <f t="shared" si="138"/>
        <v>4</v>
      </c>
      <c r="D142">
        <f t="shared" si="138"/>
        <v>140</v>
      </c>
      <c r="E142">
        <f t="shared" ca="1" si="80"/>
        <v>31856.747826086958</v>
      </c>
      <c r="F142">
        <f t="shared" ca="1" si="81"/>
        <v>19087.067173913045</v>
      </c>
      <c r="G142">
        <f t="shared" ca="1" si="134"/>
        <v>10058.4</v>
      </c>
      <c r="H142" s="9">
        <f t="shared" ca="1" si="135"/>
        <v>206.94278260869541</v>
      </c>
      <c r="I142" s="9">
        <f t="shared" ca="1" si="135"/>
        <v>123.93471739130401</v>
      </c>
      <c r="J142" s="9">
        <f t="shared" ca="1" si="135"/>
        <v>0</v>
      </c>
      <c r="K142" s="9">
        <f t="shared" ca="1" si="136"/>
        <v>241.21593945817958</v>
      </c>
      <c r="L142" s="9">
        <f t="shared" ca="1" si="137"/>
        <v>59.083283680877479</v>
      </c>
      <c r="M142">
        <f t="shared" ca="1" si="139"/>
        <v>56.021014492753622</v>
      </c>
      <c r="N142">
        <f t="shared" ca="1" si="140"/>
        <v>33.443115942028982</v>
      </c>
      <c r="O142" s="12"/>
    </row>
    <row r="143" spans="1:19" x14ac:dyDescent="0.25">
      <c r="A143" s="4">
        <f t="shared" si="120"/>
        <v>0.42881944444444314</v>
      </c>
      <c r="B143" s="3">
        <f t="shared" si="141"/>
        <v>1553301050</v>
      </c>
      <c r="C143">
        <f t="shared" si="138"/>
        <v>4</v>
      </c>
      <c r="D143">
        <f t="shared" si="138"/>
        <v>140</v>
      </c>
      <c r="E143">
        <f t="shared" ca="1" si="80"/>
        <v>32891.461739130435</v>
      </c>
      <c r="F143">
        <f t="shared" ca="1" si="81"/>
        <v>19706.740760869565</v>
      </c>
      <c r="G143">
        <f t="shared" ca="1" si="134"/>
        <v>10058.4</v>
      </c>
      <c r="H143" s="9">
        <f t="shared" ca="1" si="135"/>
        <v>206.94278260869615</v>
      </c>
      <c r="I143" s="9">
        <f t="shared" ca="1" si="135"/>
        <v>123.93471739130473</v>
      </c>
      <c r="J143" s="9">
        <f t="shared" ca="1" si="135"/>
        <v>0</v>
      </c>
      <c r="K143" s="9">
        <f t="shared" ca="1" si="136"/>
        <v>241.2159394581806</v>
      </c>
      <c r="L143" s="9">
        <f t="shared" ca="1" si="137"/>
        <v>59.083283680877429</v>
      </c>
      <c r="M143">
        <f t="shared" ca="1" si="139"/>
        <v>56.02652173913043</v>
      </c>
      <c r="N143">
        <f t="shared" ca="1" si="140"/>
        <v>33.459673913043474</v>
      </c>
    </row>
    <row r="144" spans="1:19" x14ac:dyDescent="0.25">
      <c r="A144" s="4">
        <f t="shared" si="120"/>
        <v>0.4288773148148135</v>
      </c>
      <c r="B144" s="3">
        <f t="shared" si="141"/>
        <v>1553301055</v>
      </c>
      <c r="C144">
        <f t="shared" si="138"/>
        <v>4</v>
      </c>
      <c r="D144">
        <f t="shared" si="138"/>
        <v>140</v>
      </c>
      <c r="E144">
        <f t="shared" ca="1" si="80"/>
        <v>33926.175652173915</v>
      </c>
      <c r="F144">
        <f t="shared" ca="1" si="81"/>
        <v>20326.414347826088</v>
      </c>
      <c r="G144">
        <f t="shared" ca="1" si="134"/>
        <v>10058.4</v>
      </c>
      <c r="H144" s="9">
        <f t="shared" ca="1" si="135"/>
        <v>206.9427826086947</v>
      </c>
      <c r="I144" s="9">
        <f t="shared" ca="1" si="135"/>
        <v>123.93471739130401</v>
      </c>
      <c r="J144" s="9">
        <f t="shared" ca="1" si="135"/>
        <v>0</v>
      </c>
      <c r="K144" s="9">
        <f t="shared" ca="1" si="136"/>
        <v>241.21593945817898</v>
      </c>
      <c r="L144" s="9">
        <f t="shared" ca="1" si="137"/>
        <v>59.083283680877386</v>
      </c>
      <c r="M144">
        <f t="shared" ca="1" si="139"/>
        <v>56.032028985507246</v>
      </c>
      <c r="N144">
        <f t="shared" ca="1" si="140"/>
        <v>33.476231884057967</v>
      </c>
    </row>
    <row r="145" spans="1:14" x14ac:dyDescent="0.25">
      <c r="A145" s="4">
        <f t="shared" si="120"/>
        <v>0.42893518518518386</v>
      </c>
      <c r="B145" s="3">
        <f t="shared" si="141"/>
        <v>1553301060</v>
      </c>
      <c r="C145">
        <f t="shared" si="138"/>
        <v>4</v>
      </c>
      <c r="D145">
        <f t="shared" si="138"/>
        <v>140</v>
      </c>
      <c r="E145">
        <f t="shared" ca="1" si="80"/>
        <v>34960.889565217389</v>
      </c>
      <c r="F145">
        <f t="shared" ca="1" si="81"/>
        <v>20946.087934782608</v>
      </c>
      <c r="G145">
        <f t="shared" ca="1" si="134"/>
        <v>10058.4</v>
      </c>
      <c r="H145" s="9">
        <f t="shared" ca="1" si="135"/>
        <v>206.94278260869615</v>
      </c>
      <c r="I145" s="9">
        <f t="shared" ca="1" si="135"/>
        <v>123.93471739130473</v>
      </c>
      <c r="J145" s="9">
        <f t="shared" ca="1" si="135"/>
        <v>0</v>
      </c>
      <c r="K145" s="9">
        <f t="shared" ca="1" si="136"/>
        <v>241.2159394581806</v>
      </c>
      <c r="L145" s="9">
        <f t="shared" ca="1" si="137"/>
        <v>59.083283680877429</v>
      </c>
      <c r="M145">
        <f t="shared" ca="1" si="139"/>
        <v>56.037536231884054</v>
      </c>
      <c r="N145">
        <f t="shared" ca="1" si="140"/>
        <v>33.492789855072459</v>
      </c>
    </row>
    <row r="146" spans="1:14" x14ac:dyDescent="0.25">
      <c r="A146" s="4">
        <f t="shared" si="120"/>
        <v>0.42899305555555423</v>
      </c>
      <c r="B146" s="3">
        <f t="shared" si="141"/>
        <v>1553301065</v>
      </c>
      <c r="C146">
        <f t="shared" si="138"/>
        <v>4</v>
      </c>
      <c r="D146">
        <f t="shared" si="138"/>
        <v>140</v>
      </c>
      <c r="E146">
        <f t="shared" ca="1" si="80"/>
        <v>35995.603478260869</v>
      </c>
      <c r="F146">
        <f t="shared" ca="1" si="81"/>
        <v>21565.761521739132</v>
      </c>
      <c r="G146">
        <f t="shared" ca="1" si="134"/>
        <v>10058.4</v>
      </c>
      <c r="H146" s="9">
        <f t="shared" ca="1" si="135"/>
        <v>206.94278260869615</v>
      </c>
      <c r="I146" s="9">
        <f t="shared" ca="1" si="135"/>
        <v>123.93471739130401</v>
      </c>
      <c r="J146" s="9">
        <f t="shared" ca="1" si="135"/>
        <v>0</v>
      </c>
      <c r="K146" s="9">
        <f t="shared" ca="1" si="136"/>
        <v>241.2159394581802</v>
      </c>
      <c r="L146" s="9">
        <f t="shared" ca="1" si="137"/>
        <v>59.083283680877571</v>
      </c>
      <c r="M146">
        <f t="shared" ca="1" si="139"/>
        <v>56.04304347826087</v>
      </c>
      <c r="N146">
        <f t="shared" ca="1" si="140"/>
        <v>33.509347826086952</v>
      </c>
    </row>
    <row r="147" spans="1:14" x14ac:dyDescent="0.25">
      <c r="A147" s="4">
        <f t="shared" si="120"/>
        <v>0.42905092592592459</v>
      </c>
      <c r="B147" s="3">
        <f t="shared" si="141"/>
        <v>1553301070</v>
      </c>
      <c r="C147">
        <f t="shared" si="138"/>
        <v>4</v>
      </c>
      <c r="D147">
        <f t="shared" si="138"/>
        <v>140</v>
      </c>
      <c r="E147">
        <f t="shared" ca="1" si="80"/>
        <v>37030.31739130435</v>
      </c>
      <c r="F147">
        <f t="shared" ca="1" si="81"/>
        <v>22185.435108695652</v>
      </c>
      <c r="G147">
        <f t="shared" ca="1" si="134"/>
        <v>10058.4</v>
      </c>
      <c r="H147" s="9">
        <f t="shared" ca="1" si="135"/>
        <v>206.9427826086947</v>
      </c>
      <c r="I147" s="9">
        <f t="shared" ca="1" si="135"/>
        <v>123.93471739130473</v>
      </c>
      <c r="J147" s="9">
        <f t="shared" ca="1" si="135"/>
        <v>0</v>
      </c>
      <c r="K147" s="9">
        <f t="shared" ca="1" si="136"/>
        <v>241.21593945817935</v>
      </c>
      <c r="L147" s="9">
        <f t="shared" ca="1" si="137"/>
        <v>59.083283680877251</v>
      </c>
      <c r="M147">
        <f t="shared" ca="1" si="139"/>
        <v>56.048550724637678</v>
      </c>
      <c r="N147">
        <f t="shared" ca="1" si="140"/>
        <v>33.525905797101444</v>
      </c>
    </row>
    <row r="148" spans="1:14" x14ac:dyDescent="0.25">
      <c r="A148" s="4">
        <f t="shared" si="120"/>
        <v>0.42910879629629495</v>
      </c>
      <c r="B148" s="3">
        <f t="shared" si="141"/>
        <v>1553301075</v>
      </c>
      <c r="C148">
        <f t="shared" si="138"/>
        <v>4</v>
      </c>
      <c r="D148">
        <f t="shared" si="138"/>
        <v>140</v>
      </c>
      <c r="E148">
        <f t="shared" ca="1" si="80"/>
        <v>38065.031304347824</v>
      </c>
      <c r="F148">
        <f t="shared" ca="1" si="81"/>
        <v>22805.108695652176</v>
      </c>
      <c r="G148">
        <f t="shared" ca="1" si="134"/>
        <v>10058.4</v>
      </c>
      <c r="H148" s="9">
        <f t="shared" ca="1" si="135"/>
        <v>206.94278260869615</v>
      </c>
      <c r="I148" s="9">
        <f t="shared" ca="1" si="135"/>
        <v>123.93471739130401</v>
      </c>
      <c r="J148" s="9">
        <f t="shared" ca="1" si="135"/>
        <v>0</v>
      </c>
      <c r="K148" s="9">
        <f t="shared" ca="1" si="136"/>
        <v>241.2159394581802</v>
      </c>
      <c r="L148" s="9">
        <f t="shared" ca="1" si="137"/>
        <v>59.083283680877571</v>
      </c>
      <c r="M148">
        <f t="shared" ca="1" si="139"/>
        <v>56.054057971014494</v>
      </c>
      <c r="N148">
        <f t="shared" ca="1" si="140"/>
        <v>33.542463768115937</v>
      </c>
    </row>
    <row r="149" spans="1:14" x14ac:dyDescent="0.25">
      <c r="A149" s="4">
        <f t="shared" si="120"/>
        <v>0.42916666666666531</v>
      </c>
      <c r="B149" s="3">
        <f t="shared" si="141"/>
        <v>1553301080</v>
      </c>
      <c r="C149">
        <f t="shared" si="138"/>
        <v>4</v>
      </c>
      <c r="D149">
        <f t="shared" si="138"/>
        <v>140</v>
      </c>
      <c r="E149">
        <f t="shared" ca="1" si="80"/>
        <v>39099.745217391304</v>
      </c>
      <c r="F149">
        <f t="shared" ca="1" si="81"/>
        <v>23424.782282608696</v>
      </c>
      <c r="G149">
        <f t="shared" ca="1" si="134"/>
        <v>10058.4</v>
      </c>
      <c r="H149" s="9">
        <f t="shared" ca="1" si="135"/>
        <v>206.94278260869615</v>
      </c>
      <c r="I149" s="9">
        <f t="shared" ca="1" si="135"/>
        <v>123.93471739130473</v>
      </c>
      <c r="J149" s="9">
        <f t="shared" ca="1" si="135"/>
        <v>0</v>
      </c>
      <c r="K149" s="9">
        <f t="shared" ca="1" si="136"/>
        <v>241.2159394581806</v>
      </c>
      <c r="L149" s="9">
        <f t="shared" ca="1" si="137"/>
        <v>59.083283680877429</v>
      </c>
      <c r="M149">
        <f t="shared" ca="1" si="139"/>
        <v>56.059565217391302</v>
      </c>
      <c r="N149">
        <f t="shared" ca="1" si="140"/>
        <v>33.559021739130429</v>
      </c>
    </row>
    <row r="150" spans="1:14" x14ac:dyDescent="0.25">
      <c r="A150" s="4">
        <f t="shared" si="120"/>
        <v>0.42922453703703567</v>
      </c>
      <c r="B150" s="3">
        <f t="shared" si="141"/>
        <v>1553301085</v>
      </c>
      <c r="C150">
        <f t="shared" si="138"/>
        <v>4</v>
      </c>
      <c r="D150">
        <f t="shared" si="138"/>
        <v>140</v>
      </c>
      <c r="E150">
        <f t="shared" ca="1" si="80"/>
        <v>40134.459130434785</v>
      </c>
      <c r="F150">
        <f t="shared" ca="1" si="81"/>
        <v>24044.455869565219</v>
      </c>
      <c r="G150">
        <f t="shared" ca="1" si="134"/>
        <v>10058.4</v>
      </c>
      <c r="H150" s="9">
        <f t="shared" ca="1" si="135"/>
        <v>206.9427826086947</v>
      </c>
      <c r="I150" s="9">
        <f t="shared" ca="1" si="135"/>
        <v>123.93471739130401</v>
      </c>
      <c r="J150" s="9">
        <f t="shared" ca="1" si="135"/>
        <v>0</v>
      </c>
      <c r="K150" s="9">
        <f t="shared" ca="1" si="136"/>
        <v>241.21593945817898</v>
      </c>
      <c r="L150" s="9">
        <f t="shared" ca="1" si="137"/>
        <v>59.083283680877386</v>
      </c>
      <c r="M150">
        <f t="shared" ca="1" si="139"/>
        <v>56.065072463768111</v>
      </c>
      <c r="N150">
        <f t="shared" ca="1" si="140"/>
        <v>33.575579710144922</v>
      </c>
    </row>
    <row r="151" spans="1:14" x14ac:dyDescent="0.25">
      <c r="A151" s="4">
        <f t="shared" si="120"/>
        <v>0.42928240740740603</v>
      </c>
      <c r="B151" s="3">
        <f t="shared" si="141"/>
        <v>1553301090</v>
      </c>
      <c r="C151">
        <f t="shared" si="138"/>
        <v>4</v>
      </c>
      <c r="D151">
        <f t="shared" si="138"/>
        <v>140</v>
      </c>
      <c r="E151">
        <f t="shared" ca="1" si="80"/>
        <v>41169.173043478258</v>
      </c>
      <c r="F151">
        <f t="shared" ca="1" si="81"/>
        <v>24664.129456521739</v>
      </c>
      <c r="G151">
        <f t="shared" ca="1" si="134"/>
        <v>10058.4</v>
      </c>
      <c r="H151" s="9">
        <f t="shared" ca="1" si="135"/>
        <v>206.94278260869615</v>
      </c>
      <c r="I151" s="9">
        <f t="shared" ca="1" si="135"/>
        <v>123.93471739130473</v>
      </c>
      <c r="J151" s="9">
        <f t="shared" ca="1" si="135"/>
        <v>0</v>
      </c>
      <c r="K151" s="9">
        <f t="shared" ca="1" si="136"/>
        <v>241.2159394581806</v>
      </c>
      <c r="L151" s="9">
        <f t="shared" ca="1" si="137"/>
        <v>59.083283680877429</v>
      </c>
      <c r="M151">
        <f t="shared" ca="1" si="139"/>
        <v>56.070579710144926</v>
      </c>
      <c r="N151">
        <f t="shared" ca="1" si="140"/>
        <v>33.592137681159414</v>
      </c>
    </row>
    <row r="152" spans="1:14" x14ac:dyDescent="0.25">
      <c r="A152" s="4">
        <f t="shared" si="120"/>
        <v>0.42934027777777639</v>
      </c>
      <c r="B152" s="3">
        <f t="shared" si="141"/>
        <v>1553301095</v>
      </c>
      <c r="C152">
        <f t="shared" si="138"/>
        <v>4</v>
      </c>
      <c r="D152">
        <f t="shared" si="138"/>
        <v>140</v>
      </c>
      <c r="E152">
        <f t="shared" ca="1" si="80"/>
        <v>42203.886956521739</v>
      </c>
      <c r="F152">
        <f t="shared" ca="1" si="81"/>
        <v>25283.803043478263</v>
      </c>
      <c r="G152">
        <f t="shared" ca="1" si="134"/>
        <v>10058.4</v>
      </c>
      <c r="H152" s="9">
        <f t="shared" ca="1" si="135"/>
        <v>206.9427826086947</v>
      </c>
      <c r="I152" s="9">
        <f t="shared" ca="1" si="135"/>
        <v>123.93471739130401</v>
      </c>
      <c r="J152" s="9">
        <f t="shared" ca="1" si="135"/>
        <v>0</v>
      </c>
      <c r="K152" s="9">
        <f t="shared" ca="1" si="136"/>
        <v>241.21593945817898</v>
      </c>
      <c r="L152" s="9">
        <f t="shared" ca="1" si="137"/>
        <v>59.083283680877386</v>
      </c>
      <c r="M152">
        <f t="shared" ca="1" si="139"/>
        <v>56.076086956521735</v>
      </c>
      <c r="N152">
        <f t="shared" ca="1" si="140"/>
        <v>33.608695652173907</v>
      </c>
    </row>
    <row r="153" spans="1:14" x14ac:dyDescent="0.25">
      <c r="A153" s="4">
        <f t="shared" si="120"/>
        <v>0.42939814814814675</v>
      </c>
      <c r="B153" s="3">
        <f t="shared" si="141"/>
        <v>1553301100</v>
      </c>
      <c r="C153">
        <f t="shared" si="138"/>
        <v>4</v>
      </c>
      <c r="D153">
        <f t="shared" si="138"/>
        <v>140</v>
      </c>
      <c r="E153">
        <f t="shared" ca="1" si="80"/>
        <v>43238.600869565213</v>
      </c>
      <c r="F153">
        <f t="shared" ca="1" si="81"/>
        <v>25903.476630434783</v>
      </c>
      <c r="G153">
        <f t="shared" ca="1" si="134"/>
        <v>10058.4</v>
      </c>
      <c r="H153" s="9">
        <f t="shared" ref="H153:J184" ca="1" si="144">(E154-E153)/($B154-$B153)</f>
        <v>206.94278260869615</v>
      </c>
      <c r="I153" s="9">
        <f t="shared" ca="1" si="144"/>
        <v>123.93471739130401</v>
      </c>
      <c r="J153" s="9">
        <f t="shared" ca="1" si="144"/>
        <v>0</v>
      </c>
      <c r="K153" s="9">
        <f t="shared" ca="1" si="136"/>
        <v>241.2159394581802</v>
      </c>
      <c r="L153" s="9">
        <f t="shared" ca="1" si="137"/>
        <v>59.083283680877571</v>
      </c>
      <c r="M153">
        <f t="shared" ca="1" si="139"/>
        <v>56.08159420289855</v>
      </c>
      <c r="N153">
        <f t="shared" ca="1" si="140"/>
        <v>33.625253623188399</v>
      </c>
    </row>
    <row r="154" spans="1:14" x14ac:dyDescent="0.25">
      <c r="A154" s="4">
        <f t="shared" si="120"/>
        <v>0.42945601851851711</v>
      </c>
      <c r="B154" s="3">
        <f t="shared" si="141"/>
        <v>1553301105</v>
      </c>
      <c r="C154">
        <f t="shared" ref="C154:D169" si="145">C153</f>
        <v>4</v>
      </c>
      <c r="D154">
        <f t="shared" si="145"/>
        <v>140</v>
      </c>
      <c r="E154">
        <f t="shared" ca="1" si="80"/>
        <v>44273.314782608693</v>
      </c>
      <c r="F154">
        <f t="shared" ca="1" si="81"/>
        <v>26523.150217391303</v>
      </c>
      <c r="G154">
        <f t="shared" ca="1" si="134"/>
        <v>10058.4</v>
      </c>
      <c r="H154" s="9">
        <f t="shared" ca="1" si="144"/>
        <v>206.94278260869615</v>
      </c>
      <c r="I154" s="9">
        <f t="shared" ca="1" si="144"/>
        <v>123.93471739130473</v>
      </c>
      <c r="J154" s="9">
        <f t="shared" ca="1" si="144"/>
        <v>0</v>
      </c>
      <c r="K154" s="9">
        <f t="shared" ca="1" si="136"/>
        <v>241.2159394581806</v>
      </c>
      <c r="L154" s="9">
        <f t="shared" ca="1" si="137"/>
        <v>59.083283680877429</v>
      </c>
      <c r="M154">
        <f t="shared" ca="1" si="139"/>
        <v>56.087101449275359</v>
      </c>
      <c r="N154">
        <f t="shared" ca="1" si="140"/>
        <v>33.641811594202892</v>
      </c>
    </row>
    <row r="155" spans="1:14" x14ac:dyDescent="0.25">
      <c r="A155" s="4">
        <f t="shared" si="120"/>
        <v>0.42951388888888747</v>
      </c>
      <c r="B155" s="3">
        <f t="shared" si="141"/>
        <v>1553301110</v>
      </c>
      <c r="C155">
        <f t="shared" si="145"/>
        <v>4</v>
      </c>
      <c r="D155">
        <f t="shared" si="145"/>
        <v>140</v>
      </c>
      <c r="E155">
        <f t="shared" ca="1" si="80"/>
        <v>45308.028695652174</v>
      </c>
      <c r="F155">
        <f t="shared" ca="1" si="81"/>
        <v>27142.823804347827</v>
      </c>
      <c r="G155">
        <f t="shared" ca="1" si="134"/>
        <v>10058.4</v>
      </c>
      <c r="H155" s="9">
        <f t="shared" ca="1" si="144"/>
        <v>206.94278260869615</v>
      </c>
      <c r="I155" s="9">
        <f t="shared" ca="1" si="144"/>
        <v>123.93471739130473</v>
      </c>
      <c r="J155" s="9">
        <f t="shared" ca="1" si="144"/>
        <v>0</v>
      </c>
      <c r="K155" s="9">
        <f t="shared" ca="1" si="136"/>
        <v>241.2159394581806</v>
      </c>
      <c r="L155" s="9">
        <f t="shared" ca="1" si="137"/>
        <v>59.083283680877429</v>
      </c>
      <c r="M155">
        <f t="shared" ca="1" si="139"/>
        <v>56.092608695652174</v>
      </c>
      <c r="N155">
        <f t="shared" ca="1" si="140"/>
        <v>33.658369565217384</v>
      </c>
    </row>
    <row r="156" spans="1:14" x14ac:dyDescent="0.25">
      <c r="A156" s="4">
        <f t="shared" si="120"/>
        <v>0.42957175925925783</v>
      </c>
      <c r="B156" s="3">
        <f t="shared" si="141"/>
        <v>1553301115</v>
      </c>
      <c r="C156">
        <f t="shared" si="145"/>
        <v>4</v>
      </c>
      <c r="D156">
        <f t="shared" si="145"/>
        <v>140</v>
      </c>
      <c r="E156">
        <f t="shared" ca="1" si="80"/>
        <v>46342.742608695655</v>
      </c>
      <c r="F156">
        <f t="shared" ca="1" si="81"/>
        <v>27762.49739130435</v>
      </c>
      <c r="G156">
        <f t="shared" ca="1" si="134"/>
        <v>10058.4</v>
      </c>
      <c r="H156" s="9">
        <f t="shared" ca="1" si="144"/>
        <v>206.9427826086947</v>
      </c>
      <c r="I156" s="9">
        <f t="shared" ca="1" si="144"/>
        <v>123.93471739130401</v>
      </c>
      <c r="J156" s="9">
        <f t="shared" ca="1" si="144"/>
        <v>0</v>
      </c>
      <c r="K156" s="9">
        <f t="shared" ca="1" si="136"/>
        <v>241.21593945817898</v>
      </c>
      <c r="L156" s="9">
        <f t="shared" ca="1" si="137"/>
        <v>59.083283680877386</v>
      </c>
      <c r="M156">
        <f t="shared" ca="1" si="139"/>
        <v>56.098115942028983</v>
      </c>
      <c r="N156">
        <f t="shared" ca="1" si="140"/>
        <v>33.674927536231884</v>
      </c>
    </row>
    <row r="157" spans="1:14" x14ac:dyDescent="0.25">
      <c r="A157" s="4">
        <f t="shared" si="120"/>
        <v>0.4296296296296282</v>
      </c>
      <c r="B157" s="3">
        <f t="shared" si="141"/>
        <v>1553301120</v>
      </c>
      <c r="C157">
        <f t="shared" si="145"/>
        <v>4</v>
      </c>
      <c r="D157">
        <f t="shared" si="145"/>
        <v>140</v>
      </c>
      <c r="E157">
        <f t="shared" ca="1" si="80"/>
        <v>47377.456521739128</v>
      </c>
      <c r="F157">
        <f t="shared" ca="1" si="81"/>
        <v>28382.17097826087</v>
      </c>
      <c r="G157">
        <f t="shared" ca="1" si="134"/>
        <v>10058.4</v>
      </c>
      <c r="H157" s="9">
        <f t="shared" ca="1" si="144"/>
        <v>206.9427826086947</v>
      </c>
      <c r="I157" s="9">
        <f t="shared" ca="1" si="144"/>
        <v>123.93471739130401</v>
      </c>
      <c r="J157" s="9">
        <f t="shared" ca="1" si="144"/>
        <v>0</v>
      </c>
      <c r="K157" s="9">
        <f t="shared" ca="1" si="136"/>
        <v>241.21593945817898</v>
      </c>
      <c r="L157" s="9">
        <f t="shared" ca="1" si="137"/>
        <v>59.083283680877386</v>
      </c>
      <c r="M157">
        <f t="shared" ca="1" si="139"/>
        <v>56.103623188405798</v>
      </c>
      <c r="N157">
        <f t="shared" ca="1" si="140"/>
        <v>33.691485507246377</v>
      </c>
    </row>
    <row r="158" spans="1:14" x14ac:dyDescent="0.25">
      <c r="A158" s="4">
        <f t="shared" si="120"/>
        <v>0.42968749999999856</v>
      </c>
      <c r="B158" s="3">
        <f t="shared" si="141"/>
        <v>1553301125</v>
      </c>
      <c r="C158">
        <f t="shared" si="145"/>
        <v>4</v>
      </c>
      <c r="D158">
        <f t="shared" si="145"/>
        <v>140</v>
      </c>
      <c r="E158">
        <f t="shared" ca="1" si="80"/>
        <v>48412.170434782602</v>
      </c>
      <c r="F158">
        <f t="shared" ca="1" si="81"/>
        <v>29001.84456521739</v>
      </c>
      <c r="G158">
        <f t="shared" ca="1" si="134"/>
        <v>10058.4</v>
      </c>
      <c r="H158" s="9">
        <f t="shared" ca="1" si="144"/>
        <v>206.94278260869615</v>
      </c>
      <c r="I158" s="9">
        <f t="shared" ca="1" si="144"/>
        <v>123.93471739130473</v>
      </c>
      <c r="J158" s="9">
        <f t="shared" ca="1" si="144"/>
        <v>0</v>
      </c>
      <c r="K158" s="9">
        <f t="shared" ca="1" si="136"/>
        <v>241.2159394581806</v>
      </c>
      <c r="L158" s="9">
        <f t="shared" ca="1" si="137"/>
        <v>59.083283680877429</v>
      </c>
      <c r="M158">
        <f t="shared" ca="1" si="139"/>
        <v>56.109130434782607</v>
      </c>
      <c r="N158">
        <f t="shared" ca="1" si="140"/>
        <v>33.708043478260869</v>
      </c>
    </row>
    <row r="159" spans="1:14" x14ac:dyDescent="0.25">
      <c r="A159" s="4">
        <f t="shared" si="120"/>
        <v>0.42974537037036892</v>
      </c>
      <c r="B159" s="3">
        <f t="shared" si="141"/>
        <v>1553301130</v>
      </c>
      <c r="C159">
        <f t="shared" si="145"/>
        <v>4</v>
      </c>
      <c r="D159">
        <f t="shared" si="145"/>
        <v>140</v>
      </c>
      <c r="E159">
        <f t="shared" ca="1" si="80"/>
        <v>49446.884347826082</v>
      </c>
      <c r="F159">
        <f t="shared" ca="1" si="81"/>
        <v>29621.518152173914</v>
      </c>
      <c r="G159">
        <f t="shared" ca="1" si="134"/>
        <v>10058.4</v>
      </c>
      <c r="H159" s="9">
        <f t="shared" ca="1" si="144"/>
        <v>206.94278260869615</v>
      </c>
      <c r="I159" s="9">
        <f t="shared" ca="1" si="144"/>
        <v>123.93471739130473</v>
      </c>
      <c r="J159" s="9">
        <f t="shared" ca="1" si="144"/>
        <v>0</v>
      </c>
      <c r="K159" s="9">
        <f t="shared" ca="1" si="136"/>
        <v>241.2159394581806</v>
      </c>
      <c r="L159" s="9">
        <f t="shared" ca="1" si="137"/>
        <v>59.083283680877429</v>
      </c>
      <c r="M159">
        <f t="shared" ca="1" si="139"/>
        <v>56.114637681159415</v>
      </c>
      <c r="N159">
        <f t="shared" ca="1" si="140"/>
        <v>33.724601449275362</v>
      </c>
    </row>
    <row r="160" spans="1:14" x14ac:dyDescent="0.25">
      <c r="A160" s="4">
        <f t="shared" si="120"/>
        <v>0.42980324074073928</v>
      </c>
      <c r="B160" s="3">
        <f t="shared" si="141"/>
        <v>1553301135</v>
      </c>
      <c r="C160">
        <f t="shared" si="145"/>
        <v>4</v>
      </c>
      <c r="D160">
        <f t="shared" si="145"/>
        <v>140</v>
      </c>
      <c r="E160">
        <f t="shared" ca="1" si="80"/>
        <v>50481.598260869563</v>
      </c>
      <c r="F160">
        <f t="shared" ca="1" si="81"/>
        <v>30241.191739130438</v>
      </c>
      <c r="G160">
        <f t="shared" ca="1" si="134"/>
        <v>10058.4</v>
      </c>
      <c r="H160" s="9">
        <f t="shared" ca="1" si="144"/>
        <v>206.94278260869615</v>
      </c>
      <c r="I160" s="9">
        <f t="shared" ca="1" si="144"/>
        <v>123.93471739130401</v>
      </c>
      <c r="J160" s="9">
        <f t="shared" ca="1" si="144"/>
        <v>0</v>
      </c>
      <c r="K160" s="9">
        <f t="shared" ca="1" si="136"/>
        <v>241.2159394581802</v>
      </c>
      <c r="L160" s="9">
        <f t="shared" ca="1" si="137"/>
        <v>59.083283680877571</v>
      </c>
      <c r="M160">
        <f t="shared" ca="1" si="139"/>
        <v>56.120144927536231</v>
      </c>
      <c r="N160">
        <f t="shared" ca="1" si="140"/>
        <v>33.741159420289854</v>
      </c>
    </row>
    <row r="161" spans="1:14" x14ac:dyDescent="0.25">
      <c r="A161" s="4">
        <f t="shared" si="120"/>
        <v>0.42986111111110964</v>
      </c>
      <c r="B161" s="3">
        <f t="shared" si="141"/>
        <v>1553301140</v>
      </c>
      <c r="C161">
        <f t="shared" si="145"/>
        <v>4</v>
      </c>
      <c r="D161">
        <f t="shared" si="145"/>
        <v>140</v>
      </c>
      <c r="E161">
        <f t="shared" ca="1" si="80"/>
        <v>51516.312173913044</v>
      </c>
      <c r="F161">
        <f t="shared" ca="1" si="81"/>
        <v>30860.865326086958</v>
      </c>
      <c r="G161">
        <f t="shared" ca="1" si="134"/>
        <v>10058.4</v>
      </c>
      <c r="H161" s="9">
        <f t="shared" ca="1" si="144"/>
        <v>206.94278260869615</v>
      </c>
      <c r="I161" s="9">
        <f t="shared" ca="1" si="144"/>
        <v>123.93471739130401</v>
      </c>
      <c r="J161" s="9">
        <f t="shared" ca="1" si="144"/>
        <v>0</v>
      </c>
      <c r="K161" s="9">
        <f t="shared" ca="1" si="136"/>
        <v>241.2159394581802</v>
      </c>
      <c r="L161" s="9">
        <f t="shared" ca="1" si="137"/>
        <v>59.083283680877571</v>
      </c>
      <c r="M161">
        <f t="shared" ca="1" si="139"/>
        <v>56.125652173913039</v>
      </c>
      <c r="N161">
        <f t="shared" ca="1" si="140"/>
        <v>33.757717391304347</v>
      </c>
    </row>
    <row r="162" spans="1:14" x14ac:dyDescent="0.25">
      <c r="A162" s="4">
        <f t="shared" si="120"/>
        <v>0.42991898148148</v>
      </c>
      <c r="B162" s="3">
        <f t="shared" si="141"/>
        <v>1553301145</v>
      </c>
      <c r="C162">
        <f t="shared" si="145"/>
        <v>4</v>
      </c>
      <c r="D162">
        <f t="shared" si="145"/>
        <v>140</v>
      </c>
      <c r="E162">
        <f t="shared" ca="1" si="80"/>
        <v>52551.026086956525</v>
      </c>
      <c r="F162">
        <f t="shared" ca="1" si="81"/>
        <v>31480.538913043478</v>
      </c>
      <c r="G162">
        <f t="shared" ca="1" si="134"/>
        <v>10058.4</v>
      </c>
      <c r="H162" s="9">
        <f t="shared" ca="1" si="144"/>
        <v>206.9427826086947</v>
      </c>
      <c r="I162" s="9">
        <f t="shared" ca="1" si="144"/>
        <v>123.93471739130473</v>
      </c>
      <c r="J162" s="9">
        <f t="shared" ca="1" si="144"/>
        <v>0</v>
      </c>
      <c r="K162" s="9">
        <f t="shared" ca="1" si="136"/>
        <v>241.21593945817935</v>
      </c>
      <c r="L162" s="9">
        <f t="shared" ca="1" si="137"/>
        <v>59.083283680877251</v>
      </c>
      <c r="M162">
        <f t="shared" ca="1" si="139"/>
        <v>56.131159420289855</v>
      </c>
      <c r="N162">
        <f t="shared" ca="1" si="140"/>
        <v>33.774275362318839</v>
      </c>
    </row>
    <row r="163" spans="1:14" x14ac:dyDescent="0.25">
      <c r="A163" s="4">
        <f t="shared" si="120"/>
        <v>0.42997685185185036</v>
      </c>
      <c r="B163" s="3">
        <f t="shared" si="141"/>
        <v>1553301150</v>
      </c>
      <c r="C163">
        <f t="shared" si="145"/>
        <v>4</v>
      </c>
      <c r="D163">
        <f t="shared" si="145"/>
        <v>140</v>
      </c>
      <c r="E163">
        <f t="shared" ca="1" si="80"/>
        <v>53585.74</v>
      </c>
      <c r="F163">
        <f t="shared" ca="1" si="81"/>
        <v>32100.212500000001</v>
      </c>
      <c r="G163">
        <f t="shared" ca="1" si="134"/>
        <v>10058.4</v>
      </c>
      <c r="H163" s="9">
        <f t="shared" ca="1" si="144"/>
        <v>206.9427826086947</v>
      </c>
      <c r="I163" s="9">
        <f t="shared" ca="1" si="144"/>
        <v>123.93471739130473</v>
      </c>
      <c r="J163" s="9">
        <f t="shared" ca="1" si="144"/>
        <v>0</v>
      </c>
      <c r="K163" s="9">
        <f t="shared" ca="1" si="136"/>
        <v>241.21593945817935</v>
      </c>
      <c r="L163" s="9">
        <f t="shared" ca="1" si="137"/>
        <v>59.083283680877251</v>
      </c>
      <c r="M163">
        <f t="shared" ca="1" si="139"/>
        <v>56.136666666666663</v>
      </c>
      <c r="N163">
        <f t="shared" ca="1" si="140"/>
        <v>33.790833333333332</v>
      </c>
    </row>
    <row r="164" spans="1:14" x14ac:dyDescent="0.25">
      <c r="A164" s="4">
        <f t="shared" si="120"/>
        <v>0.43003472222222072</v>
      </c>
      <c r="B164" s="3">
        <f t="shared" si="141"/>
        <v>1553301155</v>
      </c>
      <c r="C164">
        <f t="shared" si="145"/>
        <v>4</v>
      </c>
      <c r="D164">
        <f t="shared" si="145"/>
        <v>140</v>
      </c>
      <c r="E164">
        <f t="shared" ca="1" si="80"/>
        <v>54620.453913043471</v>
      </c>
      <c r="F164">
        <f t="shared" ca="1" si="81"/>
        <v>32719.886086956525</v>
      </c>
      <c r="G164">
        <f t="shared" ca="1" si="134"/>
        <v>10058.4</v>
      </c>
      <c r="H164" s="9">
        <f t="shared" ca="1" si="144"/>
        <v>206.94278260869615</v>
      </c>
      <c r="I164" s="9">
        <f t="shared" ca="1" si="144"/>
        <v>123.93471739130328</v>
      </c>
      <c r="J164" s="9">
        <f t="shared" ca="1" si="144"/>
        <v>0</v>
      </c>
      <c r="K164" s="9">
        <f t="shared" ca="1" si="136"/>
        <v>241.21593945817986</v>
      </c>
      <c r="L164" s="9">
        <f t="shared" ca="1" si="137"/>
        <v>59.08328368087772</v>
      </c>
      <c r="M164">
        <f t="shared" ca="1" si="139"/>
        <v>56.142173913043479</v>
      </c>
      <c r="N164">
        <f t="shared" ca="1" si="140"/>
        <v>33.807391304347824</v>
      </c>
    </row>
    <row r="165" spans="1:14" x14ac:dyDescent="0.25">
      <c r="A165" s="4">
        <f t="shared" si="120"/>
        <v>0.43009259259259108</v>
      </c>
      <c r="B165" s="3">
        <f t="shared" si="141"/>
        <v>1553301160</v>
      </c>
      <c r="C165">
        <f t="shared" si="145"/>
        <v>4</v>
      </c>
      <c r="D165">
        <f t="shared" si="145"/>
        <v>140</v>
      </c>
      <c r="E165">
        <f t="shared" ca="1" si="80"/>
        <v>55655.167826086952</v>
      </c>
      <c r="F165">
        <f t="shared" ca="1" si="81"/>
        <v>33339.559673913041</v>
      </c>
      <c r="G165">
        <f t="shared" ca="1" si="134"/>
        <v>10058.4</v>
      </c>
      <c r="H165" s="9">
        <f t="shared" ca="1" si="144"/>
        <v>206.94278260869615</v>
      </c>
      <c r="I165" s="9">
        <f t="shared" ca="1" si="144"/>
        <v>123.93471739130473</v>
      </c>
      <c r="J165" s="9">
        <f t="shared" ca="1" si="144"/>
        <v>0</v>
      </c>
      <c r="K165" s="9">
        <f t="shared" ca="1" si="136"/>
        <v>241.2159394581806</v>
      </c>
      <c r="L165" s="9">
        <f t="shared" ca="1" si="137"/>
        <v>59.083283680877429</v>
      </c>
      <c r="M165">
        <f t="shared" ca="1" si="139"/>
        <v>56.147681159420287</v>
      </c>
      <c r="N165">
        <f t="shared" ca="1" si="140"/>
        <v>33.823949275362317</v>
      </c>
    </row>
    <row r="166" spans="1:14" x14ac:dyDescent="0.25">
      <c r="A166" s="4">
        <f t="shared" si="120"/>
        <v>0.43015046296296144</v>
      </c>
      <c r="B166" s="3">
        <f t="shared" si="141"/>
        <v>1553301165</v>
      </c>
      <c r="C166">
        <f t="shared" si="145"/>
        <v>4</v>
      </c>
      <c r="D166">
        <f t="shared" si="145"/>
        <v>140</v>
      </c>
      <c r="E166">
        <f t="shared" ref="E166:E216" ca="1" si="146">INDIRECT("E$"&amp;C166)+INDIRECT("H$"&amp;C166)*($B166-INDIRECT("B$"&amp;D166))</f>
        <v>56689.881739130433</v>
      </c>
      <c r="F166">
        <f t="shared" ref="F166:F216" ca="1" si="147">INDIRECT("F$"&amp;C166)+INDIRECT("I$"&amp;C166)*($B166-INDIRECT("B$"&amp;D166))</f>
        <v>33959.233260869565</v>
      </c>
      <c r="G166">
        <f t="shared" ca="1" si="134"/>
        <v>10058.4</v>
      </c>
      <c r="H166" s="9">
        <f t="shared" ca="1" si="144"/>
        <v>206.94278260869615</v>
      </c>
      <c r="I166" s="9">
        <f t="shared" ca="1" si="144"/>
        <v>123.93471739130473</v>
      </c>
      <c r="J166" s="9">
        <f t="shared" ca="1" si="144"/>
        <v>0</v>
      </c>
      <c r="K166" s="9">
        <f t="shared" ca="1" si="136"/>
        <v>241.2159394581806</v>
      </c>
      <c r="L166" s="9">
        <f t="shared" ca="1" si="137"/>
        <v>59.083283680877429</v>
      </c>
      <c r="M166">
        <f t="shared" ca="1" si="139"/>
        <v>56.153188405797103</v>
      </c>
      <c r="N166">
        <f t="shared" ca="1" si="140"/>
        <v>33.840507246376809</v>
      </c>
    </row>
    <row r="167" spans="1:14" x14ac:dyDescent="0.25">
      <c r="A167" s="4">
        <f t="shared" si="120"/>
        <v>0.4302083333333318</v>
      </c>
      <c r="B167" s="3">
        <f t="shared" si="141"/>
        <v>1553301170</v>
      </c>
      <c r="C167">
        <f t="shared" si="145"/>
        <v>4</v>
      </c>
      <c r="D167">
        <f t="shared" si="145"/>
        <v>140</v>
      </c>
      <c r="E167">
        <f t="shared" ca="1" si="146"/>
        <v>57724.595652173914</v>
      </c>
      <c r="F167">
        <f t="shared" ca="1" si="147"/>
        <v>34578.906847826089</v>
      </c>
      <c r="G167">
        <f t="shared" ca="1" si="134"/>
        <v>10058.4</v>
      </c>
      <c r="H167" s="9">
        <f t="shared" ca="1" si="144"/>
        <v>206.94278260869615</v>
      </c>
      <c r="I167" s="9">
        <f t="shared" ca="1" si="144"/>
        <v>123.93471739130328</v>
      </c>
      <c r="J167" s="9">
        <f t="shared" ca="1" si="144"/>
        <v>0</v>
      </c>
      <c r="K167" s="9">
        <f t="shared" ca="1" si="136"/>
        <v>241.21593945817986</v>
      </c>
      <c r="L167" s="9">
        <f t="shared" ca="1" si="137"/>
        <v>59.08328368087772</v>
      </c>
      <c r="M167">
        <f t="shared" ca="1" si="139"/>
        <v>56.158695652173911</v>
      </c>
      <c r="N167">
        <f t="shared" ca="1" si="140"/>
        <v>33.857065217391302</v>
      </c>
    </row>
    <row r="168" spans="1:14" x14ac:dyDescent="0.25">
      <c r="A168" s="4">
        <f t="shared" si="120"/>
        <v>0.43026620370370217</v>
      </c>
      <c r="B168" s="3">
        <f t="shared" si="141"/>
        <v>1553301175</v>
      </c>
      <c r="C168">
        <f t="shared" si="145"/>
        <v>4</v>
      </c>
      <c r="D168">
        <f t="shared" si="145"/>
        <v>140</v>
      </c>
      <c r="E168">
        <f t="shared" ca="1" si="146"/>
        <v>58759.309565217394</v>
      </c>
      <c r="F168">
        <f t="shared" ca="1" si="147"/>
        <v>35198.580434782605</v>
      </c>
      <c r="G168">
        <f t="shared" ca="1" si="134"/>
        <v>10058.4</v>
      </c>
      <c r="H168" s="9">
        <f t="shared" ca="1" si="144"/>
        <v>206.9427826086947</v>
      </c>
      <c r="I168" s="9">
        <f t="shared" ca="1" si="144"/>
        <v>123.93471739130618</v>
      </c>
      <c r="J168" s="9">
        <f t="shared" ca="1" si="144"/>
        <v>0</v>
      </c>
      <c r="K168" s="9">
        <f t="shared" ca="1" si="136"/>
        <v>241.21593945818009</v>
      </c>
      <c r="L168" s="9">
        <f t="shared" ca="1" si="137"/>
        <v>59.083283680876946</v>
      </c>
      <c r="M168">
        <f t="shared" ca="1" si="139"/>
        <v>56.16420289855072</v>
      </c>
      <c r="N168">
        <f t="shared" ca="1" si="140"/>
        <v>33.873623188405794</v>
      </c>
    </row>
    <row r="169" spans="1:14" x14ac:dyDescent="0.25">
      <c r="A169" s="4">
        <f t="shared" si="120"/>
        <v>0.43032407407407253</v>
      </c>
      <c r="B169" s="3">
        <f t="shared" si="141"/>
        <v>1553301180</v>
      </c>
      <c r="C169">
        <f t="shared" si="145"/>
        <v>4</v>
      </c>
      <c r="D169">
        <f t="shared" si="145"/>
        <v>140</v>
      </c>
      <c r="E169">
        <f t="shared" ca="1" si="146"/>
        <v>59794.023478260868</v>
      </c>
      <c r="F169">
        <f t="shared" ca="1" si="147"/>
        <v>35818.254021739136</v>
      </c>
      <c r="G169">
        <f t="shared" ca="1" si="134"/>
        <v>10058.4</v>
      </c>
      <c r="H169" s="9">
        <f t="shared" ca="1" si="144"/>
        <v>206.9427826086947</v>
      </c>
      <c r="I169" s="9">
        <f t="shared" ca="1" si="144"/>
        <v>123.93471739130328</v>
      </c>
      <c r="J169" s="9">
        <f t="shared" ca="1" si="144"/>
        <v>0</v>
      </c>
      <c r="K169" s="9">
        <f t="shared" ca="1" si="136"/>
        <v>241.21593945817861</v>
      </c>
      <c r="L169" s="9">
        <f t="shared" ca="1" si="137"/>
        <v>59.083283680877543</v>
      </c>
      <c r="M169">
        <f t="shared" ca="1" si="139"/>
        <v>56.169710144927535</v>
      </c>
      <c r="N169">
        <f t="shared" ca="1" si="140"/>
        <v>33.890181159420287</v>
      </c>
    </row>
    <row r="170" spans="1:14" x14ac:dyDescent="0.25">
      <c r="A170" s="4">
        <f t="shared" si="120"/>
        <v>0.43038194444444289</v>
      </c>
      <c r="B170" s="3">
        <f t="shared" si="141"/>
        <v>1553301185</v>
      </c>
      <c r="C170">
        <f t="shared" ref="C170:D185" si="148">C169</f>
        <v>4</v>
      </c>
      <c r="D170">
        <f t="shared" si="148"/>
        <v>140</v>
      </c>
      <c r="E170">
        <f t="shared" ca="1" si="146"/>
        <v>60828.737391304341</v>
      </c>
      <c r="F170">
        <f t="shared" ca="1" si="147"/>
        <v>36437.927608695652</v>
      </c>
      <c r="G170">
        <f t="shared" ca="1" si="134"/>
        <v>10058.4</v>
      </c>
      <c r="H170" s="9">
        <f t="shared" ca="1" si="144"/>
        <v>206.94278260869615</v>
      </c>
      <c r="I170" s="9">
        <f t="shared" ca="1" si="144"/>
        <v>123.93471739130473</v>
      </c>
      <c r="J170" s="9">
        <f t="shared" ca="1" si="144"/>
        <v>0</v>
      </c>
      <c r="K170" s="9">
        <f t="shared" ca="1" si="136"/>
        <v>241.2159394581806</v>
      </c>
      <c r="L170" s="9">
        <f t="shared" ca="1" si="137"/>
        <v>59.083283680877429</v>
      </c>
      <c r="M170">
        <f t="shared" ca="1" si="139"/>
        <v>56.175217391304344</v>
      </c>
      <c r="N170">
        <f t="shared" ca="1" si="140"/>
        <v>33.906739130434779</v>
      </c>
    </row>
    <row r="171" spans="1:14" x14ac:dyDescent="0.25">
      <c r="A171" s="4">
        <f t="shared" si="120"/>
        <v>0.43043981481481325</v>
      </c>
      <c r="B171" s="3">
        <f t="shared" si="141"/>
        <v>1553301190</v>
      </c>
      <c r="C171">
        <f t="shared" si="148"/>
        <v>4</v>
      </c>
      <c r="D171">
        <f t="shared" si="148"/>
        <v>140</v>
      </c>
      <c r="E171">
        <f t="shared" ca="1" si="146"/>
        <v>61863.451304347822</v>
      </c>
      <c r="F171">
        <f t="shared" ca="1" si="147"/>
        <v>37057.601195652176</v>
      </c>
      <c r="G171">
        <f t="shared" ca="1" si="134"/>
        <v>10058.4</v>
      </c>
      <c r="H171" s="9">
        <f t="shared" ca="1" si="144"/>
        <v>206.94278260869615</v>
      </c>
      <c r="I171" s="9">
        <f t="shared" ca="1" si="144"/>
        <v>123.93471739130473</v>
      </c>
      <c r="J171" s="9">
        <f t="shared" ca="1" si="144"/>
        <v>0</v>
      </c>
      <c r="K171" s="9">
        <f t="shared" ca="1" si="136"/>
        <v>241.2159394581806</v>
      </c>
      <c r="L171" s="9">
        <f t="shared" ca="1" si="137"/>
        <v>59.083283680877429</v>
      </c>
      <c r="M171">
        <f t="shared" ca="1" si="139"/>
        <v>56.180724637681159</v>
      </c>
      <c r="N171">
        <f t="shared" ca="1" si="140"/>
        <v>33.923297101449272</v>
      </c>
    </row>
    <row r="172" spans="1:14" x14ac:dyDescent="0.25">
      <c r="A172" s="4">
        <f t="shared" si="120"/>
        <v>0.43049768518518361</v>
      </c>
      <c r="B172" s="3">
        <f t="shared" si="141"/>
        <v>1553301195</v>
      </c>
      <c r="C172">
        <f t="shared" si="148"/>
        <v>4</v>
      </c>
      <c r="D172">
        <f t="shared" si="148"/>
        <v>140</v>
      </c>
      <c r="E172">
        <f t="shared" ca="1" si="146"/>
        <v>62898.165217391303</v>
      </c>
      <c r="F172">
        <f t="shared" ca="1" si="147"/>
        <v>37677.2747826087</v>
      </c>
      <c r="G172">
        <f t="shared" ca="1" si="134"/>
        <v>10058.4</v>
      </c>
      <c r="H172" s="9">
        <f t="shared" ca="1" si="144"/>
        <v>206.94278260869615</v>
      </c>
      <c r="I172" s="9">
        <f t="shared" ca="1" si="144"/>
        <v>123.93471739130328</v>
      </c>
      <c r="J172" s="9">
        <f t="shared" ca="1" si="144"/>
        <v>0</v>
      </c>
      <c r="K172" s="9">
        <f t="shared" ca="1" si="136"/>
        <v>241.21593945817986</v>
      </c>
      <c r="L172" s="9">
        <f t="shared" ca="1" si="137"/>
        <v>59.08328368087772</v>
      </c>
      <c r="M172">
        <f t="shared" ca="1" si="139"/>
        <v>56.186231884057968</v>
      </c>
      <c r="N172">
        <f t="shared" ca="1" si="140"/>
        <v>33.939855072463764</v>
      </c>
    </row>
    <row r="173" spans="1:14" x14ac:dyDescent="0.25">
      <c r="A173" s="4">
        <f t="shared" si="120"/>
        <v>0.43055555555555397</v>
      </c>
      <c r="B173" s="3">
        <f t="shared" si="141"/>
        <v>1553301200</v>
      </c>
      <c r="C173">
        <f t="shared" si="148"/>
        <v>4</v>
      </c>
      <c r="D173">
        <f t="shared" si="148"/>
        <v>140</v>
      </c>
      <c r="E173">
        <f t="shared" ca="1" si="146"/>
        <v>63932.879130434783</v>
      </c>
      <c r="F173">
        <f t="shared" ca="1" si="147"/>
        <v>38296.948369565216</v>
      </c>
      <c r="G173">
        <f t="shared" ca="1" si="134"/>
        <v>10058.4</v>
      </c>
      <c r="H173" s="9">
        <f t="shared" ca="1" si="144"/>
        <v>206.9427826086947</v>
      </c>
      <c r="I173" s="9">
        <f t="shared" ca="1" si="144"/>
        <v>123.93471739130473</v>
      </c>
      <c r="J173" s="9">
        <f t="shared" ca="1" si="144"/>
        <v>0</v>
      </c>
      <c r="K173" s="9">
        <f t="shared" ca="1" si="136"/>
        <v>241.21593945817935</v>
      </c>
      <c r="L173" s="9">
        <f t="shared" ca="1" si="137"/>
        <v>59.083283680877251</v>
      </c>
      <c r="M173">
        <f t="shared" ca="1" si="139"/>
        <v>56.191739130434783</v>
      </c>
      <c r="N173">
        <f t="shared" ca="1" si="140"/>
        <v>33.956413043478257</v>
      </c>
    </row>
    <row r="174" spans="1:14" x14ac:dyDescent="0.25">
      <c r="A174" s="4">
        <f t="shared" si="120"/>
        <v>0.43061342592592433</v>
      </c>
      <c r="B174" s="3">
        <f t="shared" si="141"/>
        <v>1553301205</v>
      </c>
      <c r="C174">
        <f t="shared" si="148"/>
        <v>4</v>
      </c>
      <c r="D174">
        <f t="shared" si="148"/>
        <v>140</v>
      </c>
      <c r="E174">
        <f t="shared" ca="1" si="146"/>
        <v>64967.593043478257</v>
      </c>
      <c r="F174">
        <f t="shared" ca="1" si="147"/>
        <v>38916.62195652174</v>
      </c>
      <c r="G174">
        <f t="shared" ca="1" si="134"/>
        <v>10058.4</v>
      </c>
      <c r="H174" s="9">
        <f t="shared" ca="1" si="144"/>
        <v>206.9427826086947</v>
      </c>
      <c r="I174" s="9">
        <f t="shared" ca="1" si="144"/>
        <v>123.93471739130473</v>
      </c>
      <c r="J174" s="9">
        <f t="shared" ca="1" si="144"/>
        <v>0</v>
      </c>
      <c r="K174" s="9">
        <f t="shared" ca="1" si="136"/>
        <v>241.21593945817935</v>
      </c>
      <c r="L174" s="9">
        <f t="shared" ca="1" si="137"/>
        <v>59.083283680877251</v>
      </c>
      <c r="M174">
        <f t="shared" ca="1" si="139"/>
        <v>56.197246376811592</v>
      </c>
      <c r="N174">
        <f t="shared" ca="1" si="140"/>
        <v>33.972971014492749</v>
      </c>
    </row>
    <row r="175" spans="1:14" x14ac:dyDescent="0.25">
      <c r="A175" s="4">
        <f t="shared" si="120"/>
        <v>0.43067129629629469</v>
      </c>
      <c r="B175" s="3">
        <f t="shared" si="141"/>
        <v>1553301210</v>
      </c>
      <c r="C175">
        <f t="shared" si="148"/>
        <v>4</v>
      </c>
      <c r="D175">
        <f t="shared" si="148"/>
        <v>140</v>
      </c>
      <c r="E175">
        <f t="shared" ca="1" si="146"/>
        <v>66002.30695652173</v>
      </c>
      <c r="F175">
        <f t="shared" ca="1" si="147"/>
        <v>39536.295543478263</v>
      </c>
      <c r="G175">
        <f t="shared" ca="1" si="134"/>
        <v>10058.4</v>
      </c>
      <c r="H175" s="9">
        <f t="shared" ca="1" si="144"/>
        <v>206.94278260869615</v>
      </c>
      <c r="I175" s="9">
        <f t="shared" ca="1" si="144"/>
        <v>123.93471739130328</v>
      </c>
      <c r="J175" s="9">
        <f t="shared" ca="1" si="144"/>
        <v>0</v>
      </c>
      <c r="K175" s="9">
        <f t="shared" ca="1" si="136"/>
        <v>241.21593945817986</v>
      </c>
      <c r="L175" s="9">
        <f t="shared" ca="1" si="137"/>
        <v>59.08328368087772</v>
      </c>
      <c r="M175">
        <f t="shared" ca="1" si="139"/>
        <v>56.202753623188407</v>
      </c>
      <c r="N175">
        <f t="shared" ca="1" si="140"/>
        <v>33.989528985507242</v>
      </c>
    </row>
    <row r="176" spans="1:14" x14ac:dyDescent="0.25">
      <c r="A176" s="4">
        <f t="shared" si="120"/>
        <v>0.43072916666666505</v>
      </c>
      <c r="B176" s="3">
        <f t="shared" si="141"/>
        <v>1553301215</v>
      </c>
      <c r="C176">
        <f t="shared" si="148"/>
        <v>4</v>
      </c>
      <c r="D176">
        <f t="shared" si="148"/>
        <v>140</v>
      </c>
      <c r="E176">
        <f t="shared" ca="1" si="146"/>
        <v>67037.020869565211</v>
      </c>
      <c r="F176">
        <f t="shared" ca="1" si="147"/>
        <v>40155.96913043478</v>
      </c>
      <c r="G176">
        <f t="shared" ca="1" si="134"/>
        <v>10058.4</v>
      </c>
      <c r="H176" s="9">
        <f t="shared" ca="1" si="144"/>
        <v>206.94278260869615</v>
      </c>
      <c r="I176" s="9">
        <f t="shared" ca="1" si="144"/>
        <v>123.93471739130473</v>
      </c>
      <c r="J176" s="9">
        <f t="shared" ca="1" si="144"/>
        <v>0</v>
      </c>
      <c r="K176" s="9">
        <f t="shared" ca="1" si="136"/>
        <v>241.2159394581806</v>
      </c>
      <c r="L176" s="9">
        <f t="shared" ca="1" si="137"/>
        <v>59.083283680877429</v>
      </c>
      <c r="M176">
        <f t="shared" ca="1" si="139"/>
        <v>56.208260869565216</v>
      </c>
      <c r="N176">
        <f t="shared" ca="1" si="140"/>
        <v>34.006086956521735</v>
      </c>
    </row>
    <row r="177" spans="1:14" x14ac:dyDescent="0.25">
      <c r="A177" s="4">
        <f t="shared" si="120"/>
        <v>0.43078703703703541</v>
      </c>
      <c r="B177" s="3">
        <f t="shared" si="141"/>
        <v>1553301220</v>
      </c>
      <c r="C177">
        <f t="shared" si="148"/>
        <v>4</v>
      </c>
      <c r="D177">
        <f t="shared" si="148"/>
        <v>140</v>
      </c>
      <c r="E177">
        <f t="shared" ca="1" si="146"/>
        <v>68071.734782608692</v>
      </c>
      <c r="F177">
        <f t="shared" ca="1" si="147"/>
        <v>40775.642717391303</v>
      </c>
      <c r="G177">
        <f t="shared" ca="1" si="134"/>
        <v>10058.4</v>
      </c>
      <c r="H177" s="9">
        <f t="shared" ca="1" si="144"/>
        <v>206.94278260869615</v>
      </c>
      <c r="I177" s="9">
        <f t="shared" ca="1" si="144"/>
        <v>123.93471739130473</v>
      </c>
      <c r="J177" s="9">
        <f t="shared" ca="1" si="144"/>
        <v>0</v>
      </c>
      <c r="K177" s="9">
        <f t="shared" ca="1" si="136"/>
        <v>241.2159394581806</v>
      </c>
      <c r="L177" s="9">
        <f t="shared" ca="1" si="137"/>
        <v>59.083283680877429</v>
      </c>
      <c r="M177">
        <f t="shared" ca="1" si="139"/>
        <v>56.213768115942024</v>
      </c>
      <c r="N177">
        <f t="shared" ca="1" si="140"/>
        <v>34.022644927536227</v>
      </c>
    </row>
    <row r="178" spans="1:14" x14ac:dyDescent="0.25">
      <c r="A178" s="4">
        <f t="shared" si="120"/>
        <v>0.43084490740740577</v>
      </c>
      <c r="B178" s="3">
        <f t="shared" si="141"/>
        <v>1553301225</v>
      </c>
      <c r="C178">
        <f t="shared" si="148"/>
        <v>4</v>
      </c>
      <c r="D178">
        <f t="shared" si="148"/>
        <v>140</v>
      </c>
      <c r="E178">
        <f t="shared" ca="1" si="146"/>
        <v>69106.448695652172</v>
      </c>
      <c r="F178">
        <f t="shared" ca="1" si="147"/>
        <v>41395.316304347827</v>
      </c>
      <c r="G178">
        <f t="shared" ca="1" si="134"/>
        <v>10058.4</v>
      </c>
      <c r="H178" s="9">
        <f t="shared" ca="1" si="144"/>
        <v>206.94278260869615</v>
      </c>
      <c r="I178" s="9">
        <f t="shared" ca="1" si="144"/>
        <v>123.93471739130328</v>
      </c>
      <c r="J178" s="9">
        <f t="shared" ca="1" si="144"/>
        <v>0</v>
      </c>
      <c r="K178" s="9">
        <f t="shared" ca="1" si="136"/>
        <v>241.21593945817986</v>
      </c>
      <c r="L178" s="9">
        <f t="shared" ca="1" si="137"/>
        <v>59.08328368087772</v>
      </c>
      <c r="M178">
        <f t="shared" ca="1" si="139"/>
        <v>56.219275362318839</v>
      </c>
      <c r="N178">
        <f t="shared" ca="1" si="140"/>
        <v>34.03920289855072</v>
      </c>
    </row>
    <row r="179" spans="1:14" x14ac:dyDescent="0.25">
      <c r="A179" s="4">
        <f t="shared" si="120"/>
        <v>0.43090277777777614</v>
      </c>
      <c r="B179" s="3">
        <f t="shared" si="141"/>
        <v>1553301230</v>
      </c>
      <c r="C179">
        <f t="shared" si="148"/>
        <v>4</v>
      </c>
      <c r="D179">
        <f t="shared" si="148"/>
        <v>140</v>
      </c>
      <c r="E179">
        <f t="shared" ca="1" si="146"/>
        <v>70141.162608695653</v>
      </c>
      <c r="F179">
        <f t="shared" ca="1" si="147"/>
        <v>42014.989891304343</v>
      </c>
      <c r="G179">
        <f t="shared" ca="1" si="134"/>
        <v>10058.4</v>
      </c>
      <c r="H179" s="9">
        <f t="shared" ca="1" si="144"/>
        <v>206.94278260869322</v>
      </c>
      <c r="I179" s="9">
        <f t="shared" ca="1" si="144"/>
        <v>123.93471739130618</v>
      </c>
      <c r="J179" s="9">
        <f t="shared" ca="1" si="144"/>
        <v>0</v>
      </c>
      <c r="K179" s="9">
        <f t="shared" ca="1" si="136"/>
        <v>241.21593945817881</v>
      </c>
      <c r="L179" s="9">
        <f t="shared" ca="1" si="137"/>
        <v>59.083283680876768</v>
      </c>
      <c r="M179">
        <f t="shared" ca="1" si="139"/>
        <v>56.224782608695648</v>
      </c>
      <c r="N179">
        <f t="shared" ca="1" si="140"/>
        <v>34.055760869565212</v>
      </c>
    </row>
    <row r="180" spans="1:14" x14ac:dyDescent="0.25">
      <c r="A180" s="4">
        <f t="shared" si="120"/>
        <v>0.4309606481481465</v>
      </c>
      <c r="B180" s="3">
        <f t="shared" si="141"/>
        <v>1553301235</v>
      </c>
      <c r="C180">
        <f t="shared" si="148"/>
        <v>4</v>
      </c>
      <c r="D180">
        <f t="shared" si="148"/>
        <v>140</v>
      </c>
      <c r="E180">
        <f t="shared" ca="1" si="146"/>
        <v>71175.876521739119</v>
      </c>
      <c r="F180">
        <f t="shared" ca="1" si="147"/>
        <v>42634.663478260874</v>
      </c>
      <c r="G180">
        <f t="shared" ca="1" si="134"/>
        <v>10058.4</v>
      </c>
      <c r="H180" s="9">
        <f t="shared" ca="1" si="144"/>
        <v>206.94278260869905</v>
      </c>
      <c r="I180" s="9">
        <f t="shared" ca="1" si="144"/>
        <v>123.93471739130328</v>
      </c>
      <c r="J180" s="9">
        <f t="shared" ca="1" si="144"/>
        <v>0</v>
      </c>
      <c r="K180" s="9">
        <f t="shared" ca="1" si="136"/>
        <v>241.21593945818233</v>
      </c>
      <c r="L180" s="9">
        <f t="shared" ca="1" si="137"/>
        <v>59.083283680878061</v>
      </c>
      <c r="M180">
        <f t="shared" ca="1" si="139"/>
        <v>56.230289855072463</v>
      </c>
      <c r="N180">
        <f t="shared" ca="1" si="140"/>
        <v>34.072318840579705</v>
      </c>
    </row>
    <row r="181" spans="1:14" x14ac:dyDescent="0.25">
      <c r="A181" s="4">
        <f t="shared" si="120"/>
        <v>0.43101851851851686</v>
      </c>
      <c r="B181" s="3">
        <f t="shared" si="141"/>
        <v>1553301240</v>
      </c>
      <c r="C181">
        <f t="shared" si="148"/>
        <v>4</v>
      </c>
      <c r="D181">
        <f t="shared" si="148"/>
        <v>140</v>
      </c>
      <c r="E181">
        <f t="shared" ca="1" si="146"/>
        <v>72210.590434782614</v>
      </c>
      <c r="F181">
        <f t="shared" ca="1" si="147"/>
        <v>43254.337065217391</v>
      </c>
      <c r="G181">
        <f t="shared" ca="1" si="134"/>
        <v>10058.4</v>
      </c>
      <c r="H181" s="9">
        <f t="shared" ca="1" si="144"/>
        <v>206.94278260869322</v>
      </c>
      <c r="I181" s="9">
        <f t="shared" ca="1" si="144"/>
        <v>123.93471739130473</v>
      </c>
      <c r="J181" s="9">
        <f t="shared" ca="1" si="144"/>
        <v>0</v>
      </c>
      <c r="K181" s="9">
        <f t="shared" ca="1" si="136"/>
        <v>241.21593945817807</v>
      </c>
      <c r="L181" s="9">
        <f t="shared" ca="1" si="137"/>
        <v>59.083283680877074</v>
      </c>
      <c r="M181">
        <f t="shared" ca="1" si="139"/>
        <v>56.235797101449272</v>
      </c>
      <c r="N181">
        <f t="shared" ca="1" si="140"/>
        <v>34.088876811594197</v>
      </c>
    </row>
    <row r="182" spans="1:14" x14ac:dyDescent="0.25">
      <c r="A182" s="4">
        <f t="shared" si="120"/>
        <v>0.43107638888888722</v>
      </c>
      <c r="B182" s="3">
        <f t="shared" si="141"/>
        <v>1553301245</v>
      </c>
      <c r="C182">
        <f t="shared" si="148"/>
        <v>4</v>
      </c>
      <c r="D182">
        <f t="shared" si="148"/>
        <v>140</v>
      </c>
      <c r="E182">
        <f t="shared" ca="1" si="146"/>
        <v>73245.304347826081</v>
      </c>
      <c r="F182">
        <f t="shared" ca="1" si="147"/>
        <v>43874.010652173914</v>
      </c>
      <c r="G182">
        <f t="shared" ca="1" si="134"/>
        <v>10058.4</v>
      </c>
      <c r="H182" s="9">
        <f t="shared" ca="1" si="144"/>
        <v>206.94278260869615</v>
      </c>
      <c r="I182" s="9">
        <f t="shared" ca="1" si="144"/>
        <v>123.93471739130473</v>
      </c>
      <c r="J182" s="9">
        <f t="shared" ca="1" si="144"/>
        <v>0</v>
      </c>
      <c r="K182" s="9">
        <f t="shared" ca="1" si="136"/>
        <v>241.2159394581806</v>
      </c>
      <c r="L182" s="9">
        <f t="shared" ca="1" si="137"/>
        <v>59.083283680877429</v>
      </c>
      <c r="M182">
        <f t="shared" ca="1" si="139"/>
        <v>56.241304347826087</v>
      </c>
      <c r="N182">
        <f t="shared" ca="1" si="140"/>
        <v>34.10543478260869</v>
      </c>
    </row>
    <row r="183" spans="1:14" x14ac:dyDescent="0.25">
      <c r="A183" s="4">
        <f t="shared" si="120"/>
        <v>0.43113425925925758</v>
      </c>
      <c r="B183" s="3">
        <f t="shared" si="141"/>
        <v>1553301250</v>
      </c>
      <c r="C183">
        <f t="shared" si="148"/>
        <v>4</v>
      </c>
      <c r="D183">
        <f t="shared" si="148"/>
        <v>140</v>
      </c>
      <c r="E183">
        <f t="shared" ca="1" si="146"/>
        <v>74280.018260869561</v>
      </c>
      <c r="F183">
        <f t="shared" ca="1" si="147"/>
        <v>44493.684239130438</v>
      </c>
      <c r="G183">
        <f t="shared" ca="1" si="134"/>
        <v>10058.4</v>
      </c>
      <c r="H183" s="9">
        <f t="shared" ca="1" si="144"/>
        <v>206.94278260869615</v>
      </c>
      <c r="I183" s="9">
        <f t="shared" ca="1" si="144"/>
        <v>123.93471739130328</v>
      </c>
      <c r="J183" s="9">
        <f t="shared" ca="1" si="144"/>
        <v>0</v>
      </c>
      <c r="K183" s="9">
        <f t="shared" ca="1" si="136"/>
        <v>241.21593945817986</v>
      </c>
      <c r="L183" s="9">
        <f t="shared" ca="1" si="137"/>
        <v>59.08328368087772</v>
      </c>
      <c r="M183">
        <f t="shared" ca="1" si="139"/>
        <v>56.246811594202896</v>
      </c>
      <c r="N183">
        <f t="shared" ca="1" si="140"/>
        <v>34.121992753623182</v>
      </c>
    </row>
    <row r="184" spans="1:14" x14ac:dyDescent="0.25">
      <c r="A184" s="4">
        <f t="shared" si="120"/>
        <v>0.43119212962962794</v>
      </c>
      <c r="B184" s="3">
        <f t="shared" si="141"/>
        <v>1553301255</v>
      </c>
      <c r="C184">
        <f t="shared" si="148"/>
        <v>4</v>
      </c>
      <c r="D184">
        <f t="shared" si="148"/>
        <v>140</v>
      </c>
      <c r="E184">
        <f t="shared" ca="1" si="146"/>
        <v>75314.732173913042</v>
      </c>
      <c r="F184">
        <f t="shared" ca="1" si="147"/>
        <v>45113.357826086954</v>
      </c>
      <c r="G184">
        <f t="shared" ca="1" si="134"/>
        <v>10058.4</v>
      </c>
      <c r="H184" s="9">
        <f t="shared" ca="1" si="144"/>
        <v>206.94278260869322</v>
      </c>
      <c r="I184" s="9">
        <f t="shared" ca="1" si="144"/>
        <v>123.93471739130473</v>
      </c>
      <c r="J184" s="9">
        <f t="shared" ca="1" si="144"/>
        <v>0</v>
      </c>
      <c r="K184" s="9">
        <f t="shared" ca="1" si="136"/>
        <v>241.21593945817807</v>
      </c>
      <c r="L184" s="9">
        <f t="shared" ca="1" si="137"/>
        <v>59.083283680877074</v>
      </c>
      <c r="M184">
        <f t="shared" ca="1" si="139"/>
        <v>56.252318840579711</v>
      </c>
      <c r="N184">
        <f t="shared" ca="1" si="140"/>
        <v>34.138550724637675</v>
      </c>
    </row>
    <row r="185" spans="1:14" x14ac:dyDescent="0.25">
      <c r="A185" s="4">
        <f t="shared" si="120"/>
        <v>0.4312499999999983</v>
      </c>
      <c r="B185" s="3">
        <f t="shared" si="141"/>
        <v>1553301260</v>
      </c>
      <c r="C185">
        <f t="shared" si="148"/>
        <v>4</v>
      </c>
      <c r="D185">
        <f t="shared" si="148"/>
        <v>140</v>
      </c>
      <c r="E185">
        <f t="shared" ca="1" si="146"/>
        <v>76349.446086956508</v>
      </c>
      <c r="F185">
        <f t="shared" ca="1" si="147"/>
        <v>45733.031413043478</v>
      </c>
      <c r="G185">
        <f t="shared" ca="1" si="134"/>
        <v>10058.4</v>
      </c>
      <c r="H185" s="9">
        <f t="shared" ref="H185:J216" ca="1" si="149">(E186-E185)/($B186-$B185)</f>
        <v>206.94278260869905</v>
      </c>
      <c r="I185" s="9">
        <f t="shared" ca="1" si="149"/>
        <v>123.93471739130473</v>
      </c>
      <c r="J185" s="9">
        <f t="shared" ca="1" si="149"/>
        <v>0</v>
      </c>
      <c r="K185" s="9">
        <f t="shared" ca="1" si="136"/>
        <v>241.21593945818307</v>
      </c>
      <c r="L185" s="9">
        <f t="shared" ca="1" si="137"/>
        <v>59.08328368087777</v>
      </c>
      <c r="M185">
        <f t="shared" ca="1" si="139"/>
        <v>56.25782608695652</v>
      </c>
      <c r="N185">
        <f t="shared" ca="1" si="140"/>
        <v>34.155108695652167</v>
      </c>
    </row>
    <row r="186" spans="1:14" x14ac:dyDescent="0.25">
      <c r="A186" s="4">
        <f t="shared" si="120"/>
        <v>0.43130787037036866</v>
      </c>
      <c r="B186" s="3">
        <f t="shared" si="141"/>
        <v>1553301265</v>
      </c>
      <c r="C186">
        <f t="shared" ref="C186:D201" si="150">C185</f>
        <v>4</v>
      </c>
      <c r="D186">
        <f t="shared" si="150"/>
        <v>140</v>
      </c>
      <c r="E186">
        <f t="shared" ca="1" si="146"/>
        <v>77384.160000000003</v>
      </c>
      <c r="F186">
        <f t="shared" ca="1" si="147"/>
        <v>46352.705000000002</v>
      </c>
      <c r="G186">
        <f t="shared" ca="1" si="134"/>
        <v>10058.4</v>
      </c>
      <c r="H186" s="9">
        <f t="shared" ca="1" si="149"/>
        <v>206.94278260869322</v>
      </c>
      <c r="I186" s="9">
        <f t="shared" ca="1" si="149"/>
        <v>123.93471739130328</v>
      </c>
      <c r="J186" s="9">
        <f t="shared" ca="1" si="149"/>
        <v>0</v>
      </c>
      <c r="K186" s="9">
        <f t="shared" ca="1" si="136"/>
        <v>241.21593945817733</v>
      </c>
      <c r="L186" s="9">
        <f t="shared" ca="1" si="137"/>
        <v>59.083283680877365</v>
      </c>
      <c r="M186">
        <f t="shared" ca="1" si="139"/>
        <v>56.263333333333335</v>
      </c>
      <c r="N186">
        <f t="shared" ca="1" si="140"/>
        <v>34.171666666666667</v>
      </c>
    </row>
    <row r="187" spans="1:14" x14ac:dyDescent="0.25">
      <c r="A187" s="4">
        <f t="shared" si="120"/>
        <v>0.43136574074073902</v>
      </c>
      <c r="B187" s="3">
        <f t="shared" si="141"/>
        <v>1553301270</v>
      </c>
      <c r="C187">
        <f t="shared" si="150"/>
        <v>4</v>
      </c>
      <c r="D187">
        <f t="shared" si="150"/>
        <v>140</v>
      </c>
      <c r="E187">
        <f t="shared" ca="1" si="146"/>
        <v>78418.87391304347</v>
      </c>
      <c r="F187">
        <f t="shared" ca="1" si="147"/>
        <v>46972.378586956518</v>
      </c>
      <c r="G187">
        <f t="shared" ca="1" si="134"/>
        <v>10058.4</v>
      </c>
      <c r="H187" s="9">
        <f t="shared" ca="1" si="149"/>
        <v>206.94278260869615</v>
      </c>
      <c r="I187" s="9">
        <f t="shared" ca="1" si="149"/>
        <v>123.93471739130618</v>
      </c>
      <c r="J187" s="9">
        <f t="shared" ca="1" si="149"/>
        <v>0</v>
      </c>
      <c r="K187" s="9">
        <f t="shared" ca="1" si="136"/>
        <v>241.21593945818134</v>
      </c>
      <c r="L187" s="9">
        <f t="shared" ca="1" si="137"/>
        <v>59.083283680877123</v>
      </c>
      <c r="M187">
        <f t="shared" ca="1" si="139"/>
        <v>56.268840579710144</v>
      </c>
      <c r="N187">
        <f t="shared" ca="1" si="140"/>
        <v>34.188224637681159</v>
      </c>
    </row>
    <row r="188" spans="1:14" x14ac:dyDescent="0.25">
      <c r="A188" s="4">
        <f t="shared" ref="A188:A225" si="151">A187+5/24/3600</f>
        <v>0.43142361111110938</v>
      </c>
      <c r="B188" s="3">
        <f t="shared" si="141"/>
        <v>1553301275</v>
      </c>
      <c r="C188">
        <f t="shared" si="150"/>
        <v>4</v>
      </c>
      <c r="D188">
        <f t="shared" si="150"/>
        <v>140</v>
      </c>
      <c r="E188">
        <f t="shared" ca="1" si="146"/>
        <v>79453.58782608695</v>
      </c>
      <c r="F188">
        <f t="shared" ca="1" si="147"/>
        <v>47592.052173913049</v>
      </c>
      <c r="G188">
        <f t="shared" ca="1" si="134"/>
        <v>10058.4</v>
      </c>
      <c r="H188" s="9">
        <f t="shared" ca="1" si="149"/>
        <v>206.94278260869615</v>
      </c>
      <c r="I188" s="9">
        <f t="shared" ca="1" si="149"/>
        <v>123.93471739130328</v>
      </c>
      <c r="J188" s="9">
        <f t="shared" ca="1" si="149"/>
        <v>0</v>
      </c>
      <c r="K188" s="9">
        <f t="shared" ca="1" si="136"/>
        <v>241.21593945817986</v>
      </c>
      <c r="L188" s="9">
        <f t="shared" ca="1" si="137"/>
        <v>59.08328368087772</v>
      </c>
      <c r="M188">
        <f t="shared" ca="1" si="139"/>
        <v>56.274347826086952</v>
      </c>
      <c r="N188">
        <f t="shared" ca="1" si="140"/>
        <v>34.204782608695652</v>
      </c>
    </row>
    <row r="189" spans="1:14" x14ac:dyDescent="0.25">
      <c r="A189" s="4">
        <f t="shared" si="151"/>
        <v>0.43148148148147975</v>
      </c>
      <c r="B189" s="3">
        <f t="shared" si="141"/>
        <v>1553301280</v>
      </c>
      <c r="C189">
        <f t="shared" si="150"/>
        <v>4</v>
      </c>
      <c r="D189">
        <f t="shared" si="150"/>
        <v>140</v>
      </c>
      <c r="E189">
        <f t="shared" ca="1" si="146"/>
        <v>80488.301739130431</v>
      </c>
      <c r="F189">
        <f t="shared" ca="1" si="147"/>
        <v>48211.725760869565</v>
      </c>
      <c r="G189">
        <f t="shared" ca="1" si="134"/>
        <v>10058.4</v>
      </c>
      <c r="H189" s="9">
        <f t="shared" ca="1" si="149"/>
        <v>206.94278260869615</v>
      </c>
      <c r="I189" s="9">
        <f t="shared" ca="1" si="149"/>
        <v>123.93471739130473</v>
      </c>
      <c r="J189" s="9">
        <f t="shared" ca="1" si="149"/>
        <v>0</v>
      </c>
      <c r="K189" s="9">
        <f t="shared" ca="1" si="136"/>
        <v>241.2159394581806</v>
      </c>
      <c r="L189" s="9">
        <f t="shared" ca="1" si="137"/>
        <v>59.083283680877429</v>
      </c>
      <c r="M189">
        <f t="shared" ca="1" si="139"/>
        <v>56.279855072463768</v>
      </c>
      <c r="N189">
        <f t="shared" ca="1" si="140"/>
        <v>34.221340579710144</v>
      </c>
    </row>
    <row r="190" spans="1:14" x14ac:dyDescent="0.25">
      <c r="A190" s="4">
        <f t="shared" si="151"/>
        <v>0.43153935185185011</v>
      </c>
      <c r="B190" s="3">
        <f t="shared" si="141"/>
        <v>1553301285</v>
      </c>
      <c r="C190">
        <f t="shared" si="150"/>
        <v>4</v>
      </c>
      <c r="D190">
        <f t="shared" si="150"/>
        <v>140</v>
      </c>
      <c r="E190">
        <f t="shared" ca="1" si="146"/>
        <v>81523.015652173912</v>
      </c>
      <c r="F190">
        <f t="shared" ca="1" si="147"/>
        <v>48831.399347826089</v>
      </c>
      <c r="G190">
        <f t="shared" ca="1" si="134"/>
        <v>10058.4</v>
      </c>
      <c r="H190" s="9">
        <f t="shared" ca="1" si="149"/>
        <v>206.94278260869615</v>
      </c>
      <c r="I190" s="9">
        <f t="shared" ca="1" si="149"/>
        <v>123.93471739130473</v>
      </c>
      <c r="J190" s="9">
        <f t="shared" ca="1" si="149"/>
        <v>0</v>
      </c>
      <c r="K190" s="9">
        <f t="shared" ca="1" si="136"/>
        <v>241.2159394581806</v>
      </c>
      <c r="L190" s="9">
        <f t="shared" ca="1" si="137"/>
        <v>59.083283680877429</v>
      </c>
      <c r="M190">
        <f t="shared" ca="1" si="139"/>
        <v>56.285362318840576</v>
      </c>
      <c r="N190">
        <f t="shared" ca="1" si="140"/>
        <v>34.237898550724637</v>
      </c>
    </row>
    <row r="191" spans="1:14" x14ac:dyDescent="0.25">
      <c r="A191" s="4">
        <f t="shared" si="151"/>
        <v>0.43159722222222047</v>
      </c>
      <c r="B191" s="3">
        <f t="shared" si="141"/>
        <v>1553301290</v>
      </c>
      <c r="C191">
        <f t="shared" si="150"/>
        <v>4</v>
      </c>
      <c r="D191">
        <f t="shared" si="150"/>
        <v>140</v>
      </c>
      <c r="E191">
        <f t="shared" ca="1" si="146"/>
        <v>82557.729565217393</v>
      </c>
      <c r="F191">
        <f t="shared" ca="1" si="147"/>
        <v>49451.072934782613</v>
      </c>
      <c r="G191">
        <f t="shared" ca="1" si="134"/>
        <v>10058.4</v>
      </c>
      <c r="H191" s="9">
        <f t="shared" ca="1" si="149"/>
        <v>206.94278260869322</v>
      </c>
      <c r="I191" s="9">
        <f t="shared" ca="1" si="149"/>
        <v>123.93471739130328</v>
      </c>
      <c r="J191" s="9">
        <f t="shared" ca="1" si="149"/>
        <v>0</v>
      </c>
      <c r="K191" s="9">
        <f t="shared" ca="1" si="136"/>
        <v>241.21593945817733</v>
      </c>
      <c r="L191" s="9">
        <f t="shared" ca="1" si="137"/>
        <v>59.083283680877365</v>
      </c>
      <c r="M191">
        <f t="shared" ca="1" si="139"/>
        <v>56.290869565217392</v>
      </c>
      <c r="N191">
        <f t="shared" ca="1" si="140"/>
        <v>34.254456521739129</v>
      </c>
    </row>
    <row r="192" spans="1:14" x14ac:dyDescent="0.25">
      <c r="A192" s="4">
        <f t="shared" si="151"/>
        <v>0.43165509259259083</v>
      </c>
      <c r="B192" s="3">
        <f t="shared" si="141"/>
        <v>1553301295</v>
      </c>
      <c r="C192">
        <f t="shared" si="150"/>
        <v>4</v>
      </c>
      <c r="D192">
        <f t="shared" si="150"/>
        <v>140</v>
      </c>
      <c r="E192">
        <f t="shared" ca="1" si="146"/>
        <v>83592.443478260859</v>
      </c>
      <c r="F192">
        <f t="shared" ca="1" si="147"/>
        <v>50070.746521739129</v>
      </c>
      <c r="G192">
        <f t="shared" ca="1" si="134"/>
        <v>10058.4</v>
      </c>
      <c r="H192" s="9">
        <f t="shared" ca="1" si="149"/>
        <v>206.94278260869905</v>
      </c>
      <c r="I192" s="9">
        <f t="shared" ca="1" si="149"/>
        <v>123.93471739130473</v>
      </c>
      <c r="J192" s="9">
        <f t="shared" ca="1" si="149"/>
        <v>0</v>
      </c>
      <c r="K192" s="9">
        <f t="shared" ca="1" si="136"/>
        <v>241.21593945818307</v>
      </c>
      <c r="L192" s="9">
        <f t="shared" ca="1" si="137"/>
        <v>59.08328368087777</v>
      </c>
      <c r="M192">
        <f t="shared" ca="1" si="139"/>
        <v>56.2963768115942</v>
      </c>
      <c r="N192">
        <f t="shared" ca="1" si="140"/>
        <v>34.271014492753622</v>
      </c>
    </row>
    <row r="193" spans="1:14" x14ac:dyDescent="0.25">
      <c r="A193" s="4">
        <f t="shared" si="151"/>
        <v>0.43171296296296119</v>
      </c>
      <c r="B193" s="3">
        <f t="shared" si="141"/>
        <v>1553301300</v>
      </c>
      <c r="C193">
        <f t="shared" si="150"/>
        <v>4</v>
      </c>
      <c r="D193">
        <f t="shared" si="150"/>
        <v>140</v>
      </c>
      <c r="E193">
        <f t="shared" ca="1" si="146"/>
        <v>84627.157391304354</v>
      </c>
      <c r="F193">
        <f t="shared" ca="1" si="147"/>
        <v>50690.420108695653</v>
      </c>
      <c r="G193">
        <f t="shared" ca="1" si="134"/>
        <v>10058.4</v>
      </c>
      <c r="H193" s="9">
        <f t="shared" ca="1" si="149"/>
        <v>206.94278260869322</v>
      </c>
      <c r="I193" s="9">
        <f t="shared" ca="1" si="149"/>
        <v>123.93471739130473</v>
      </c>
      <c r="J193" s="9">
        <f t="shared" ca="1" si="149"/>
        <v>0</v>
      </c>
      <c r="K193" s="9">
        <f t="shared" ca="1" si="136"/>
        <v>241.21593945817807</v>
      </c>
      <c r="L193" s="9">
        <f t="shared" ca="1" si="137"/>
        <v>59.083283680877074</v>
      </c>
      <c r="M193">
        <f t="shared" ca="1" si="139"/>
        <v>56.301884057971016</v>
      </c>
      <c r="N193">
        <f t="shared" ca="1" si="140"/>
        <v>34.287572463768115</v>
      </c>
    </row>
    <row r="194" spans="1:14" x14ac:dyDescent="0.25">
      <c r="A194" s="4">
        <f t="shared" si="151"/>
        <v>0.43177083333333155</v>
      </c>
      <c r="B194" s="3">
        <f t="shared" si="141"/>
        <v>1553301305</v>
      </c>
      <c r="C194">
        <f t="shared" si="150"/>
        <v>4</v>
      </c>
      <c r="D194">
        <f t="shared" si="150"/>
        <v>140</v>
      </c>
      <c r="E194">
        <f t="shared" ca="1" si="146"/>
        <v>85661.87130434782</v>
      </c>
      <c r="F194">
        <f t="shared" ca="1" si="147"/>
        <v>51310.093695652176</v>
      </c>
      <c r="G194">
        <f t="shared" ca="1" si="134"/>
        <v>10058.4</v>
      </c>
      <c r="H194" s="9">
        <f t="shared" ca="1" si="149"/>
        <v>206.94278260869615</v>
      </c>
      <c r="I194" s="9">
        <f t="shared" ca="1" si="149"/>
        <v>123.93471739130328</v>
      </c>
      <c r="J194" s="9">
        <f t="shared" ca="1" si="149"/>
        <v>0</v>
      </c>
      <c r="K194" s="9">
        <f t="shared" ca="1" si="136"/>
        <v>241.21593945817986</v>
      </c>
      <c r="L194" s="9">
        <f t="shared" ca="1" si="137"/>
        <v>59.08328368087772</v>
      </c>
      <c r="M194">
        <f t="shared" ca="1" si="139"/>
        <v>56.307391304347824</v>
      </c>
      <c r="N194">
        <f t="shared" ca="1" si="140"/>
        <v>34.304130434782607</v>
      </c>
    </row>
    <row r="195" spans="1:14" x14ac:dyDescent="0.25">
      <c r="A195" s="4">
        <f t="shared" si="151"/>
        <v>0.43182870370370191</v>
      </c>
      <c r="B195" s="3">
        <f t="shared" si="141"/>
        <v>1553301310</v>
      </c>
      <c r="C195">
        <f t="shared" si="150"/>
        <v>4</v>
      </c>
      <c r="D195">
        <f t="shared" si="150"/>
        <v>140</v>
      </c>
      <c r="E195">
        <f t="shared" ca="1" si="146"/>
        <v>86696.585217391301</v>
      </c>
      <c r="F195">
        <f t="shared" ca="1" si="147"/>
        <v>51929.767282608693</v>
      </c>
      <c r="G195">
        <f t="shared" ca="1" si="134"/>
        <v>10058.4</v>
      </c>
      <c r="H195" s="9">
        <f t="shared" ca="1" si="149"/>
        <v>206.94278260869615</v>
      </c>
      <c r="I195" s="9">
        <f t="shared" ca="1" si="149"/>
        <v>123.93471739130473</v>
      </c>
      <c r="J195" s="9">
        <f t="shared" ca="1" si="149"/>
        <v>0</v>
      </c>
      <c r="K195" s="9">
        <f t="shared" ca="1" si="136"/>
        <v>241.2159394581806</v>
      </c>
      <c r="L195" s="9">
        <f t="shared" ca="1" si="137"/>
        <v>59.083283680877429</v>
      </c>
      <c r="M195">
        <f t="shared" ca="1" si="139"/>
        <v>56.31289855072464</v>
      </c>
      <c r="N195">
        <f t="shared" ca="1" si="140"/>
        <v>34.3206884057971</v>
      </c>
    </row>
    <row r="196" spans="1:14" x14ac:dyDescent="0.25">
      <c r="A196" s="4">
        <f t="shared" si="151"/>
        <v>0.43188657407407227</v>
      </c>
      <c r="B196" s="3">
        <f t="shared" si="141"/>
        <v>1553301315</v>
      </c>
      <c r="C196">
        <f t="shared" si="150"/>
        <v>4</v>
      </c>
      <c r="D196">
        <f t="shared" si="150"/>
        <v>140</v>
      </c>
      <c r="E196">
        <f t="shared" ca="1" si="146"/>
        <v>87731.299130434782</v>
      </c>
      <c r="F196">
        <f t="shared" ca="1" si="147"/>
        <v>52549.440869565216</v>
      </c>
      <c r="G196">
        <f t="shared" ca="1" si="134"/>
        <v>10058.4</v>
      </c>
      <c r="H196" s="9">
        <f t="shared" ca="1" si="149"/>
        <v>206.94278260869322</v>
      </c>
      <c r="I196" s="9">
        <f t="shared" ca="1" si="149"/>
        <v>123.93471739130473</v>
      </c>
      <c r="J196" s="9">
        <f t="shared" ca="1" si="149"/>
        <v>0</v>
      </c>
      <c r="K196" s="9">
        <f t="shared" ca="1" si="136"/>
        <v>241.21593945817807</v>
      </c>
      <c r="L196" s="9">
        <f t="shared" ca="1" si="137"/>
        <v>59.083283680877074</v>
      </c>
      <c r="M196">
        <f t="shared" ca="1" si="139"/>
        <v>56.318405797101448</v>
      </c>
      <c r="N196">
        <f t="shared" ca="1" si="140"/>
        <v>34.337246376811592</v>
      </c>
    </row>
    <row r="197" spans="1:14" x14ac:dyDescent="0.25">
      <c r="A197" s="4">
        <f t="shared" si="151"/>
        <v>0.43194444444444263</v>
      </c>
      <c r="B197" s="3">
        <f t="shared" si="141"/>
        <v>1553301320</v>
      </c>
      <c r="C197">
        <f t="shared" si="150"/>
        <v>4</v>
      </c>
      <c r="D197">
        <f t="shared" si="150"/>
        <v>140</v>
      </c>
      <c r="E197">
        <f t="shared" ca="1" si="146"/>
        <v>88766.013043478248</v>
      </c>
      <c r="F197">
        <f t="shared" ca="1" si="147"/>
        <v>53169.11445652174</v>
      </c>
      <c r="G197">
        <f t="shared" ca="1" si="134"/>
        <v>10058.4</v>
      </c>
      <c r="H197" s="9">
        <f t="shared" ca="1" si="149"/>
        <v>206.94278260869905</v>
      </c>
      <c r="I197" s="9">
        <f t="shared" ca="1" si="149"/>
        <v>123.93471739130473</v>
      </c>
      <c r="J197" s="9">
        <f t="shared" ca="1" si="149"/>
        <v>0</v>
      </c>
      <c r="K197" s="9">
        <f t="shared" ca="1" si="136"/>
        <v>241.21593945818307</v>
      </c>
      <c r="L197" s="9">
        <f t="shared" ca="1" si="137"/>
        <v>59.08328368087777</v>
      </c>
      <c r="M197">
        <f t="shared" ca="1" si="139"/>
        <v>56.323913043478257</v>
      </c>
      <c r="N197">
        <f t="shared" ca="1" si="140"/>
        <v>34.353804347826085</v>
      </c>
    </row>
    <row r="198" spans="1:14" x14ac:dyDescent="0.25">
      <c r="A198" s="4">
        <f t="shared" si="151"/>
        <v>0.43200231481481299</v>
      </c>
      <c r="B198" s="3">
        <f t="shared" si="141"/>
        <v>1553301325</v>
      </c>
      <c r="C198">
        <f t="shared" si="150"/>
        <v>4</v>
      </c>
      <c r="D198">
        <f t="shared" si="150"/>
        <v>140</v>
      </c>
      <c r="E198">
        <f t="shared" ca="1" si="146"/>
        <v>89800.726956521743</v>
      </c>
      <c r="F198">
        <f t="shared" ca="1" si="147"/>
        <v>53788.788043478264</v>
      </c>
      <c r="G198">
        <f t="shared" ca="1" si="134"/>
        <v>10058.4</v>
      </c>
      <c r="H198" s="9">
        <f t="shared" ca="1" si="149"/>
        <v>206.94278260869322</v>
      </c>
      <c r="I198" s="9">
        <f t="shared" ca="1" si="149"/>
        <v>123.93471739130328</v>
      </c>
      <c r="J198" s="9">
        <f t="shared" ca="1" si="149"/>
        <v>0</v>
      </c>
      <c r="K198" s="9">
        <f t="shared" ca="1" si="136"/>
        <v>241.21593945817733</v>
      </c>
      <c r="L198" s="9">
        <f t="shared" ca="1" si="137"/>
        <v>59.083283680877365</v>
      </c>
      <c r="M198">
        <f t="shared" ca="1" si="139"/>
        <v>56.329420289855072</v>
      </c>
      <c r="N198">
        <f t="shared" ca="1" si="140"/>
        <v>34.370362318840577</v>
      </c>
    </row>
    <row r="199" spans="1:14" x14ac:dyDescent="0.25">
      <c r="A199" s="4">
        <f t="shared" si="151"/>
        <v>0.43206018518518335</v>
      </c>
      <c r="B199" s="3">
        <f t="shared" si="141"/>
        <v>1553301330</v>
      </c>
      <c r="C199">
        <f t="shared" si="150"/>
        <v>4</v>
      </c>
      <c r="D199">
        <f t="shared" si="150"/>
        <v>140</v>
      </c>
      <c r="E199">
        <f t="shared" ca="1" si="146"/>
        <v>90835.440869565209</v>
      </c>
      <c r="F199">
        <f t="shared" ca="1" si="147"/>
        <v>54408.46163043478</v>
      </c>
      <c r="G199">
        <f t="shared" ca="1" si="134"/>
        <v>10058.4</v>
      </c>
      <c r="H199" s="9">
        <f t="shared" ca="1" si="149"/>
        <v>206.94278260869615</v>
      </c>
      <c r="I199" s="9">
        <f t="shared" ca="1" si="149"/>
        <v>123.93471739130473</v>
      </c>
      <c r="J199" s="9">
        <f t="shared" ca="1" si="149"/>
        <v>0</v>
      </c>
      <c r="K199" s="9">
        <f t="shared" ca="1" si="136"/>
        <v>241.2159394581806</v>
      </c>
      <c r="L199" s="9">
        <f t="shared" ca="1" si="137"/>
        <v>59.083283680877429</v>
      </c>
      <c r="M199">
        <f t="shared" ca="1" si="139"/>
        <v>56.334927536231881</v>
      </c>
      <c r="N199">
        <f t="shared" ca="1" si="140"/>
        <v>34.38692028985507</v>
      </c>
    </row>
    <row r="200" spans="1:14" x14ac:dyDescent="0.25">
      <c r="A200" s="4">
        <f t="shared" si="151"/>
        <v>0.43211805555555372</v>
      </c>
      <c r="B200" s="3">
        <f t="shared" si="141"/>
        <v>1553301335</v>
      </c>
      <c r="C200">
        <f t="shared" si="150"/>
        <v>4</v>
      </c>
      <c r="D200">
        <f t="shared" si="150"/>
        <v>140</v>
      </c>
      <c r="E200">
        <f t="shared" ca="1" si="146"/>
        <v>91870.15478260869</v>
      </c>
      <c r="F200">
        <f t="shared" ca="1" si="147"/>
        <v>55028.135217391304</v>
      </c>
      <c r="G200">
        <f t="shared" ca="1" si="134"/>
        <v>10058.4</v>
      </c>
      <c r="H200" s="9">
        <f t="shared" ca="1" si="149"/>
        <v>206.94278260869615</v>
      </c>
      <c r="I200" s="9">
        <f t="shared" ca="1" si="149"/>
        <v>123.93471739130473</v>
      </c>
      <c r="J200" s="9">
        <f t="shared" ca="1" si="149"/>
        <v>0</v>
      </c>
      <c r="K200" s="9">
        <f t="shared" ca="1" si="136"/>
        <v>241.2159394581806</v>
      </c>
      <c r="L200" s="9">
        <f t="shared" ca="1" si="137"/>
        <v>59.083283680877429</v>
      </c>
      <c r="M200">
        <f t="shared" ca="1" si="139"/>
        <v>56.340434782608696</v>
      </c>
      <c r="N200">
        <f t="shared" ca="1" si="140"/>
        <v>34.403478260869562</v>
      </c>
    </row>
    <row r="201" spans="1:14" x14ac:dyDescent="0.25">
      <c r="A201" s="4">
        <f t="shared" si="151"/>
        <v>0.43217592592592408</v>
      </c>
      <c r="B201" s="3">
        <f t="shared" si="141"/>
        <v>1553301340</v>
      </c>
      <c r="C201">
        <f t="shared" si="150"/>
        <v>4</v>
      </c>
      <c r="D201">
        <f t="shared" si="150"/>
        <v>140</v>
      </c>
      <c r="E201">
        <f t="shared" ca="1" si="146"/>
        <v>92904.868695652171</v>
      </c>
      <c r="F201">
        <f t="shared" ca="1" si="147"/>
        <v>55647.808804347827</v>
      </c>
      <c r="G201">
        <f t="shared" ref="G201:G216" ca="1" si="152">INDIRECT("G$"&amp;C201)+INDIRECT("J$"&amp;C201)*($B201-INDIRECT("B$"&amp;D201))</f>
        <v>10058.4</v>
      </c>
      <c r="H201" s="9">
        <f t="shared" ca="1" si="149"/>
        <v>206.94278260869322</v>
      </c>
      <c r="I201" s="9">
        <f t="shared" ca="1" si="149"/>
        <v>123.93471739130473</v>
      </c>
      <c r="J201" s="9">
        <f t="shared" ca="1" si="149"/>
        <v>0</v>
      </c>
      <c r="K201" s="9">
        <f t="shared" ref="K201:K216" ca="1" si="153">SQRT(H201*H201+I201*I201)</f>
        <v>241.21593945817807</v>
      </c>
      <c r="L201" s="9">
        <f t="shared" ref="L201:L216" ca="1" si="154">DEGREES(ATAN2(I201,H201))</f>
        <v>59.083283680877074</v>
      </c>
      <c r="M201">
        <f t="shared" ca="1" si="139"/>
        <v>56.345942028985505</v>
      </c>
      <c r="N201">
        <f t="shared" ca="1" si="140"/>
        <v>34.420036231884055</v>
      </c>
    </row>
    <row r="202" spans="1:14" x14ac:dyDescent="0.25">
      <c r="A202" s="4">
        <f t="shared" si="151"/>
        <v>0.43223379629629444</v>
      </c>
      <c r="B202" s="3">
        <f t="shared" si="141"/>
        <v>1553301345</v>
      </c>
      <c r="C202">
        <f t="shared" ref="C202:D216" si="155">C201</f>
        <v>4</v>
      </c>
      <c r="D202">
        <f t="shared" si="155"/>
        <v>140</v>
      </c>
      <c r="E202">
        <f t="shared" ca="1" si="146"/>
        <v>93939.582608695637</v>
      </c>
      <c r="F202">
        <f t="shared" ca="1" si="147"/>
        <v>56267.482391304351</v>
      </c>
      <c r="G202">
        <f t="shared" ca="1" si="152"/>
        <v>10058.4</v>
      </c>
      <c r="H202" s="9">
        <f t="shared" ca="1" si="149"/>
        <v>206.94278260869905</v>
      </c>
      <c r="I202" s="9">
        <f t="shared" ca="1" si="149"/>
        <v>123.93471739130328</v>
      </c>
      <c r="J202" s="9">
        <f t="shared" ca="1" si="149"/>
        <v>0</v>
      </c>
      <c r="K202" s="9">
        <f t="shared" ca="1" si="153"/>
        <v>241.21593945818233</v>
      </c>
      <c r="L202" s="9">
        <f t="shared" ca="1" si="154"/>
        <v>59.083283680878061</v>
      </c>
      <c r="M202">
        <f t="shared" ref="M202:M216" ca="1" si="156">INDIRECT("M$"&amp;C202)+INDIRECT("O$"&amp;C202)*($B202-INDIRECT("B$"&amp;D202))</f>
        <v>56.35144927536232</v>
      </c>
      <c r="N202">
        <f t="shared" ref="N202:N216" ca="1" si="157">INDIRECT("N$"&amp;C202)+INDIRECT("P$"&amp;C202)*($B202-INDIRECT("B$"&amp;D202))</f>
        <v>34.436594202898547</v>
      </c>
    </row>
    <row r="203" spans="1:14" x14ac:dyDescent="0.25">
      <c r="A203" s="4">
        <f t="shared" si="151"/>
        <v>0.4322916666666648</v>
      </c>
      <c r="B203" s="3">
        <f t="shared" ref="B203:B216" si="158">B202+SECOND(A203-A202)</f>
        <v>1553301350</v>
      </c>
      <c r="C203">
        <f t="shared" si="155"/>
        <v>4</v>
      </c>
      <c r="D203">
        <f t="shared" si="155"/>
        <v>140</v>
      </c>
      <c r="E203">
        <f t="shared" ca="1" si="146"/>
        <v>94974.296521739132</v>
      </c>
      <c r="F203">
        <f t="shared" ca="1" si="147"/>
        <v>56887.155978260867</v>
      </c>
      <c r="G203">
        <f t="shared" ca="1" si="152"/>
        <v>10058.4</v>
      </c>
      <c r="H203" s="9">
        <f t="shared" ca="1" si="149"/>
        <v>206.94278260869322</v>
      </c>
      <c r="I203" s="9">
        <f t="shared" ca="1" si="149"/>
        <v>123.93471739130473</v>
      </c>
      <c r="J203" s="9">
        <f t="shared" ca="1" si="149"/>
        <v>0</v>
      </c>
      <c r="K203" s="9">
        <f t="shared" ca="1" si="153"/>
        <v>241.21593945817807</v>
      </c>
      <c r="L203" s="9">
        <f t="shared" ca="1" si="154"/>
        <v>59.083283680877074</v>
      </c>
      <c r="M203">
        <f t="shared" ca="1" si="156"/>
        <v>56.356956521739129</v>
      </c>
      <c r="N203">
        <f t="shared" ca="1" si="157"/>
        <v>34.45315217391304</v>
      </c>
    </row>
    <row r="204" spans="1:14" x14ac:dyDescent="0.25">
      <c r="A204" s="4">
        <f t="shared" si="151"/>
        <v>0.43234953703703516</v>
      </c>
      <c r="B204" s="3">
        <f t="shared" si="158"/>
        <v>1553301355</v>
      </c>
      <c r="C204">
        <f t="shared" si="155"/>
        <v>4</v>
      </c>
      <c r="D204">
        <f t="shared" si="155"/>
        <v>140</v>
      </c>
      <c r="E204">
        <f t="shared" ca="1" si="146"/>
        <v>96009.010434782598</v>
      </c>
      <c r="F204">
        <f t="shared" ca="1" si="147"/>
        <v>57506.829565217391</v>
      </c>
      <c r="G204">
        <f t="shared" ca="1" si="152"/>
        <v>10058.4</v>
      </c>
      <c r="H204" s="9">
        <f t="shared" ca="1" si="149"/>
        <v>206.94278260869905</v>
      </c>
      <c r="I204" s="9">
        <f t="shared" ca="1" si="149"/>
        <v>123.93471739130473</v>
      </c>
      <c r="J204" s="9">
        <f t="shared" ca="1" si="149"/>
        <v>0</v>
      </c>
      <c r="K204" s="9">
        <f t="shared" ca="1" si="153"/>
        <v>241.21593945818307</v>
      </c>
      <c r="L204" s="9">
        <f t="shared" ca="1" si="154"/>
        <v>59.08328368087777</v>
      </c>
      <c r="M204">
        <f t="shared" ca="1" si="156"/>
        <v>56.362463768115944</v>
      </c>
      <c r="N204">
        <f t="shared" ca="1" si="157"/>
        <v>34.469710144927532</v>
      </c>
    </row>
    <row r="205" spans="1:14" x14ac:dyDescent="0.25">
      <c r="A205" s="4">
        <f t="shared" si="151"/>
        <v>0.43240740740740552</v>
      </c>
      <c r="B205" s="3">
        <f t="shared" si="158"/>
        <v>1553301360</v>
      </c>
      <c r="C205">
        <f t="shared" si="155"/>
        <v>4</v>
      </c>
      <c r="D205">
        <f t="shared" si="155"/>
        <v>140</v>
      </c>
      <c r="E205">
        <f t="shared" ca="1" si="146"/>
        <v>97043.724347826093</v>
      </c>
      <c r="F205">
        <f t="shared" ca="1" si="147"/>
        <v>58126.503152173915</v>
      </c>
      <c r="G205">
        <f t="shared" ca="1" si="152"/>
        <v>10058.4</v>
      </c>
      <c r="H205" s="9">
        <f t="shared" ca="1" si="149"/>
        <v>206.94278260869322</v>
      </c>
      <c r="I205" s="9">
        <f t="shared" ca="1" si="149"/>
        <v>123.93471739130473</v>
      </c>
      <c r="J205" s="9">
        <f t="shared" ca="1" si="149"/>
        <v>0</v>
      </c>
      <c r="K205" s="9">
        <f t="shared" ca="1" si="153"/>
        <v>241.21593945817807</v>
      </c>
      <c r="L205" s="9">
        <f t="shared" ca="1" si="154"/>
        <v>59.083283680877074</v>
      </c>
      <c r="M205">
        <f t="shared" ca="1" si="156"/>
        <v>56.367971014492753</v>
      </c>
      <c r="N205">
        <f t="shared" ca="1" si="157"/>
        <v>34.486268115942025</v>
      </c>
    </row>
    <row r="206" spans="1:14" x14ac:dyDescent="0.25">
      <c r="A206" s="4">
        <f t="shared" si="151"/>
        <v>0.43246527777777588</v>
      </c>
      <c r="B206" s="3">
        <f t="shared" si="158"/>
        <v>1553301365</v>
      </c>
      <c r="C206">
        <f t="shared" si="155"/>
        <v>4</v>
      </c>
      <c r="D206">
        <f t="shared" si="155"/>
        <v>140</v>
      </c>
      <c r="E206">
        <f t="shared" ca="1" si="146"/>
        <v>98078.43826086956</v>
      </c>
      <c r="F206">
        <f t="shared" ca="1" si="147"/>
        <v>58746.176739130438</v>
      </c>
      <c r="G206">
        <f t="shared" ca="1" si="152"/>
        <v>10058.4</v>
      </c>
      <c r="H206" s="9">
        <f t="shared" ca="1" si="149"/>
        <v>206.94278260869322</v>
      </c>
      <c r="I206" s="9">
        <f t="shared" ca="1" si="149"/>
        <v>123.93471739130328</v>
      </c>
      <c r="J206" s="9">
        <f t="shared" ca="1" si="149"/>
        <v>0</v>
      </c>
      <c r="K206" s="9">
        <f t="shared" ca="1" si="153"/>
        <v>241.21593945817733</v>
      </c>
      <c r="L206" s="9">
        <f t="shared" ca="1" si="154"/>
        <v>59.083283680877365</v>
      </c>
      <c r="M206">
        <f t="shared" ca="1" si="156"/>
        <v>56.373478260869561</v>
      </c>
      <c r="N206">
        <f t="shared" ca="1" si="157"/>
        <v>34.502826086956517</v>
      </c>
    </row>
    <row r="207" spans="1:14" x14ac:dyDescent="0.25">
      <c r="A207" s="4">
        <f t="shared" si="151"/>
        <v>0.43252314814814624</v>
      </c>
      <c r="B207" s="3">
        <f t="shared" si="158"/>
        <v>1553301370</v>
      </c>
      <c r="C207">
        <f t="shared" si="155"/>
        <v>4</v>
      </c>
      <c r="D207">
        <f t="shared" si="155"/>
        <v>140</v>
      </c>
      <c r="E207">
        <f t="shared" ca="1" si="146"/>
        <v>99113.152173913026</v>
      </c>
      <c r="F207">
        <f t="shared" ca="1" si="147"/>
        <v>59365.850326086955</v>
      </c>
      <c r="G207">
        <f t="shared" ca="1" si="152"/>
        <v>10058.4</v>
      </c>
      <c r="H207" s="9">
        <f t="shared" ca="1" si="149"/>
        <v>206.94278260869905</v>
      </c>
      <c r="I207" s="9">
        <f t="shared" ca="1" si="149"/>
        <v>123.93471739130473</v>
      </c>
      <c r="J207" s="9">
        <f t="shared" ca="1" si="149"/>
        <v>0</v>
      </c>
      <c r="K207" s="9">
        <f t="shared" ca="1" si="153"/>
        <v>241.21593945818307</v>
      </c>
      <c r="L207" s="9">
        <f t="shared" ca="1" si="154"/>
        <v>59.08328368087777</v>
      </c>
      <c r="M207">
        <f t="shared" ca="1" si="156"/>
        <v>56.378985507246377</v>
      </c>
      <c r="N207">
        <f t="shared" ca="1" si="157"/>
        <v>34.51938405797101</v>
      </c>
    </row>
    <row r="208" spans="1:14" x14ac:dyDescent="0.25">
      <c r="A208" s="4">
        <f t="shared" si="151"/>
        <v>0.4325810185185166</v>
      </c>
      <c r="B208" s="3">
        <f t="shared" si="158"/>
        <v>1553301375</v>
      </c>
      <c r="C208">
        <f t="shared" si="155"/>
        <v>4</v>
      </c>
      <c r="D208">
        <f t="shared" si="155"/>
        <v>140</v>
      </c>
      <c r="E208">
        <f t="shared" ca="1" si="146"/>
        <v>100147.86608695652</v>
      </c>
      <c r="F208">
        <f t="shared" ca="1" si="147"/>
        <v>59985.523913043478</v>
      </c>
      <c r="G208">
        <f t="shared" ca="1" si="152"/>
        <v>10058.4</v>
      </c>
      <c r="H208" s="9">
        <f t="shared" ca="1" si="149"/>
        <v>206.94278260869322</v>
      </c>
      <c r="I208" s="9">
        <f t="shared" ca="1" si="149"/>
        <v>123.93471739130473</v>
      </c>
      <c r="J208" s="9">
        <f t="shared" ca="1" si="149"/>
        <v>0</v>
      </c>
      <c r="K208" s="9">
        <f t="shared" ca="1" si="153"/>
        <v>241.21593945817807</v>
      </c>
      <c r="L208" s="9">
        <f t="shared" ca="1" si="154"/>
        <v>59.083283680877074</v>
      </c>
      <c r="M208">
        <f t="shared" ca="1" si="156"/>
        <v>56.384492753623185</v>
      </c>
      <c r="N208">
        <f t="shared" ca="1" si="157"/>
        <v>34.535942028985502</v>
      </c>
    </row>
    <row r="209" spans="1:14" x14ac:dyDescent="0.25">
      <c r="A209" s="4">
        <f t="shared" si="151"/>
        <v>0.43263888888888696</v>
      </c>
      <c r="B209" s="3">
        <f t="shared" si="158"/>
        <v>1553301380</v>
      </c>
      <c r="C209">
        <f t="shared" si="155"/>
        <v>4</v>
      </c>
      <c r="D209">
        <f t="shared" si="155"/>
        <v>140</v>
      </c>
      <c r="E209">
        <f t="shared" ca="1" si="146"/>
        <v>101182.57999999999</v>
      </c>
      <c r="F209">
        <f t="shared" ca="1" si="147"/>
        <v>60605.197500000002</v>
      </c>
      <c r="G209">
        <f t="shared" ca="1" si="152"/>
        <v>10058.4</v>
      </c>
      <c r="H209" s="9">
        <f t="shared" ca="1" si="149"/>
        <v>206.94278260869905</v>
      </c>
      <c r="I209" s="9">
        <f t="shared" ca="1" si="149"/>
        <v>123.93471739130473</v>
      </c>
      <c r="J209" s="9">
        <f t="shared" ca="1" si="149"/>
        <v>0</v>
      </c>
      <c r="K209" s="9">
        <f t="shared" ca="1" si="153"/>
        <v>241.21593945818307</v>
      </c>
      <c r="L209" s="9">
        <f t="shared" ca="1" si="154"/>
        <v>59.08328368087777</v>
      </c>
      <c r="M209">
        <f t="shared" ca="1" si="156"/>
        <v>56.39</v>
      </c>
      <c r="N209">
        <f t="shared" ca="1" si="157"/>
        <v>34.552499999999995</v>
      </c>
    </row>
    <row r="210" spans="1:14" x14ac:dyDescent="0.25">
      <c r="A210" s="4">
        <f t="shared" si="151"/>
        <v>0.43269675925925732</v>
      </c>
      <c r="B210" s="3">
        <f t="shared" si="158"/>
        <v>1553301385</v>
      </c>
      <c r="C210">
        <f t="shared" si="155"/>
        <v>4</v>
      </c>
      <c r="D210">
        <f t="shared" si="155"/>
        <v>140</v>
      </c>
      <c r="E210">
        <f t="shared" ca="1" si="146"/>
        <v>102217.29391304348</v>
      </c>
      <c r="F210">
        <f t="shared" ca="1" si="147"/>
        <v>61224.871086956526</v>
      </c>
      <c r="G210">
        <f t="shared" ca="1" si="152"/>
        <v>10058.4</v>
      </c>
      <c r="H210" s="9">
        <f t="shared" ca="1" si="149"/>
        <v>206.94278260869322</v>
      </c>
      <c r="I210" s="9">
        <f t="shared" ca="1" si="149"/>
        <v>123.93471739130328</v>
      </c>
      <c r="J210" s="9">
        <f t="shared" ca="1" si="149"/>
        <v>0</v>
      </c>
      <c r="K210" s="9">
        <f t="shared" ca="1" si="153"/>
        <v>241.21593945817733</v>
      </c>
      <c r="L210" s="9">
        <f t="shared" ca="1" si="154"/>
        <v>59.083283680877365</v>
      </c>
      <c r="M210">
        <f t="shared" ca="1" si="156"/>
        <v>56.395507246376809</v>
      </c>
      <c r="N210">
        <f t="shared" ca="1" si="157"/>
        <v>34.569057971014487</v>
      </c>
    </row>
    <row r="211" spans="1:14" x14ac:dyDescent="0.25">
      <c r="A211" s="4">
        <f t="shared" si="151"/>
        <v>0.43275462962962769</v>
      </c>
      <c r="B211" s="3">
        <f t="shared" si="158"/>
        <v>1553301390</v>
      </c>
      <c r="C211">
        <f t="shared" si="155"/>
        <v>4</v>
      </c>
      <c r="D211">
        <f t="shared" si="155"/>
        <v>140</v>
      </c>
      <c r="E211">
        <f t="shared" ca="1" si="146"/>
        <v>103252.00782608695</v>
      </c>
      <c r="F211">
        <f t="shared" ca="1" si="147"/>
        <v>61844.544673913042</v>
      </c>
      <c r="G211">
        <f t="shared" ca="1" si="152"/>
        <v>10058.4</v>
      </c>
      <c r="H211" s="9">
        <f t="shared" ca="1" si="149"/>
        <v>206.94278260869322</v>
      </c>
      <c r="I211" s="9">
        <f t="shared" ca="1" si="149"/>
        <v>123.93471739130473</v>
      </c>
      <c r="J211" s="9">
        <f t="shared" ca="1" si="149"/>
        <v>0</v>
      </c>
      <c r="K211" s="9">
        <f t="shared" ca="1" si="153"/>
        <v>241.21593945817807</v>
      </c>
      <c r="L211" s="9">
        <f t="shared" ca="1" si="154"/>
        <v>59.083283680877074</v>
      </c>
      <c r="M211">
        <f t="shared" ca="1" si="156"/>
        <v>56.401014492753625</v>
      </c>
      <c r="N211">
        <f t="shared" ca="1" si="157"/>
        <v>34.58561594202898</v>
      </c>
    </row>
    <row r="212" spans="1:14" x14ac:dyDescent="0.25">
      <c r="A212" s="4">
        <f t="shared" si="151"/>
        <v>0.43281249999999805</v>
      </c>
      <c r="B212" s="3">
        <f t="shared" si="158"/>
        <v>1553301395</v>
      </c>
      <c r="C212">
        <f t="shared" si="155"/>
        <v>4</v>
      </c>
      <c r="D212">
        <f t="shared" si="155"/>
        <v>140</v>
      </c>
      <c r="E212">
        <f t="shared" ca="1" si="146"/>
        <v>104286.72173913041</v>
      </c>
      <c r="F212">
        <f t="shared" ca="1" si="147"/>
        <v>62464.218260869566</v>
      </c>
      <c r="G212">
        <f t="shared" ca="1" si="152"/>
        <v>10058.4</v>
      </c>
      <c r="H212" s="9">
        <f t="shared" ca="1" si="149"/>
        <v>206.94278260869905</v>
      </c>
      <c r="I212" s="9">
        <f t="shared" ca="1" si="149"/>
        <v>123.93471739130473</v>
      </c>
      <c r="J212" s="9">
        <f t="shared" ca="1" si="149"/>
        <v>0</v>
      </c>
      <c r="K212" s="9">
        <f t="shared" ca="1" si="153"/>
        <v>241.21593945818307</v>
      </c>
      <c r="L212" s="9">
        <f t="shared" ca="1" si="154"/>
        <v>59.08328368087777</v>
      </c>
      <c r="M212">
        <f t="shared" ca="1" si="156"/>
        <v>56.406521739130433</v>
      </c>
      <c r="N212">
        <f t="shared" ca="1" si="157"/>
        <v>34.602173913043472</v>
      </c>
    </row>
    <row r="213" spans="1:14" x14ac:dyDescent="0.25">
      <c r="A213" s="4">
        <f t="shared" si="151"/>
        <v>0.43287037037036841</v>
      </c>
      <c r="B213" s="3">
        <f t="shared" si="158"/>
        <v>1553301400</v>
      </c>
      <c r="C213">
        <f t="shared" si="155"/>
        <v>4</v>
      </c>
      <c r="D213">
        <f t="shared" si="155"/>
        <v>140</v>
      </c>
      <c r="E213">
        <f t="shared" ca="1" si="146"/>
        <v>105321.43565217391</v>
      </c>
      <c r="F213">
        <f t="shared" ca="1" si="147"/>
        <v>63083.891847826089</v>
      </c>
      <c r="G213">
        <f t="shared" ca="1" si="152"/>
        <v>10058.4</v>
      </c>
      <c r="H213" s="9">
        <f t="shared" ca="1" si="149"/>
        <v>206.94278260869322</v>
      </c>
      <c r="I213" s="9">
        <f t="shared" ca="1" si="149"/>
        <v>123.93471739130328</v>
      </c>
      <c r="J213" s="9">
        <f t="shared" ca="1" si="149"/>
        <v>0</v>
      </c>
      <c r="K213" s="9">
        <f t="shared" ca="1" si="153"/>
        <v>241.21593945817733</v>
      </c>
      <c r="L213" s="9">
        <f t="shared" ca="1" si="154"/>
        <v>59.083283680877365</v>
      </c>
      <c r="M213">
        <f t="shared" ca="1" si="156"/>
        <v>56.412028985507249</v>
      </c>
      <c r="N213">
        <f t="shared" ca="1" si="157"/>
        <v>34.618731884057965</v>
      </c>
    </row>
    <row r="214" spans="1:14" x14ac:dyDescent="0.25">
      <c r="A214" s="4">
        <f t="shared" si="151"/>
        <v>0.43292824074073877</v>
      </c>
      <c r="B214" s="3">
        <f t="shared" si="158"/>
        <v>1553301405</v>
      </c>
      <c r="C214">
        <f t="shared" si="155"/>
        <v>4</v>
      </c>
      <c r="D214">
        <f t="shared" si="155"/>
        <v>140</v>
      </c>
      <c r="E214">
        <f t="shared" ca="1" si="146"/>
        <v>106356.14956521738</v>
      </c>
      <c r="F214">
        <f t="shared" ca="1" si="147"/>
        <v>63703.565434782606</v>
      </c>
      <c r="G214">
        <f t="shared" ca="1" si="152"/>
        <v>10058.4</v>
      </c>
      <c r="H214" s="9">
        <f t="shared" ca="1" si="149"/>
        <v>206.94278260869905</v>
      </c>
      <c r="I214" s="9">
        <f t="shared" ca="1" si="149"/>
        <v>123.93471739130473</v>
      </c>
      <c r="J214" s="9">
        <f t="shared" ca="1" si="149"/>
        <v>0</v>
      </c>
      <c r="K214" s="9">
        <f t="shared" ca="1" si="153"/>
        <v>241.21593945818307</v>
      </c>
      <c r="L214" s="9">
        <f t="shared" ca="1" si="154"/>
        <v>59.08328368087777</v>
      </c>
      <c r="M214">
        <f t="shared" ca="1" si="156"/>
        <v>56.417536231884057</v>
      </c>
      <c r="N214">
        <f t="shared" ca="1" si="157"/>
        <v>34.635289855072457</v>
      </c>
    </row>
    <row r="215" spans="1:14" x14ac:dyDescent="0.25">
      <c r="A215" s="4">
        <f t="shared" si="151"/>
        <v>0.43298611111110913</v>
      </c>
      <c r="B215" s="3">
        <f t="shared" si="158"/>
        <v>1553301410</v>
      </c>
      <c r="C215">
        <f t="shared" si="155"/>
        <v>4</v>
      </c>
      <c r="D215">
        <f t="shared" si="155"/>
        <v>140</v>
      </c>
      <c r="E215">
        <f t="shared" ca="1" si="146"/>
        <v>107390.86347826087</v>
      </c>
      <c r="F215">
        <f t="shared" ca="1" si="147"/>
        <v>64323.239021739129</v>
      </c>
      <c r="G215">
        <f t="shared" ca="1" si="152"/>
        <v>10058.4</v>
      </c>
      <c r="H215" s="9">
        <f t="shared" ca="1" si="149"/>
        <v>206.94278260869322</v>
      </c>
      <c r="I215" s="9">
        <f t="shared" ca="1" si="149"/>
        <v>123.93471739130473</v>
      </c>
      <c r="J215" s="9">
        <f t="shared" ca="1" si="149"/>
        <v>0</v>
      </c>
      <c r="K215" s="9">
        <f t="shared" ca="1" si="153"/>
        <v>241.21593945817807</v>
      </c>
      <c r="L215" s="9">
        <f t="shared" ca="1" si="154"/>
        <v>59.083283680877074</v>
      </c>
      <c r="M215">
        <f t="shared" ca="1" si="156"/>
        <v>56.423043478260865</v>
      </c>
      <c r="N215">
        <f t="shared" ca="1" si="157"/>
        <v>34.65184782608695</v>
      </c>
    </row>
    <row r="216" spans="1:14" x14ac:dyDescent="0.25">
      <c r="A216" s="4">
        <f t="shared" si="151"/>
        <v>0.43304398148147949</v>
      </c>
      <c r="B216" s="3">
        <f t="shared" si="158"/>
        <v>1553301415</v>
      </c>
      <c r="C216">
        <f t="shared" si="155"/>
        <v>4</v>
      </c>
      <c r="D216">
        <f t="shared" si="155"/>
        <v>140</v>
      </c>
      <c r="E216">
        <f t="shared" ca="1" si="146"/>
        <v>108425.57739130434</v>
      </c>
      <c r="F216">
        <f t="shared" ca="1" si="147"/>
        <v>64942.912608695653</v>
      </c>
      <c r="G216">
        <f t="shared" ca="1" si="152"/>
        <v>10058.4</v>
      </c>
      <c r="H216" s="9">
        <f t="shared" ca="1" si="149"/>
        <v>206.94278260869905</v>
      </c>
      <c r="I216" s="9">
        <f t="shared" ca="1" si="149"/>
        <v>123.93471739130328</v>
      </c>
      <c r="J216" s="9">
        <f t="shared" ca="1" si="149"/>
        <v>0</v>
      </c>
      <c r="K216" s="9">
        <f t="shared" ca="1" si="153"/>
        <v>241.21593945818233</v>
      </c>
      <c r="L216" s="9">
        <f t="shared" ca="1" si="154"/>
        <v>59.083283680878061</v>
      </c>
      <c r="M216">
        <f t="shared" ca="1" si="156"/>
        <v>56.428550724637681</v>
      </c>
      <c r="N216">
        <f t="shared" ca="1" si="157"/>
        <v>34.668405797101443</v>
      </c>
    </row>
    <row r="217" spans="1:14" x14ac:dyDescent="0.25">
      <c r="A217" s="4">
        <f t="shared" si="151"/>
        <v>0.43310185185184985</v>
      </c>
      <c r="B217" s="3">
        <f t="shared" ref="B217:B225" si="159">B216+SECOND(A217-A216)</f>
        <v>1553301420</v>
      </c>
      <c r="C217">
        <f t="shared" ref="C217:D217" si="160">C216</f>
        <v>4</v>
      </c>
      <c r="D217">
        <f t="shared" si="160"/>
        <v>140</v>
      </c>
      <c r="E217">
        <f t="shared" ref="E217:E225" ca="1" si="161">INDIRECT("E$"&amp;C217)+INDIRECT("H$"&amp;C217)*($B217-INDIRECT("B$"&amp;D217))</f>
        <v>109460.29130434783</v>
      </c>
      <c r="F217">
        <f t="shared" ref="F217:F225" ca="1" si="162">INDIRECT("F$"&amp;C217)+INDIRECT("I$"&amp;C217)*($B217-INDIRECT("B$"&amp;D217))</f>
        <v>65562.586195652169</v>
      </c>
      <c r="G217">
        <f t="shared" ref="G217:G225" ca="1" si="163">INDIRECT("G$"&amp;C217)+INDIRECT("J$"&amp;C217)*($B217-INDIRECT("B$"&amp;D217))</f>
        <v>10058.4</v>
      </c>
      <c r="H217" s="9">
        <f t="shared" ref="H217:H225" ca="1" si="164">(E218-E217)/($B218-$B217)</f>
        <v>206.94278260869322</v>
      </c>
      <c r="I217" s="9">
        <f t="shared" ref="I217:I225" ca="1" si="165">(F218-F217)/($B218-$B217)</f>
        <v>123.93471739130328</v>
      </c>
      <c r="J217" s="9">
        <f t="shared" ref="J217:J225" ca="1" si="166">(G218-G217)/($B218-$B217)</f>
        <v>0</v>
      </c>
      <c r="K217" s="9">
        <f t="shared" ref="K217:K225" ca="1" si="167">SQRT(H217*H217+I217*I217)</f>
        <v>241.21593945817733</v>
      </c>
      <c r="L217" s="9">
        <f t="shared" ref="L217:L225" ca="1" si="168">DEGREES(ATAN2(I217,H217))</f>
        <v>59.083283680877365</v>
      </c>
      <c r="M217">
        <f t="shared" ref="M217:M225" ca="1" si="169">INDIRECT("M$"&amp;C217)+INDIRECT("O$"&amp;C217)*($B217-INDIRECT("B$"&amp;D217))</f>
        <v>56.434057971014489</v>
      </c>
      <c r="N217">
        <f t="shared" ref="N217:N225" ca="1" si="170">INDIRECT("N$"&amp;C217)+INDIRECT("P$"&amp;C217)*($B217-INDIRECT("B$"&amp;D217))</f>
        <v>34.684963768115935</v>
      </c>
    </row>
    <row r="218" spans="1:14" x14ac:dyDescent="0.25">
      <c r="A218" s="4">
        <f t="shared" si="151"/>
        <v>0.43315972222222021</v>
      </c>
      <c r="B218" s="3">
        <f t="shared" si="159"/>
        <v>1553301425</v>
      </c>
      <c r="C218">
        <f t="shared" ref="C218:D218" si="171">C217</f>
        <v>4</v>
      </c>
      <c r="D218">
        <f t="shared" si="171"/>
        <v>140</v>
      </c>
      <c r="E218">
        <f t="shared" ca="1" si="161"/>
        <v>110495.0052173913</v>
      </c>
      <c r="F218">
        <f t="shared" ca="1" si="162"/>
        <v>66182.259782608686</v>
      </c>
      <c r="G218">
        <f t="shared" ca="1" si="163"/>
        <v>10058.4</v>
      </c>
      <c r="H218" s="9">
        <f t="shared" ca="1" si="164"/>
        <v>206.94278260869322</v>
      </c>
      <c r="I218" s="9">
        <f t="shared" ca="1" si="165"/>
        <v>123.93471739130618</v>
      </c>
      <c r="J218" s="9">
        <f t="shared" ca="1" si="166"/>
        <v>0</v>
      </c>
      <c r="K218" s="9">
        <f t="shared" ca="1" si="167"/>
        <v>241.21593945817881</v>
      </c>
      <c r="L218" s="9">
        <f t="shared" ca="1" si="168"/>
        <v>59.083283680876768</v>
      </c>
      <c r="M218">
        <f t="shared" ca="1" si="169"/>
        <v>56.439565217391305</v>
      </c>
      <c r="N218">
        <f t="shared" ca="1" si="170"/>
        <v>34.701521739130435</v>
      </c>
    </row>
    <row r="219" spans="1:14" x14ac:dyDescent="0.25">
      <c r="A219" s="4">
        <f t="shared" si="151"/>
        <v>0.43321759259259057</v>
      </c>
      <c r="B219" s="3">
        <f t="shared" si="159"/>
        <v>1553301430</v>
      </c>
      <c r="C219">
        <f t="shared" ref="C219:D219" si="172">C218</f>
        <v>4</v>
      </c>
      <c r="D219">
        <f t="shared" si="172"/>
        <v>140</v>
      </c>
      <c r="E219">
        <f t="shared" ca="1" si="161"/>
        <v>111529.71913043477</v>
      </c>
      <c r="F219">
        <f t="shared" ca="1" si="162"/>
        <v>66801.933369565217</v>
      </c>
      <c r="G219">
        <f t="shared" ca="1" si="163"/>
        <v>10058.4</v>
      </c>
      <c r="H219" s="9">
        <f t="shared" ca="1" si="164"/>
        <v>206.94278260869905</v>
      </c>
      <c r="I219" s="9">
        <f t="shared" ca="1" si="165"/>
        <v>123.93471739130618</v>
      </c>
      <c r="J219" s="9">
        <f t="shared" ca="1" si="166"/>
        <v>0</v>
      </c>
      <c r="K219" s="9">
        <f t="shared" ca="1" si="167"/>
        <v>241.21593945818381</v>
      </c>
      <c r="L219" s="9">
        <f t="shared" ca="1" si="168"/>
        <v>59.083283680877479</v>
      </c>
      <c r="M219">
        <f t="shared" ca="1" si="169"/>
        <v>56.445072463768113</v>
      </c>
      <c r="N219">
        <f t="shared" ca="1" si="170"/>
        <v>34.718079710144927</v>
      </c>
    </row>
    <row r="220" spans="1:14" x14ac:dyDescent="0.25">
      <c r="A220" s="4">
        <f t="shared" si="151"/>
        <v>0.43327546296296093</v>
      </c>
      <c r="B220" s="3">
        <f t="shared" si="159"/>
        <v>1553301435</v>
      </c>
      <c r="C220">
        <f t="shared" ref="C220:D220" si="173">C219</f>
        <v>4</v>
      </c>
      <c r="D220">
        <f t="shared" si="173"/>
        <v>140</v>
      </c>
      <c r="E220">
        <f t="shared" ca="1" si="161"/>
        <v>112564.43304347826</v>
      </c>
      <c r="F220">
        <f t="shared" ca="1" si="162"/>
        <v>67421.606956521748</v>
      </c>
      <c r="G220">
        <f t="shared" ca="1" si="163"/>
        <v>10058.4</v>
      </c>
      <c r="H220" s="9">
        <f t="shared" ca="1" si="164"/>
        <v>206.94278260869322</v>
      </c>
      <c r="I220" s="9">
        <f t="shared" ca="1" si="165"/>
        <v>123.93471739130328</v>
      </c>
      <c r="J220" s="9">
        <f t="shared" ca="1" si="166"/>
        <v>0</v>
      </c>
      <c r="K220" s="9">
        <f t="shared" ca="1" si="167"/>
        <v>241.21593945817733</v>
      </c>
      <c r="L220" s="9">
        <f t="shared" ca="1" si="168"/>
        <v>59.083283680877365</v>
      </c>
      <c r="M220">
        <f t="shared" ca="1" si="169"/>
        <v>56.450579710144929</v>
      </c>
      <c r="N220">
        <f t="shared" ca="1" si="170"/>
        <v>34.73463768115942</v>
      </c>
    </row>
    <row r="221" spans="1:14" x14ac:dyDescent="0.25">
      <c r="A221" s="4">
        <f t="shared" si="151"/>
        <v>0.43333333333333129</v>
      </c>
      <c r="B221" s="3">
        <f t="shared" si="159"/>
        <v>1553301440</v>
      </c>
      <c r="C221">
        <f t="shared" ref="C221:D221" si="174">C220</f>
        <v>4</v>
      </c>
      <c r="D221">
        <f t="shared" si="174"/>
        <v>140</v>
      </c>
      <c r="E221">
        <f t="shared" ca="1" si="161"/>
        <v>113599.14695652173</v>
      </c>
      <c r="F221">
        <f t="shared" ca="1" si="162"/>
        <v>68041.280543478264</v>
      </c>
      <c r="G221">
        <f t="shared" ca="1" si="163"/>
        <v>10058.4</v>
      </c>
      <c r="H221" s="9">
        <f t="shared" ca="1" si="164"/>
        <v>206.94278260869905</v>
      </c>
      <c r="I221" s="9">
        <f t="shared" ca="1" si="165"/>
        <v>123.93471739130328</v>
      </c>
      <c r="J221" s="9">
        <f t="shared" ca="1" si="166"/>
        <v>0</v>
      </c>
      <c r="K221" s="9">
        <f t="shared" ca="1" si="167"/>
        <v>241.21593945818233</v>
      </c>
      <c r="L221" s="9">
        <f t="shared" ca="1" si="168"/>
        <v>59.083283680878061</v>
      </c>
      <c r="M221">
        <f t="shared" ca="1" si="169"/>
        <v>56.456086956521737</v>
      </c>
      <c r="N221">
        <f t="shared" ca="1" si="170"/>
        <v>34.751195652173912</v>
      </c>
    </row>
    <row r="222" spans="1:14" x14ac:dyDescent="0.25">
      <c r="A222" s="4">
        <f t="shared" si="151"/>
        <v>0.43339120370370166</v>
      </c>
      <c r="B222" s="3">
        <f t="shared" si="159"/>
        <v>1553301445</v>
      </c>
      <c r="C222">
        <f t="shared" ref="C222:D222" si="175">C221</f>
        <v>4</v>
      </c>
      <c r="D222">
        <f t="shared" si="175"/>
        <v>140</v>
      </c>
      <c r="E222">
        <f t="shared" ca="1" si="161"/>
        <v>114633.86086956522</v>
      </c>
      <c r="F222">
        <f t="shared" ca="1" si="162"/>
        <v>68660.95413043478</v>
      </c>
      <c r="G222">
        <f t="shared" ca="1" si="163"/>
        <v>10058.4</v>
      </c>
      <c r="H222" s="9">
        <f t="shared" ca="1" si="164"/>
        <v>206.94278260869322</v>
      </c>
      <c r="I222" s="9">
        <f t="shared" ca="1" si="165"/>
        <v>123.93471739130328</v>
      </c>
      <c r="J222" s="9">
        <f t="shared" ca="1" si="166"/>
        <v>0</v>
      </c>
      <c r="K222" s="9">
        <f t="shared" ca="1" si="167"/>
        <v>241.21593945817733</v>
      </c>
      <c r="L222" s="9">
        <f t="shared" ca="1" si="168"/>
        <v>59.083283680877365</v>
      </c>
      <c r="M222">
        <f t="shared" ca="1" si="169"/>
        <v>56.461594202898553</v>
      </c>
      <c r="N222">
        <f t="shared" ca="1" si="170"/>
        <v>34.767753623188405</v>
      </c>
    </row>
    <row r="223" spans="1:14" x14ac:dyDescent="0.25">
      <c r="A223" s="4">
        <f t="shared" si="151"/>
        <v>0.43344907407407202</v>
      </c>
      <c r="B223" s="3">
        <f t="shared" si="159"/>
        <v>1553301450</v>
      </c>
      <c r="C223">
        <f t="shared" ref="C223:D223" si="176">C222</f>
        <v>4</v>
      </c>
      <c r="D223">
        <f t="shared" si="176"/>
        <v>140</v>
      </c>
      <c r="E223">
        <f t="shared" ca="1" si="161"/>
        <v>115668.57478260869</v>
      </c>
      <c r="F223">
        <f t="shared" ca="1" si="162"/>
        <v>69280.627717391297</v>
      </c>
      <c r="G223">
        <f t="shared" ca="1" si="163"/>
        <v>10058.4</v>
      </c>
      <c r="H223" s="9">
        <f t="shared" ca="1" si="164"/>
        <v>206.94278260869322</v>
      </c>
      <c r="I223" s="9">
        <f t="shared" ca="1" si="165"/>
        <v>123.93471739130618</v>
      </c>
      <c r="J223" s="9">
        <f t="shared" ca="1" si="166"/>
        <v>0</v>
      </c>
      <c r="K223" s="9">
        <f t="shared" ca="1" si="167"/>
        <v>241.21593945817881</v>
      </c>
      <c r="L223" s="9">
        <f t="shared" ca="1" si="168"/>
        <v>59.083283680876768</v>
      </c>
      <c r="M223">
        <f t="shared" ca="1" si="169"/>
        <v>56.467101449275361</v>
      </c>
      <c r="N223">
        <f t="shared" ca="1" si="170"/>
        <v>34.784311594202897</v>
      </c>
    </row>
    <row r="224" spans="1:14" x14ac:dyDescent="0.25">
      <c r="A224" s="4">
        <f t="shared" si="151"/>
        <v>0.43350694444444238</v>
      </c>
      <c r="B224" s="3">
        <f t="shared" si="159"/>
        <v>1553301455</v>
      </c>
      <c r="C224">
        <f t="shared" ref="C224:D224" si="177">C223</f>
        <v>4</v>
      </c>
      <c r="D224">
        <f t="shared" si="177"/>
        <v>140</v>
      </c>
      <c r="E224">
        <f t="shared" ca="1" si="161"/>
        <v>116703.28869565215</v>
      </c>
      <c r="F224">
        <f t="shared" ca="1" si="162"/>
        <v>69900.301304347828</v>
      </c>
      <c r="G224">
        <f t="shared" ca="1" si="163"/>
        <v>10058.4</v>
      </c>
      <c r="H224" s="9">
        <f t="shared" ca="1" si="164"/>
        <v>206.94278260869905</v>
      </c>
      <c r="I224" s="9">
        <f t="shared" ca="1" si="165"/>
        <v>123.93471739130618</v>
      </c>
      <c r="J224" s="9">
        <f t="shared" ca="1" si="166"/>
        <v>0</v>
      </c>
      <c r="K224" s="9">
        <f t="shared" ca="1" si="167"/>
        <v>241.21593945818381</v>
      </c>
      <c r="L224" s="9">
        <f t="shared" ca="1" si="168"/>
        <v>59.083283680877479</v>
      </c>
      <c r="M224">
        <f t="shared" ca="1" si="169"/>
        <v>56.47260869565217</v>
      </c>
      <c r="N224">
        <f t="shared" ca="1" si="170"/>
        <v>34.80086956521739</v>
      </c>
    </row>
    <row r="225" spans="1:14" x14ac:dyDescent="0.25">
      <c r="A225" s="4">
        <f t="shared" si="151"/>
        <v>0.43356481481481274</v>
      </c>
      <c r="B225" s="3">
        <f t="shared" si="159"/>
        <v>1553301460</v>
      </c>
      <c r="C225">
        <f t="shared" ref="C225:D225" si="178">C224</f>
        <v>4</v>
      </c>
      <c r="D225">
        <f t="shared" si="178"/>
        <v>140</v>
      </c>
      <c r="E225">
        <f t="shared" ca="1" si="161"/>
        <v>117738.00260869565</v>
      </c>
      <c r="F225">
        <f t="shared" ca="1" si="162"/>
        <v>70519.974891304359</v>
      </c>
      <c r="G225">
        <f t="shared" ca="1" si="163"/>
        <v>10058.4</v>
      </c>
      <c r="H225" s="9">
        <f t="shared" ca="1" si="164"/>
        <v>206.94278260869322</v>
      </c>
      <c r="I225" s="9">
        <f t="shared" ca="1" si="165"/>
        <v>123.93471739130328</v>
      </c>
      <c r="J225" s="9">
        <f t="shared" ca="1" si="166"/>
        <v>0</v>
      </c>
      <c r="K225" s="9">
        <f t="shared" ca="1" si="167"/>
        <v>241.21593945817733</v>
      </c>
      <c r="L225" s="9">
        <f t="shared" ca="1" si="168"/>
        <v>59.083283680877365</v>
      </c>
      <c r="M225">
        <f t="shared" ca="1" si="169"/>
        <v>56.478115942028985</v>
      </c>
      <c r="N225">
        <f t="shared" ca="1" si="170"/>
        <v>34.817427536231882</v>
      </c>
    </row>
    <row r="226" spans="1:14" x14ac:dyDescent="0.25">
      <c r="A226" s="4">
        <f t="shared" ref="A226:A231" si="179">A225+5/24/3600</f>
        <v>0.4336226851851831</v>
      </c>
      <c r="B226" s="3">
        <f t="shared" ref="B226" si="180">B225+SECOND(A226-A225)</f>
        <v>1553301465</v>
      </c>
      <c r="C226">
        <f t="shared" ref="C226:D226" si="181">C225</f>
        <v>4</v>
      </c>
      <c r="D226">
        <f t="shared" si="181"/>
        <v>140</v>
      </c>
      <c r="E226">
        <f t="shared" ref="E226" ca="1" si="182">INDIRECT("E$"&amp;C226)+INDIRECT("H$"&amp;C226)*($B226-INDIRECT("B$"&amp;D226))</f>
        <v>118772.71652173912</v>
      </c>
      <c r="F226">
        <f t="shared" ref="F226" ca="1" si="183">INDIRECT("F$"&amp;C226)+INDIRECT("I$"&amp;C226)*($B226-INDIRECT("B$"&amp;D226))</f>
        <v>71139.648478260875</v>
      </c>
      <c r="G226">
        <f t="shared" ref="G226" ca="1" si="184">INDIRECT("G$"&amp;C226)+INDIRECT("J$"&amp;C226)*($B226-INDIRECT("B$"&amp;D226))</f>
        <v>10058.4</v>
      </c>
      <c r="H226" s="9">
        <f ca="1">H225</f>
        <v>206.94278260869322</v>
      </c>
      <c r="I226" s="9">
        <f t="shared" ref="I226:J226" ca="1" si="185">I225</f>
        <v>123.93471739130328</v>
      </c>
      <c r="J226" s="9">
        <f t="shared" ca="1" si="185"/>
        <v>0</v>
      </c>
      <c r="K226" s="9">
        <f t="shared" ref="K226" ca="1" si="186">SQRT(H226*H226+I226*I226)</f>
        <v>241.21593945817733</v>
      </c>
      <c r="L226" s="9">
        <f t="shared" ref="L226" ca="1" si="187">DEGREES(ATAN2(I226,H226))</f>
        <v>59.083283680877365</v>
      </c>
      <c r="M226">
        <f t="shared" ref="M226" ca="1" si="188">INDIRECT("M$"&amp;C226)+INDIRECT("O$"&amp;C226)*($B226-INDIRECT("B$"&amp;D226))</f>
        <v>56.483623188405794</v>
      </c>
      <c r="N226">
        <f t="shared" ref="N226" ca="1" si="189">INDIRECT("N$"&amp;C226)+INDIRECT("P$"&amp;C226)*($B226-INDIRECT("B$"&amp;D226))</f>
        <v>34.833985507246375</v>
      </c>
    </row>
    <row r="227" spans="1:14" x14ac:dyDescent="0.25">
      <c r="A227" s="4">
        <f t="shared" si="179"/>
        <v>0.43368055555555346</v>
      </c>
      <c r="B227" s="3">
        <f t="shared" ref="B227:B231" si="190">B226+SECOND(A227-A226)</f>
        <v>1553301470</v>
      </c>
      <c r="C227">
        <f t="shared" ref="C227:D227" si="191">C226</f>
        <v>4</v>
      </c>
      <c r="D227">
        <f t="shared" si="191"/>
        <v>140</v>
      </c>
      <c r="E227">
        <f t="shared" ref="E227:E231" ca="1" si="192">INDIRECT("E$"&amp;C227)+INDIRECT("H$"&amp;C227)*($B227-INDIRECT("B$"&amp;D227))</f>
        <v>119807.43043478261</v>
      </c>
      <c r="F227">
        <f t="shared" ref="F227:F231" ca="1" si="193">INDIRECT("F$"&amp;C227)+INDIRECT("I$"&amp;C227)*($B227-INDIRECT("B$"&amp;D227))</f>
        <v>71759.322065217391</v>
      </c>
      <c r="G227">
        <f t="shared" ref="G227:G231" ca="1" si="194">INDIRECT("G$"&amp;C227)+INDIRECT("J$"&amp;C227)*($B227-INDIRECT("B$"&amp;D227))</f>
        <v>10058.4</v>
      </c>
      <c r="H227" s="9">
        <f t="shared" ref="H227:J231" ca="1" si="195">H226</f>
        <v>206.94278260869322</v>
      </c>
      <c r="I227" s="9">
        <f t="shared" ca="1" si="195"/>
        <v>123.93471739130328</v>
      </c>
      <c r="J227" s="9">
        <f t="shared" ca="1" si="195"/>
        <v>0</v>
      </c>
      <c r="K227" s="9">
        <f t="shared" ref="K227:K231" ca="1" si="196">SQRT(H227*H227+I227*I227)</f>
        <v>241.21593945817733</v>
      </c>
      <c r="L227" s="9">
        <f t="shared" ref="L227:L231" ca="1" si="197">DEGREES(ATAN2(I227,H227))</f>
        <v>59.083283680877365</v>
      </c>
      <c r="M227">
        <f t="shared" ref="M227:M231" ca="1" si="198">INDIRECT("M$"&amp;C227)+INDIRECT("O$"&amp;C227)*($B227-INDIRECT("B$"&amp;D227))</f>
        <v>56.489130434782609</v>
      </c>
      <c r="N227">
        <f t="shared" ref="N227:N231" ca="1" si="199">INDIRECT("N$"&amp;C227)+INDIRECT("P$"&amp;C227)*($B227-INDIRECT("B$"&amp;D227))</f>
        <v>34.850543478260867</v>
      </c>
    </row>
    <row r="228" spans="1:14" x14ac:dyDescent="0.25">
      <c r="A228" s="4">
        <f t="shared" si="179"/>
        <v>0.43373842592592382</v>
      </c>
      <c r="B228" s="3">
        <f t="shared" si="190"/>
        <v>1553301475</v>
      </c>
      <c r="C228">
        <f t="shared" ref="C228:D228" si="200">C227</f>
        <v>4</v>
      </c>
      <c r="D228">
        <f t="shared" si="200"/>
        <v>140</v>
      </c>
      <c r="E228">
        <f t="shared" ca="1" si="192"/>
        <v>120842.14434782608</v>
      </c>
      <c r="F228">
        <f t="shared" ca="1" si="193"/>
        <v>72378.995652173908</v>
      </c>
      <c r="G228">
        <f t="shared" ca="1" si="194"/>
        <v>10058.4</v>
      </c>
      <c r="H228" s="9">
        <f t="shared" ca="1" si="195"/>
        <v>206.94278260869322</v>
      </c>
      <c r="I228" s="9">
        <f t="shared" ca="1" si="195"/>
        <v>123.93471739130328</v>
      </c>
      <c r="J228" s="9">
        <f t="shared" ca="1" si="195"/>
        <v>0</v>
      </c>
      <c r="K228" s="9">
        <f t="shared" ca="1" si="196"/>
        <v>241.21593945817733</v>
      </c>
      <c r="L228" s="9">
        <f t="shared" ca="1" si="197"/>
        <v>59.083283680877365</v>
      </c>
      <c r="M228">
        <f t="shared" ca="1" si="198"/>
        <v>56.494637681159418</v>
      </c>
      <c r="N228">
        <f t="shared" ca="1" si="199"/>
        <v>34.86710144927536</v>
      </c>
    </row>
    <row r="229" spans="1:14" x14ac:dyDescent="0.25">
      <c r="A229" s="4">
        <f t="shared" si="179"/>
        <v>0.43379629629629418</v>
      </c>
      <c r="B229" s="3">
        <f t="shared" si="190"/>
        <v>1553301480</v>
      </c>
      <c r="C229">
        <f t="shared" ref="C229:D229" si="201">C228</f>
        <v>4</v>
      </c>
      <c r="D229">
        <f t="shared" si="201"/>
        <v>140</v>
      </c>
      <c r="E229">
        <f t="shared" ca="1" si="192"/>
        <v>121876.85826086957</v>
      </c>
      <c r="F229">
        <f t="shared" ca="1" si="193"/>
        <v>72998.669239130439</v>
      </c>
      <c r="G229">
        <f t="shared" ca="1" si="194"/>
        <v>10058.4</v>
      </c>
      <c r="H229" s="9">
        <f t="shared" ca="1" si="195"/>
        <v>206.94278260869322</v>
      </c>
      <c r="I229" s="9">
        <f t="shared" ca="1" si="195"/>
        <v>123.93471739130328</v>
      </c>
      <c r="J229" s="9">
        <f t="shared" ca="1" si="195"/>
        <v>0</v>
      </c>
      <c r="K229" s="9">
        <f t="shared" ca="1" si="196"/>
        <v>241.21593945817733</v>
      </c>
      <c r="L229" s="9">
        <f t="shared" ca="1" si="197"/>
        <v>59.083283680877365</v>
      </c>
      <c r="M229">
        <f t="shared" ca="1" si="198"/>
        <v>56.500144927536233</v>
      </c>
      <c r="N229">
        <f t="shared" ca="1" si="199"/>
        <v>34.883659420289852</v>
      </c>
    </row>
    <row r="230" spans="1:14" x14ac:dyDescent="0.25">
      <c r="A230" s="4">
        <f t="shared" si="179"/>
        <v>0.43385416666666454</v>
      </c>
      <c r="B230" s="3">
        <f t="shared" si="190"/>
        <v>1553301485</v>
      </c>
      <c r="C230">
        <f t="shared" ref="C230:D230" si="202">C229</f>
        <v>4</v>
      </c>
      <c r="D230">
        <f t="shared" si="202"/>
        <v>140</v>
      </c>
      <c r="E230">
        <f t="shared" ca="1" si="192"/>
        <v>122911.57217391304</v>
      </c>
      <c r="F230">
        <f t="shared" ca="1" si="193"/>
        <v>73618.342826086955</v>
      </c>
      <c r="G230">
        <f t="shared" ca="1" si="194"/>
        <v>10058.4</v>
      </c>
      <c r="H230" s="9">
        <f t="shared" ca="1" si="195"/>
        <v>206.94278260869322</v>
      </c>
      <c r="I230" s="9">
        <f t="shared" ca="1" si="195"/>
        <v>123.93471739130328</v>
      </c>
      <c r="J230" s="9">
        <f t="shared" ca="1" si="195"/>
        <v>0</v>
      </c>
      <c r="K230" s="9">
        <f t="shared" ca="1" si="196"/>
        <v>241.21593945817733</v>
      </c>
      <c r="L230" s="9">
        <f t="shared" ca="1" si="197"/>
        <v>59.083283680877365</v>
      </c>
      <c r="M230">
        <f t="shared" ca="1" si="198"/>
        <v>56.505652173913042</v>
      </c>
      <c r="N230">
        <f t="shared" ca="1" si="199"/>
        <v>34.900217391304345</v>
      </c>
    </row>
    <row r="231" spans="1:14" x14ac:dyDescent="0.25">
      <c r="A231" s="4">
        <f t="shared" si="179"/>
        <v>0.4339120370370349</v>
      </c>
      <c r="B231" s="3">
        <f t="shared" si="190"/>
        <v>1553301490</v>
      </c>
      <c r="C231">
        <f t="shared" ref="C231:D231" si="203">C230</f>
        <v>4</v>
      </c>
      <c r="D231">
        <f t="shared" si="203"/>
        <v>140</v>
      </c>
      <c r="E231">
        <f t="shared" ca="1" si="192"/>
        <v>123946.2860869565</v>
      </c>
      <c r="F231">
        <f t="shared" ca="1" si="193"/>
        <v>74238.016413043486</v>
      </c>
      <c r="G231">
        <f t="shared" ca="1" si="194"/>
        <v>10058.4</v>
      </c>
      <c r="H231" s="9">
        <f t="shared" ca="1" si="195"/>
        <v>206.94278260869322</v>
      </c>
      <c r="I231" s="9">
        <f t="shared" ca="1" si="195"/>
        <v>123.93471739130328</v>
      </c>
      <c r="J231" s="9">
        <f t="shared" ca="1" si="195"/>
        <v>0</v>
      </c>
      <c r="K231" s="9">
        <f t="shared" ca="1" si="196"/>
        <v>241.21593945817733</v>
      </c>
      <c r="L231" s="9">
        <f t="shared" ca="1" si="197"/>
        <v>59.083283680877365</v>
      </c>
      <c r="M231">
        <f t="shared" ca="1" si="198"/>
        <v>56.511159420289857</v>
      </c>
      <c r="N231">
        <f t="shared" ca="1" si="199"/>
        <v>34.916775362318837</v>
      </c>
    </row>
    <row r="232" spans="1:14" x14ac:dyDescent="0.25">
      <c r="A232" s="4">
        <f t="shared" ref="A232" si="204">A231+5/24/3600</f>
        <v>0.43396990740740526</v>
      </c>
      <c r="B232" s="3">
        <f t="shared" ref="B232" si="205">B231+SECOND(A232-A231)</f>
        <v>1553301495</v>
      </c>
      <c r="C232">
        <f t="shared" ref="C232:D232" si="206">C231</f>
        <v>4</v>
      </c>
      <c r="D232">
        <f t="shared" si="206"/>
        <v>140</v>
      </c>
      <c r="E232">
        <f t="shared" ref="E232" ca="1" si="207">INDIRECT("E$"&amp;C232)+INDIRECT("H$"&amp;C232)*($B232-INDIRECT("B$"&amp;D232))</f>
        <v>124981</v>
      </c>
      <c r="F232">
        <f t="shared" ref="F232" ca="1" si="208">INDIRECT("F$"&amp;C232)+INDIRECT("I$"&amp;C232)*($B232-INDIRECT("B$"&amp;D232))</f>
        <v>74857.69</v>
      </c>
      <c r="G232">
        <f t="shared" ref="G232" ca="1" si="209">INDIRECT("G$"&amp;C232)+INDIRECT("J$"&amp;C232)*($B232-INDIRECT("B$"&amp;D232))</f>
        <v>10058.4</v>
      </c>
      <c r="H232" s="9">
        <f ca="1">H231</f>
        <v>206.94278260869322</v>
      </c>
      <c r="I232" s="9">
        <f t="shared" ref="I232:J232" ca="1" si="210">I231</f>
        <v>123.93471739130328</v>
      </c>
      <c r="J232" s="9">
        <f t="shared" ca="1" si="210"/>
        <v>0</v>
      </c>
      <c r="K232" s="9">
        <f t="shared" ref="K232" ca="1" si="211">SQRT(H232*H232+I232*I232)</f>
        <v>241.21593945817733</v>
      </c>
      <c r="L232" s="9">
        <f t="shared" ref="L232" ca="1" si="212">DEGREES(ATAN2(I232,H232))</f>
        <v>59.083283680877365</v>
      </c>
      <c r="M232">
        <f t="shared" ref="M232" ca="1" si="213">INDIRECT("M$"&amp;C232)+INDIRECT("O$"&amp;C232)*($B232-INDIRECT("B$"&amp;D232))</f>
        <v>56.516666666666666</v>
      </c>
      <c r="N232">
        <f t="shared" ref="N232" ca="1" si="214">INDIRECT("N$"&amp;C232)+INDIRECT("P$"&amp;C232)*($B232-INDIRECT("B$"&amp;D232))</f>
        <v>34.93333333333333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8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0.42638888888888887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0.43246527777777777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0.4357638888888889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0.44120370370370371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0.42638888888888887</v>
      </c>
      <c r="B7" s="3">
        <f>Params!D29+MINUTE(A7-Params!C29)*60+SECOND(A7-Params!C29)</f>
        <v>1553300840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0.42644675925925923</v>
      </c>
      <c r="B8" s="3">
        <f>B7+SECOND(A8-A7)</f>
        <v>1553300845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0.42650462962962959</v>
      </c>
      <c r="B9" s="3">
        <f>B8+SECOND(A9-A8)</f>
        <v>1553300850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0.42656249999999996</v>
      </c>
      <c r="B10" s="3">
        <f t="shared" ref="B10:B73" si="11">B9+SECOND(A10-A9)</f>
        <v>1553300855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0.42662037037037032</v>
      </c>
      <c r="B11" s="3">
        <f t="shared" si="11"/>
        <v>1553300860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0.42667824074074068</v>
      </c>
      <c r="B12" s="3">
        <f t="shared" si="11"/>
        <v>1553300865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0.42673611111111104</v>
      </c>
      <c r="B13" s="3">
        <f t="shared" si="11"/>
        <v>1553300870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0.4267939814814814</v>
      </c>
      <c r="B14" s="3">
        <f t="shared" si="11"/>
        <v>1553300875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0.42685185185185176</v>
      </c>
      <c r="B15" s="3">
        <f t="shared" si="11"/>
        <v>1553300880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0.42690972222222212</v>
      </c>
      <c r="B16" s="3">
        <f t="shared" si="11"/>
        <v>1553300885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0.42696759259259248</v>
      </c>
      <c r="B17" s="3">
        <f t="shared" si="11"/>
        <v>1553300890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0.42702546296296284</v>
      </c>
      <c r="B18" s="3">
        <f t="shared" si="11"/>
        <v>1553300895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0.4270833333333332</v>
      </c>
      <c r="B19" s="3">
        <f t="shared" si="11"/>
        <v>1553300900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0.42714120370370356</v>
      </c>
      <c r="B20" s="3">
        <f t="shared" si="11"/>
        <v>1553300905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0.42719907407407393</v>
      </c>
      <c r="B21" s="3">
        <f t="shared" si="11"/>
        <v>1553300910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0.42725694444444429</v>
      </c>
      <c r="B22" s="3">
        <f t="shared" si="11"/>
        <v>1553300915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0.42731481481481465</v>
      </c>
      <c r="B23" s="3">
        <f t="shared" si="11"/>
        <v>1553300920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0.42737268518518501</v>
      </c>
      <c r="B24" s="3">
        <f t="shared" si="11"/>
        <v>1553300925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0.42743055555555537</v>
      </c>
      <c r="B25" s="3">
        <f t="shared" si="11"/>
        <v>1553300930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0.42748842592592573</v>
      </c>
      <c r="B26" s="3">
        <f t="shared" si="11"/>
        <v>1553300935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0.42754629629629609</v>
      </c>
      <c r="B27" s="3">
        <f t="shared" si="11"/>
        <v>1553300940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0.42760416666666645</v>
      </c>
      <c r="B28" s="3">
        <f t="shared" si="11"/>
        <v>1553300945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0.42766203703703681</v>
      </c>
      <c r="B29" s="3">
        <f t="shared" si="11"/>
        <v>1553300950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0.42771990740740717</v>
      </c>
      <c r="B30" s="3">
        <f t="shared" si="11"/>
        <v>1553300955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0.42777777777777753</v>
      </c>
      <c r="B31" s="3">
        <f t="shared" si="11"/>
        <v>1553300960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0.4278356481481479</v>
      </c>
      <c r="B32" s="3">
        <f t="shared" si="11"/>
        <v>1553300965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0.42789351851851826</v>
      </c>
      <c r="B33" s="3">
        <f t="shared" si="11"/>
        <v>1553300970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0.42795138888888862</v>
      </c>
      <c r="B34" s="3">
        <f t="shared" si="11"/>
        <v>1553300975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0.42800925925925898</v>
      </c>
      <c r="B35" s="3">
        <f t="shared" si="11"/>
        <v>1553300980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0.42806712962962934</v>
      </c>
      <c r="B36" s="3">
        <f t="shared" si="11"/>
        <v>1553300985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0.4281249999999997</v>
      </c>
      <c r="B37" s="3">
        <f t="shared" si="11"/>
        <v>1553300990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8170.6491001714276</v>
      </c>
      <c r="F37">
        <f t="shared" ref="F37:F100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0.42818287037037006</v>
      </c>
      <c r="B38" s="3">
        <f t="shared" si="11"/>
        <v>1553300995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0.42824074074074042</v>
      </c>
      <c r="B39" s="3">
        <f t="shared" si="11"/>
        <v>1553301000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0.42829861111111078</v>
      </c>
      <c r="B40" s="3">
        <f t="shared" si="11"/>
        <v>1553301005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0.42835648148148114</v>
      </c>
      <c r="B41" s="3">
        <f t="shared" si="11"/>
        <v>1553301010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0.4284143518518515</v>
      </c>
      <c r="B42" s="3">
        <f t="shared" si="11"/>
        <v>1553301015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0.42847222222222187</v>
      </c>
      <c r="B43" s="3">
        <f t="shared" si="11"/>
        <v>1553301020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0.42853009259259223</v>
      </c>
      <c r="B44" s="3">
        <f t="shared" si="11"/>
        <v>1553301025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0.42858796296296259</v>
      </c>
      <c r="B45" s="3">
        <f t="shared" si="11"/>
        <v>1553301030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0.42864583333333295</v>
      </c>
      <c r="B46" s="3">
        <f t="shared" si="11"/>
        <v>1553301035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0.42870370370370331</v>
      </c>
      <c r="B47" s="3">
        <f t="shared" si="11"/>
        <v>1553301040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0.42876157407407367</v>
      </c>
      <c r="B48" s="3">
        <f t="shared" si="11"/>
        <v>1553301045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0.42881944444444403</v>
      </c>
      <c r="B49" s="3">
        <f t="shared" si="11"/>
        <v>1553301050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0.42887731481481439</v>
      </c>
      <c r="B50" s="3">
        <f t="shared" si="11"/>
        <v>1553301055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0.42893518518518475</v>
      </c>
      <c r="B51" s="3">
        <f t="shared" si="11"/>
        <v>1553301060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0.42899305555555511</v>
      </c>
      <c r="B52" s="3">
        <f t="shared" si="11"/>
        <v>1553301065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67"/>
      <c r="P52" s="67"/>
      <c r="Q52" s="67"/>
      <c r="R52" s="67"/>
      <c r="S52" s="67"/>
    </row>
    <row r="53" spans="1:19" x14ac:dyDescent="0.25">
      <c r="A53" s="4">
        <f>A52+5/24/3600</f>
        <v>0.42905092592592547</v>
      </c>
      <c r="B53" s="3">
        <f t="shared" si="11"/>
        <v>1553301070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0.42910879629629584</v>
      </c>
      <c r="B54" s="3">
        <f t="shared" si="11"/>
        <v>1553301075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0.4291666666666662</v>
      </c>
      <c r="B55" s="3">
        <f t="shared" si="11"/>
        <v>1553301080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0.42922453703703656</v>
      </c>
      <c r="B56" s="3">
        <f t="shared" si="11"/>
        <v>1553301085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0.42928240740740692</v>
      </c>
      <c r="B57" s="3">
        <f t="shared" si="11"/>
        <v>1553301090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0.42934027777777728</v>
      </c>
      <c r="B58" s="3">
        <f t="shared" si="11"/>
        <v>1553301095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0.42939814814814764</v>
      </c>
      <c r="B59" s="3">
        <f t="shared" si="11"/>
        <v>1553301100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0.429456018518518</v>
      </c>
      <c r="B60" s="3">
        <f t="shared" si="11"/>
        <v>1553301105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0.42951388888888836</v>
      </c>
      <c r="B61" s="3">
        <f t="shared" si="11"/>
        <v>1553301110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0.42957175925925872</v>
      </c>
      <c r="B62" s="3">
        <f t="shared" si="11"/>
        <v>1553301115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0.42962962962962908</v>
      </c>
      <c r="B63" s="3">
        <f t="shared" si="11"/>
        <v>1553301120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0.42968749999999944</v>
      </c>
      <c r="B64" s="3">
        <f t="shared" si="11"/>
        <v>1553301125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0.42974537037036981</v>
      </c>
      <c r="B65" s="3">
        <f t="shared" si="11"/>
        <v>1553301130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0.42980324074074017</v>
      </c>
      <c r="B66" s="3">
        <f t="shared" si="11"/>
        <v>1553301135</v>
      </c>
      <c r="C66">
        <f t="shared" si="16"/>
        <v>2</v>
      </c>
      <c r="D66">
        <f t="shared" si="16"/>
        <v>7</v>
      </c>
      <c r="E66">
        <f t="shared" ca="1" si="13"/>
        <v>5011.4365636704761</v>
      </c>
      <c r="F66">
        <f t="shared" ca="1" si="14"/>
        <v>-47929.685921782861</v>
      </c>
      <c r="G66">
        <f t="shared" ca="1" si="1"/>
        <v>8534.4</v>
      </c>
      <c r="H66" s="9">
        <f t="shared" ca="1" si="2"/>
        <v>-21.787672665523861</v>
      </c>
      <c r="I66" s="9">
        <f t="shared" ca="1" si="2"/>
        <v>208.38920026514242</v>
      </c>
      <c r="J66" s="9">
        <f t="shared" ca="1" si="2"/>
        <v>0</v>
      </c>
      <c r="K66" s="9">
        <f t="shared" ca="1" si="3"/>
        <v>209.52508553231914</v>
      </c>
      <c r="L66" s="9">
        <f t="shared" ca="1" si="4"/>
        <v>-5.9687480449369072</v>
      </c>
      <c r="M66">
        <f t="shared" ca="1" si="8"/>
        <v>55.413973544973544</v>
      </c>
      <c r="N66">
        <f t="shared" ca="1" si="9"/>
        <v>33.013529100529098</v>
      </c>
    </row>
    <row r="67" spans="1:14" x14ac:dyDescent="0.25">
      <c r="A67" s="4">
        <f t="shared" si="10"/>
        <v>0.42986111111111053</v>
      </c>
      <c r="B67" s="3">
        <f t="shared" si="11"/>
        <v>1553301140</v>
      </c>
      <c r="C67">
        <f t="shared" si="16"/>
        <v>2</v>
      </c>
      <c r="D67">
        <f t="shared" si="16"/>
        <v>7</v>
      </c>
      <c r="E67">
        <f t="shared" ca="1" si="13"/>
        <v>4902.4982003428568</v>
      </c>
      <c r="F67">
        <f t="shared" ca="1" si="14"/>
        <v>-46887.739920457148</v>
      </c>
      <c r="G67">
        <f t="shared" ca="1" si="1"/>
        <v>8534.4</v>
      </c>
      <c r="H67" s="9">
        <f t="shared" ca="1" si="2"/>
        <v>-21.787672665523679</v>
      </c>
      <c r="I67" s="9">
        <f t="shared" ca="1" si="2"/>
        <v>208.38920026514387</v>
      </c>
      <c r="J67" s="9">
        <f t="shared" ca="1" si="2"/>
        <v>0</v>
      </c>
      <c r="K67" s="9">
        <f t="shared" ca="1" si="3"/>
        <v>209.52508553232056</v>
      </c>
      <c r="L67" s="9">
        <f t="shared" ca="1" si="4"/>
        <v>-5.9687480449368175</v>
      </c>
      <c r="M67">
        <f t="shared" ca="1" si="8"/>
        <v>55.423452380952384</v>
      </c>
      <c r="N67">
        <f t="shared" ca="1" si="9"/>
        <v>33.011785714285715</v>
      </c>
    </row>
    <row r="68" spans="1:14" x14ac:dyDescent="0.25">
      <c r="A68" s="4">
        <f t="shared" si="10"/>
        <v>0.42991898148148089</v>
      </c>
      <c r="B68" s="3">
        <f t="shared" si="11"/>
        <v>1553301145</v>
      </c>
      <c r="C68">
        <f t="shared" si="16"/>
        <v>2</v>
      </c>
      <c r="D68">
        <f t="shared" si="16"/>
        <v>7</v>
      </c>
      <c r="E68">
        <f t="shared" ca="1" si="13"/>
        <v>4793.5598370152384</v>
      </c>
      <c r="F68">
        <f t="shared" ca="1" si="14"/>
        <v>-45845.793919131429</v>
      </c>
      <c r="G68">
        <f t="shared" ca="1" si="1"/>
        <v>8534.4</v>
      </c>
      <c r="H68" s="9">
        <f t="shared" ca="1" si="2"/>
        <v>-21.787672665523861</v>
      </c>
      <c r="I68" s="9">
        <f t="shared" ca="1" si="2"/>
        <v>208.38920026514242</v>
      </c>
      <c r="J68" s="9">
        <f t="shared" ca="1" si="2"/>
        <v>0</v>
      </c>
      <c r="K68" s="9">
        <f t="shared" ca="1" si="3"/>
        <v>209.52508553231914</v>
      </c>
      <c r="L68" s="9">
        <f t="shared" ca="1" si="4"/>
        <v>-5.9687480449369072</v>
      </c>
      <c r="M68">
        <f t="shared" ca="1" si="8"/>
        <v>55.432931216931216</v>
      </c>
      <c r="N68">
        <f t="shared" ca="1" si="9"/>
        <v>33.010042328042324</v>
      </c>
    </row>
    <row r="69" spans="1:14" x14ac:dyDescent="0.25">
      <c r="A69" s="4">
        <f t="shared" si="10"/>
        <v>0.42997685185185125</v>
      </c>
      <c r="B69" s="3">
        <f t="shared" si="11"/>
        <v>1553301150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0.43003472222222161</v>
      </c>
      <c r="B70" s="3">
        <f t="shared" si="11"/>
        <v>1553301155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0.43009259259259197</v>
      </c>
      <c r="B71" s="3">
        <f t="shared" si="11"/>
        <v>1553301160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0.43015046296296233</v>
      </c>
      <c r="B72" s="3">
        <f t="shared" si="11"/>
        <v>1553301165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17">INDIRECT("G$"&amp;C72)+INDIRECT("J$"&amp;C72)*($B72-INDIRECT("B$"&amp;D72))</f>
        <v>8534.4</v>
      </c>
      <c r="H72" s="9">
        <f t="shared" ref="H72:J135" ca="1" si="18">(E73-E72)/($B73-$B72)</f>
        <v>-21.787672665523861</v>
      </c>
      <c r="I72" s="9">
        <f t="shared" ca="1" si="18"/>
        <v>208.38920026514387</v>
      </c>
      <c r="J72" s="9">
        <f t="shared" ca="1" si="18"/>
        <v>0</v>
      </c>
      <c r="K72" s="9">
        <f t="shared" ref="K72:K135" ca="1" si="19">SQRT(H72*H72+I72*I72)</f>
        <v>209.52508553232059</v>
      </c>
      <c r="L72" s="9">
        <f t="shared" ref="L72:L135" ca="1" si="20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0.43020833333333269</v>
      </c>
      <c r="B73" s="3">
        <f t="shared" si="11"/>
        <v>1553301170</v>
      </c>
      <c r="C73">
        <f t="shared" ref="C73:D88" si="21">C72</f>
        <v>2</v>
      </c>
      <c r="D73">
        <f t="shared" si="21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17"/>
        <v>8534.4</v>
      </c>
      <c r="H73" s="9">
        <f t="shared" ca="1" si="18"/>
        <v>-21.787672665523861</v>
      </c>
      <c r="I73" s="9">
        <f t="shared" ca="1" si="18"/>
        <v>208.38920026514097</v>
      </c>
      <c r="J73" s="9">
        <f t="shared" ca="1" si="18"/>
        <v>0</v>
      </c>
      <c r="K73" s="9">
        <f t="shared" ca="1" si="19"/>
        <v>209.52508553231772</v>
      </c>
      <c r="L73" s="9">
        <f t="shared" ca="1" si="20"/>
        <v>-5.968748044936949</v>
      </c>
      <c r="M73">
        <f t="shared" ref="M73:M136" ca="1" si="22">INDIRECT("M$"&amp;C73)+INDIRECT("O$"&amp;C73)*($B73-INDIRECT("B$"&amp;D73))</f>
        <v>55.4803253968254</v>
      </c>
      <c r="N73">
        <f t="shared" ref="N73:N136" ca="1" si="23">INDIRECT("N$"&amp;C73)+INDIRECT("P$"&amp;C73)*($B73-INDIRECT("B$"&amp;D73))</f>
        <v>33.001325396825393</v>
      </c>
    </row>
    <row r="74" spans="1:14" x14ac:dyDescent="0.25">
      <c r="A74" s="4">
        <f t="shared" ref="A74:A103" si="24">A73+5/24/3600</f>
        <v>0.43026620370370305</v>
      </c>
      <c r="B74" s="3">
        <f t="shared" ref="B74:B137" si="25">B73+SECOND(A74-A73)</f>
        <v>1553301175</v>
      </c>
      <c r="C74">
        <f t="shared" si="21"/>
        <v>2</v>
      </c>
      <c r="D74">
        <f t="shared" si="21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17"/>
        <v>8534.4</v>
      </c>
      <c r="H74" s="9">
        <f t="shared" ca="1" si="18"/>
        <v>-21.787672665523679</v>
      </c>
      <c r="I74" s="9">
        <f t="shared" ca="1" si="18"/>
        <v>208.38920026514387</v>
      </c>
      <c r="J74" s="9">
        <f t="shared" ca="1" si="18"/>
        <v>0</v>
      </c>
      <c r="K74" s="9">
        <f t="shared" ca="1" si="19"/>
        <v>209.52508553232056</v>
      </c>
      <c r="L74" s="9">
        <f t="shared" ca="1" si="20"/>
        <v>-5.9687480449368175</v>
      </c>
      <c r="M74">
        <f t="shared" ca="1" si="22"/>
        <v>55.489804232804232</v>
      </c>
      <c r="N74">
        <f t="shared" ca="1" si="23"/>
        <v>32.99958201058201</v>
      </c>
    </row>
    <row r="75" spans="1:14" x14ac:dyDescent="0.25">
      <c r="A75" s="4">
        <f t="shared" si="24"/>
        <v>0.43032407407407341</v>
      </c>
      <c r="B75" s="3">
        <f t="shared" si="25"/>
        <v>1553301180</v>
      </c>
      <c r="C75">
        <f t="shared" si="21"/>
        <v>2</v>
      </c>
      <c r="D75">
        <f t="shared" si="21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17"/>
        <v>8534.4</v>
      </c>
      <c r="H75" s="9">
        <f t="shared" ca="1" si="18"/>
        <v>-21.787672665523861</v>
      </c>
      <c r="I75" s="9">
        <f t="shared" ca="1" si="18"/>
        <v>208.38920026514097</v>
      </c>
      <c r="J75" s="9">
        <f t="shared" ca="1" si="18"/>
        <v>0</v>
      </c>
      <c r="K75" s="9">
        <f t="shared" ca="1" si="19"/>
        <v>209.52508553231772</v>
      </c>
      <c r="L75" s="9">
        <f t="shared" ca="1" si="20"/>
        <v>-5.968748044936949</v>
      </c>
      <c r="M75">
        <f t="shared" ca="1" si="22"/>
        <v>55.499283068783072</v>
      </c>
      <c r="N75">
        <f t="shared" ca="1" si="23"/>
        <v>32.997838624338627</v>
      </c>
    </row>
    <row r="76" spans="1:14" x14ac:dyDescent="0.25">
      <c r="A76" s="4">
        <f t="shared" si="24"/>
        <v>0.43038194444444378</v>
      </c>
      <c r="B76" s="3">
        <f t="shared" si="25"/>
        <v>1553301185</v>
      </c>
      <c r="C76">
        <f t="shared" si="21"/>
        <v>2</v>
      </c>
      <c r="D76">
        <f t="shared" si="21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17"/>
        <v>8534.4</v>
      </c>
      <c r="H76" s="9">
        <f t="shared" ca="1" si="18"/>
        <v>-21.787672665523861</v>
      </c>
      <c r="I76" s="9">
        <f t="shared" ca="1" si="18"/>
        <v>208.38920026514387</v>
      </c>
      <c r="J76" s="9">
        <f t="shared" ca="1" si="18"/>
        <v>0</v>
      </c>
      <c r="K76" s="9">
        <f t="shared" ca="1" si="19"/>
        <v>209.52508553232059</v>
      </c>
      <c r="L76" s="9">
        <f t="shared" ca="1" si="20"/>
        <v>-5.9687480449368673</v>
      </c>
      <c r="M76">
        <f t="shared" ca="1" si="22"/>
        <v>55.508761904761904</v>
      </c>
      <c r="N76">
        <f t="shared" ca="1" si="23"/>
        <v>32.996095238095236</v>
      </c>
    </row>
    <row r="77" spans="1:14" x14ac:dyDescent="0.25">
      <c r="A77" s="4">
        <f t="shared" si="24"/>
        <v>0.43043981481481414</v>
      </c>
      <c r="B77" s="3">
        <f t="shared" si="25"/>
        <v>1553301190</v>
      </c>
      <c r="C77">
        <f t="shared" si="21"/>
        <v>2</v>
      </c>
      <c r="D77">
        <f t="shared" si="21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17"/>
        <v>8534.4</v>
      </c>
      <c r="H77" s="9">
        <f t="shared" ca="1" si="18"/>
        <v>-21.787672665523679</v>
      </c>
      <c r="I77" s="9">
        <f t="shared" ca="1" si="18"/>
        <v>208.38920026514387</v>
      </c>
      <c r="J77" s="9">
        <f t="shared" ca="1" si="18"/>
        <v>0</v>
      </c>
      <c r="K77" s="9">
        <f t="shared" ca="1" si="19"/>
        <v>209.52508553232056</v>
      </c>
      <c r="L77" s="9">
        <f t="shared" ca="1" si="20"/>
        <v>-5.9687480449368175</v>
      </c>
      <c r="M77">
        <f t="shared" ca="1" si="22"/>
        <v>55.518240740740744</v>
      </c>
      <c r="N77">
        <f t="shared" ca="1" si="23"/>
        <v>32.994351851851853</v>
      </c>
    </row>
    <row r="78" spans="1:14" x14ac:dyDescent="0.25">
      <c r="A78" s="4">
        <f t="shared" si="24"/>
        <v>0.4304976851851845</v>
      </c>
      <c r="B78" s="3">
        <f t="shared" si="25"/>
        <v>1553301195</v>
      </c>
      <c r="C78">
        <f t="shared" si="21"/>
        <v>2</v>
      </c>
      <c r="D78">
        <f t="shared" si="21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17"/>
        <v>8534.4</v>
      </c>
      <c r="H78" s="9">
        <f t="shared" ca="1" si="18"/>
        <v>-21.787672665523861</v>
      </c>
      <c r="I78" s="9">
        <f t="shared" ca="1" si="18"/>
        <v>208.38920026514097</v>
      </c>
      <c r="J78" s="9">
        <f t="shared" ca="1" si="18"/>
        <v>0</v>
      </c>
      <c r="K78" s="9">
        <f t="shared" ca="1" si="19"/>
        <v>209.52508553231772</v>
      </c>
      <c r="L78" s="9">
        <f t="shared" ca="1" si="20"/>
        <v>-5.968748044936949</v>
      </c>
      <c r="M78">
        <f t="shared" ca="1" si="22"/>
        <v>55.527719576719576</v>
      </c>
      <c r="N78">
        <f t="shared" ca="1" si="23"/>
        <v>32.992608465608463</v>
      </c>
    </row>
    <row r="79" spans="1:14" x14ac:dyDescent="0.25">
      <c r="A79" s="4">
        <f t="shared" si="24"/>
        <v>0.43055555555555486</v>
      </c>
      <c r="B79" s="3">
        <f t="shared" si="25"/>
        <v>1553301200</v>
      </c>
      <c r="C79">
        <f t="shared" si="21"/>
        <v>2</v>
      </c>
      <c r="D79">
        <f t="shared" si="21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17"/>
        <v>8534.4</v>
      </c>
      <c r="H79" s="9">
        <f t="shared" ca="1" si="18"/>
        <v>-21.787672665523861</v>
      </c>
      <c r="I79" s="9">
        <f t="shared" ca="1" si="18"/>
        <v>208.38920026514387</v>
      </c>
      <c r="J79" s="9">
        <f t="shared" ca="1" si="18"/>
        <v>0</v>
      </c>
      <c r="K79" s="9">
        <f t="shared" ca="1" si="19"/>
        <v>209.52508553232059</v>
      </c>
      <c r="L79" s="9">
        <f t="shared" ca="1" si="20"/>
        <v>-5.9687480449368673</v>
      </c>
      <c r="M79">
        <f t="shared" ca="1" si="22"/>
        <v>55.537198412698416</v>
      </c>
      <c r="N79">
        <f t="shared" ca="1" si="23"/>
        <v>32.990865079365079</v>
      </c>
    </row>
    <row r="80" spans="1:14" x14ac:dyDescent="0.25">
      <c r="A80" s="4">
        <f t="shared" si="24"/>
        <v>0.43061342592592522</v>
      </c>
      <c r="B80" s="3">
        <f t="shared" si="25"/>
        <v>1553301205</v>
      </c>
      <c r="C80">
        <f t="shared" si="21"/>
        <v>2</v>
      </c>
      <c r="D80">
        <f t="shared" si="21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17"/>
        <v>8534.4</v>
      </c>
      <c r="H80" s="9">
        <f t="shared" ca="1" si="18"/>
        <v>-21.787672665523861</v>
      </c>
      <c r="I80" s="9">
        <f t="shared" ca="1" si="18"/>
        <v>208.38920026514387</v>
      </c>
      <c r="J80" s="9">
        <f t="shared" ca="1" si="18"/>
        <v>0</v>
      </c>
      <c r="K80" s="9">
        <f t="shared" ca="1" si="19"/>
        <v>209.52508553232059</v>
      </c>
      <c r="L80" s="9">
        <f t="shared" ca="1" si="20"/>
        <v>-5.9687480449368673</v>
      </c>
      <c r="M80">
        <f t="shared" ca="1" si="22"/>
        <v>55.546677248677248</v>
      </c>
      <c r="N80">
        <f t="shared" ca="1" si="23"/>
        <v>32.989121693121689</v>
      </c>
    </row>
    <row r="81" spans="1:14" x14ac:dyDescent="0.25">
      <c r="A81" s="4">
        <f t="shared" si="24"/>
        <v>0.43067129629629558</v>
      </c>
      <c r="B81" s="3">
        <f t="shared" si="25"/>
        <v>1553301210</v>
      </c>
      <c r="C81">
        <f t="shared" si="21"/>
        <v>2</v>
      </c>
      <c r="D81">
        <f t="shared" si="21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17"/>
        <v>8534.4</v>
      </c>
      <c r="H81" s="9">
        <f t="shared" ca="1" si="18"/>
        <v>-21.787672665523679</v>
      </c>
      <c r="I81" s="9">
        <f t="shared" ca="1" si="18"/>
        <v>208.38920026514097</v>
      </c>
      <c r="J81" s="9">
        <f t="shared" ca="1" si="18"/>
        <v>0</v>
      </c>
      <c r="K81" s="9">
        <f t="shared" ca="1" si="19"/>
        <v>209.52508553231769</v>
      </c>
      <c r="L81" s="9">
        <f t="shared" ca="1" si="20"/>
        <v>-5.9687480449368993</v>
      </c>
      <c r="M81">
        <f t="shared" ca="1" si="22"/>
        <v>55.556156084656088</v>
      </c>
      <c r="N81">
        <f t="shared" ca="1" si="23"/>
        <v>32.987378306878306</v>
      </c>
    </row>
    <row r="82" spans="1:14" x14ac:dyDescent="0.25">
      <c r="A82" s="4">
        <f t="shared" si="24"/>
        <v>0.43072916666666594</v>
      </c>
      <c r="B82" s="3">
        <f t="shared" si="25"/>
        <v>1553301215</v>
      </c>
      <c r="C82">
        <f t="shared" si="21"/>
        <v>2</v>
      </c>
      <c r="D82">
        <f t="shared" si="21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17"/>
        <v>8534.4</v>
      </c>
      <c r="H82" s="9">
        <f t="shared" ca="1" si="18"/>
        <v>-21.787672665523861</v>
      </c>
      <c r="I82" s="9">
        <f t="shared" ca="1" si="18"/>
        <v>208.38920026514387</v>
      </c>
      <c r="J82" s="9">
        <f t="shared" ca="1" si="18"/>
        <v>0</v>
      </c>
      <c r="K82" s="9">
        <f t="shared" ca="1" si="19"/>
        <v>209.52508553232059</v>
      </c>
      <c r="L82" s="9">
        <f t="shared" ca="1" si="20"/>
        <v>-5.9687480449368673</v>
      </c>
      <c r="M82">
        <f t="shared" ca="1" si="22"/>
        <v>55.56563492063492</v>
      </c>
      <c r="N82">
        <f t="shared" ca="1" si="23"/>
        <v>32.985634920634922</v>
      </c>
    </row>
    <row r="83" spans="1:14" x14ac:dyDescent="0.25">
      <c r="A83" s="4">
        <f t="shared" si="24"/>
        <v>0.4307870370370363</v>
      </c>
      <c r="B83" s="3">
        <f t="shared" si="25"/>
        <v>1553301220</v>
      </c>
      <c r="C83">
        <f t="shared" si="21"/>
        <v>2</v>
      </c>
      <c r="D83">
        <f t="shared" si="21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17"/>
        <v>8534.4</v>
      </c>
      <c r="H83" s="9">
        <f t="shared" ca="1" si="18"/>
        <v>-21.787672665523861</v>
      </c>
      <c r="I83" s="9">
        <f t="shared" ca="1" si="18"/>
        <v>208.38920026514387</v>
      </c>
      <c r="J83" s="9">
        <f t="shared" ca="1" si="18"/>
        <v>0</v>
      </c>
      <c r="K83" s="9">
        <f t="shared" ca="1" si="19"/>
        <v>209.52508553232059</v>
      </c>
      <c r="L83" s="9">
        <f t="shared" ca="1" si="20"/>
        <v>-5.9687480449368673</v>
      </c>
      <c r="M83">
        <f t="shared" ca="1" si="22"/>
        <v>55.57511375661376</v>
      </c>
      <c r="N83">
        <f t="shared" ca="1" si="23"/>
        <v>32.983891534391532</v>
      </c>
    </row>
    <row r="84" spans="1:14" x14ac:dyDescent="0.25">
      <c r="A84" s="4">
        <f t="shared" si="24"/>
        <v>0.43084490740740666</v>
      </c>
      <c r="B84" s="3">
        <f t="shared" si="25"/>
        <v>1553301225</v>
      </c>
      <c r="C84">
        <f t="shared" si="21"/>
        <v>2</v>
      </c>
      <c r="D84">
        <f t="shared" si="21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17"/>
        <v>8534.4</v>
      </c>
      <c r="H84" s="9">
        <f t="shared" ca="1" si="18"/>
        <v>-21.787672665523861</v>
      </c>
      <c r="I84" s="9">
        <f t="shared" ca="1" si="18"/>
        <v>208.38920026514097</v>
      </c>
      <c r="J84" s="9">
        <f t="shared" ca="1" si="18"/>
        <v>0</v>
      </c>
      <c r="K84" s="9">
        <f t="shared" ca="1" si="19"/>
        <v>209.52508553231772</v>
      </c>
      <c r="L84" s="9">
        <f t="shared" ca="1" si="20"/>
        <v>-5.968748044936949</v>
      </c>
      <c r="M84">
        <f t="shared" ca="1" si="22"/>
        <v>55.584592592592593</v>
      </c>
      <c r="N84">
        <f t="shared" ca="1" si="23"/>
        <v>32.982148148148148</v>
      </c>
    </row>
    <row r="85" spans="1:14" x14ac:dyDescent="0.25">
      <c r="A85" s="4">
        <f t="shared" si="24"/>
        <v>0.43090277777777702</v>
      </c>
      <c r="B85" s="3">
        <f t="shared" si="25"/>
        <v>1553301230</v>
      </c>
      <c r="C85">
        <f t="shared" si="21"/>
        <v>2</v>
      </c>
      <c r="D85">
        <f t="shared" si="21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17"/>
        <v>8534.4</v>
      </c>
      <c r="H85" s="9">
        <f t="shared" ca="1" si="18"/>
        <v>-21.787672665523861</v>
      </c>
      <c r="I85" s="9">
        <f t="shared" ca="1" si="18"/>
        <v>208.38920026514387</v>
      </c>
      <c r="J85" s="9">
        <f t="shared" ca="1" si="18"/>
        <v>0</v>
      </c>
      <c r="K85" s="9">
        <f t="shared" ca="1" si="19"/>
        <v>209.52508553232059</v>
      </c>
      <c r="L85" s="9">
        <f t="shared" ca="1" si="20"/>
        <v>-5.9687480449368673</v>
      </c>
      <c r="M85">
        <f t="shared" ca="1" si="22"/>
        <v>55.594071428571432</v>
      </c>
      <c r="N85">
        <f t="shared" ca="1" si="23"/>
        <v>32.980404761904758</v>
      </c>
    </row>
    <row r="86" spans="1:14" x14ac:dyDescent="0.25">
      <c r="A86" s="4">
        <f t="shared" si="24"/>
        <v>0.43096064814814738</v>
      </c>
      <c r="B86" s="3">
        <f t="shared" si="25"/>
        <v>1553301235</v>
      </c>
      <c r="C86">
        <f t="shared" si="21"/>
        <v>2</v>
      </c>
      <c r="D86">
        <f t="shared" si="21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17"/>
        <v>8534.4</v>
      </c>
      <c r="H86" s="9">
        <f t="shared" ca="1" si="18"/>
        <v>-21.787672665523495</v>
      </c>
      <c r="I86" s="9">
        <f t="shared" ca="1" si="18"/>
        <v>208.38920026514387</v>
      </c>
      <c r="J86" s="9">
        <f t="shared" ca="1" si="18"/>
        <v>0</v>
      </c>
      <c r="K86" s="9">
        <f t="shared" ca="1" si="19"/>
        <v>209.52508553232056</v>
      </c>
      <c r="L86" s="9">
        <f t="shared" ca="1" si="20"/>
        <v>-5.9687480449367669</v>
      </c>
      <c r="M86">
        <f t="shared" ca="1" si="22"/>
        <v>55.603550264550265</v>
      </c>
      <c r="N86">
        <f t="shared" ca="1" si="23"/>
        <v>32.978661375661375</v>
      </c>
    </row>
    <row r="87" spans="1:14" x14ac:dyDescent="0.25">
      <c r="A87" s="4">
        <f t="shared" si="24"/>
        <v>0.43101851851851775</v>
      </c>
      <c r="B87" s="3">
        <f t="shared" si="25"/>
        <v>1553301240</v>
      </c>
      <c r="C87">
        <f t="shared" si="21"/>
        <v>2</v>
      </c>
      <c r="D87">
        <f t="shared" si="21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17"/>
        <v>8534.4</v>
      </c>
      <c r="H87" s="9">
        <f t="shared" ca="1" si="18"/>
        <v>-21.787672665523861</v>
      </c>
      <c r="I87" s="9">
        <f t="shared" ca="1" si="18"/>
        <v>208.38920026514097</v>
      </c>
      <c r="J87" s="9">
        <f t="shared" ca="1" si="18"/>
        <v>0</v>
      </c>
      <c r="K87" s="9">
        <f t="shared" ca="1" si="19"/>
        <v>209.52508553231772</v>
      </c>
      <c r="L87" s="9">
        <f t="shared" ca="1" si="20"/>
        <v>-5.968748044936949</v>
      </c>
      <c r="M87">
        <f t="shared" ca="1" si="22"/>
        <v>55.613029100529104</v>
      </c>
      <c r="N87">
        <f t="shared" ca="1" si="23"/>
        <v>32.976917989417984</v>
      </c>
    </row>
    <row r="88" spans="1:14" x14ac:dyDescent="0.25">
      <c r="A88" s="4">
        <f t="shared" si="24"/>
        <v>0.43107638888888811</v>
      </c>
      <c r="B88" s="3">
        <f t="shared" si="25"/>
        <v>1553301245</v>
      </c>
      <c r="C88">
        <f t="shared" si="21"/>
        <v>2</v>
      </c>
      <c r="D88">
        <f t="shared" si="21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17"/>
        <v>8534.4</v>
      </c>
      <c r="H88" s="9">
        <f t="shared" ca="1" si="18"/>
        <v>-21.787672665523861</v>
      </c>
      <c r="I88" s="9">
        <f t="shared" ca="1" si="18"/>
        <v>208.38920026514387</v>
      </c>
      <c r="J88" s="9">
        <f t="shared" ca="1" si="18"/>
        <v>0</v>
      </c>
      <c r="K88" s="9">
        <f t="shared" ca="1" si="19"/>
        <v>209.52508553232059</v>
      </c>
      <c r="L88" s="9">
        <f t="shared" ca="1" si="20"/>
        <v>-5.9687480449368673</v>
      </c>
      <c r="M88">
        <f t="shared" ca="1" si="22"/>
        <v>55.622507936507937</v>
      </c>
      <c r="N88">
        <f t="shared" ca="1" si="23"/>
        <v>32.975174603174601</v>
      </c>
    </row>
    <row r="89" spans="1:14" x14ac:dyDescent="0.25">
      <c r="A89" s="4">
        <f t="shared" si="24"/>
        <v>0.43113425925925847</v>
      </c>
      <c r="B89" s="3">
        <f t="shared" si="25"/>
        <v>1553301250</v>
      </c>
      <c r="C89">
        <f t="shared" ref="C89:D104" si="26">C88</f>
        <v>2</v>
      </c>
      <c r="D89">
        <f t="shared" si="26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17"/>
        <v>8534.4</v>
      </c>
      <c r="H89" s="9">
        <f t="shared" ca="1" si="18"/>
        <v>-21.787672665523861</v>
      </c>
      <c r="I89" s="9">
        <f t="shared" ca="1" si="18"/>
        <v>208.38920026514097</v>
      </c>
      <c r="J89" s="9">
        <f t="shared" ca="1" si="18"/>
        <v>0</v>
      </c>
      <c r="K89" s="9">
        <f t="shared" ca="1" si="19"/>
        <v>209.52508553231772</v>
      </c>
      <c r="L89" s="9">
        <f t="shared" ca="1" si="20"/>
        <v>-5.968748044936949</v>
      </c>
      <c r="M89">
        <f t="shared" ca="1" si="22"/>
        <v>55.631986772486776</v>
      </c>
      <c r="N89">
        <f t="shared" ca="1" si="23"/>
        <v>32.973431216931218</v>
      </c>
    </row>
    <row r="90" spans="1:14" x14ac:dyDescent="0.25">
      <c r="A90" s="4">
        <f t="shared" si="24"/>
        <v>0.43119212962962883</v>
      </c>
      <c r="B90" s="3">
        <f t="shared" si="25"/>
        <v>1553301255</v>
      </c>
      <c r="C90">
        <f t="shared" si="26"/>
        <v>2</v>
      </c>
      <c r="D90">
        <f t="shared" si="26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17"/>
        <v>8534.4</v>
      </c>
      <c r="H90" s="9">
        <f t="shared" ca="1" si="18"/>
        <v>-21.787672665523861</v>
      </c>
      <c r="I90" s="9">
        <f t="shared" ca="1" si="18"/>
        <v>208.38920026514387</v>
      </c>
      <c r="J90" s="9">
        <f t="shared" ca="1" si="18"/>
        <v>0</v>
      </c>
      <c r="K90" s="9">
        <f t="shared" ca="1" si="19"/>
        <v>209.52508553232059</v>
      </c>
      <c r="L90" s="9">
        <f t="shared" ca="1" si="20"/>
        <v>-5.9687480449368673</v>
      </c>
      <c r="M90">
        <f t="shared" ca="1" si="22"/>
        <v>55.641465608465609</v>
      </c>
      <c r="N90">
        <f t="shared" ca="1" si="23"/>
        <v>32.971687830687827</v>
      </c>
    </row>
    <row r="91" spans="1:14" x14ac:dyDescent="0.25">
      <c r="A91" s="4">
        <f t="shared" si="24"/>
        <v>0.43124999999999919</v>
      </c>
      <c r="B91" s="3">
        <f t="shared" si="25"/>
        <v>1553301260</v>
      </c>
      <c r="C91">
        <f t="shared" si="26"/>
        <v>2</v>
      </c>
      <c r="D91">
        <f t="shared" si="26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17"/>
        <v>8534.4</v>
      </c>
      <c r="H91" s="9">
        <f t="shared" ca="1" si="18"/>
        <v>-21.787672665523861</v>
      </c>
      <c r="I91" s="9">
        <f t="shared" ca="1" si="18"/>
        <v>208.38920026514387</v>
      </c>
      <c r="J91" s="9">
        <f t="shared" ca="1" si="18"/>
        <v>0</v>
      </c>
      <c r="K91" s="9">
        <f t="shared" ca="1" si="19"/>
        <v>209.52508553232059</v>
      </c>
      <c r="L91" s="9">
        <f t="shared" ca="1" si="20"/>
        <v>-5.9687480449368673</v>
      </c>
      <c r="M91">
        <f t="shared" ca="1" si="22"/>
        <v>55.650944444444448</v>
      </c>
      <c r="N91">
        <f t="shared" ca="1" si="23"/>
        <v>32.969944444444444</v>
      </c>
    </row>
    <row r="92" spans="1:14" x14ac:dyDescent="0.25">
      <c r="A92" s="4">
        <f t="shared" si="24"/>
        <v>0.43130787037036955</v>
      </c>
      <c r="B92" s="3">
        <f t="shared" si="25"/>
        <v>1553301265</v>
      </c>
      <c r="C92">
        <f t="shared" si="26"/>
        <v>2</v>
      </c>
      <c r="D92">
        <f t="shared" si="26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17"/>
        <v>8534.4</v>
      </c>
      <c r="H92" s="9">
        <f t="shared" ca="1" si="18"/>
        <v>-21.787672665523861</v>
      </c>
      <c r="I92" s="9">
        <f t="shared" ca="1" si="18"/>
        <v>208.38920026514097</v>
      </c>
      <c r="J92" s="9">
        <f t="shared" ca="1" si="18"/>
        <v>0</v>
      </c>
      <c r="K92" s="9">
        <f t="shared" ca="1" si="19"/>
        <v>209.52508553231772</v>
      </c>
      <c r="L92" s="9">
        <f t="shared" ca="1" si="20"/>
        <v>-5.968748044936949</v>
      </c>
      <c r="M92">
        <f t="shared" ca="1" si="22"/>
        <v>55.660423280423281</v>
      </c>
      <c r="N92">
        <f t="shared" ca="1" si="23"/>
        <v>32.968201058201053</v>
      </c>
    </row>
    <row r="93" spans="1:14" x14ac:dyDescent="0.25">
      <c r="A93" s="4">
        <f t="shared" si="24"/>
        <v>0.43136574074073991</v>
      </c>
      <c r="B93" s="3">
        <f t="shared" si="25"/>
        <v>1553301270</v>
      </c>
      <c r="C93">
        <f t="shared" si="26"/>
        <v>2</v>
      </c>
      <c r="D93">
        <f t="shared" si="26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17"/>
        <v>8534.4</v>
      </c>
      <c r="H93" s="9">
        <f t="shared" ca="1" si="18"/>
        <v>-21.787672665523495</v>
      </c>
      <c r="I93" s="9">
        <f t="shared" ca="1" si="18"/>
        <v>208.38920026514387</v>
      </c>
      <c r="J93" s="9">
        <f t="shared" ca="1" si="18"/>
        <v>0</v>
      </c>
      <c r="K93" s="9">
        <f t="shared" ca="1" si="19"/>
        <v>209.52508553232056</v>
      </c>
      <c r="L93" s="9">
        <f t="shared" ca="1" si="20"/>
        <v>-5.9687480449367669</v>
      </c>
      <c r="M93">
        <f t="shared" ca="1" si="22"/>
        <v>55.66990211640212</v>
      </c>
      <c r="N93">
        <f t="shared" ca="1" si="23"/>
        <v>32.96645767195767</v>
      </c>
    </row>
    <row r="94" spans="1:14" x14ac:dyDescent="0.25">
      <c r="A94" s="4">
        <f t="shared" si="24"/>
        <v>0.43142361111111027</v>
      </c>
      <c r="B94" s="3">
        <f t="shared" si="25"/>
        <v>1553301275</v>
      </c>
      <c r="C94">
        <f t="shared" si="26"/>
        <v>2</v>
      </c>
      <c r="D94">
        <f t="shared" si="26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17"/>
        <v>8534.4</v>
      </c>
      <c r="H94" s="9">
        <f t="shared" ca="1" si="18"/>
        <v>-21.787672665523861</v>
      </c>
      <c r="I94" s="9">
        <f t="shared" ca="1" si="18"/>
        <v>208.38920026514387</v>
      </c>
      <c r="J94" s="9">
        <f t="shared" ca="1" si="18"/>
        <v>0</v>
      </c>
      <c r="K94" s="9">
        <f t="shared" ca="1" si="19"/>
        <v>209.52508553232059</v>
      </c>
      <c r="L94" s="9">
        <f t="shared" ca="1" si="20"/>
        <v>-5.9687480449368673</v>
      </c>
      <c r="M94">
        <f t="shared" ca="1" si="22"/>
        <v>55.679380952380953</v>
      </c>
      <c r="N94">
        <f t="shared" ca="1" si="23"/>
        <v>32.964714285714287</v>
      </c>
    </row>
    <row r="95" spans="1:14" x14ac:dyDescent="0.25">
      <c r="A95" s="4">
        <f t="shared" si="24"/>
        <v>0.43148148148148063</v>
      </c>
      <c r="B95" s="3">
        <f t="shared" si="25"/>
        <v>1553301280</v>
      </c>
      <c r="C95">
        <f t="shared" si="26"/>
        <v>2</v>
      </c>
      <c r="D95">
        <f t="shared" si="26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17"/>
        <v>8534.4</v>
      </c>
      <c r="H95" s="9">
        <f t="shared" ca="1" si="18"/>
        <v>-21.787672665523861</v>
      </c>
      <c r="I95" s="9">
        <f t="shared" ca="1" si="18"/>
        <v>208.38920026514097</v>
      </c>
      <c r="J95" s="9">
        <f t="shared" ca="1" si="18"/>
        <v>0</v>
      </c>
      <c r="K95" s="9">
        <f t="shared" ca="1" si="19"/>
        <v>209.52508553231772</v>
      </c>
      <c r="L95" s="9">
        <f t="shared" ca="1" si="20"/>
        <v>-5.968748044936949</v>
      </c>
      <c r="M95">
        <f t="shared" ca="1" si="22"/>
        <v>55.688859788359792</v>
      </c>
      <c r="N95">
        <f t="shared" ca="1" si="23"/>
        <v>32.962970899470896</v>
      </c>
    </row>
    <row r="96" spans="1:14" x14ac:dyDescent="0.25">
      <c r="A96" s="4">
        <f>A95+5/24/3600</f>
        <v>0.43153935185185099</v>
      </c>
      <c r="B96" s="3">
        <f t="shared" si="25"/>
        <v>1553301285</v>
      </c>
      <c r="C96">
        <f t="shared" si="26"/>
        <v>2</v>
      </c>
      <c r="D96">
        <f t="shared" si="26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17"/>
        <v>8534.4</v>
      </c>
      <c r="H96" s="9">
        <f t="shared" ca="1" si="18"/>
        <v>-21.787672665523861</v>
      </c>
      <c r="I96" s="9">
        <f t="shared" ca="1" si="18"/>
        <v>208.38920026514387</v>
      </c>
      <c r="J96" s="9">
        <f t="shared" ca="1" si="18"/>
        <v>0</v>
      </c>
      <c r="K96" s="9">
        <f t="shared" ca="1" si="19"/>
        <v>209.52508553232059</v>
      </c>
      <c r="L96" s="9">
        <f t="shared" ca="1" si="20"/>
        <v>-5.9687480449368673</v>
      </c>
      <c r="M96">
        <f t="shared" ca="1" si="22"/>
        <v>55.698338624338625</v>
      </c>
      <c r="N96">
        <f t="shared" ca="1" si="23"/>
        <v>32.961227513227513</v>
      </c>
    </row>
    <row r="97" spans="1:15" x14ac:dyDescent="0.25">
      <c r="A97" s="4">
        <f t="shared" si="24"/>
        <v>0.43159722222222136</v>
      </c>
      <c r="B97" s="3">
        <f t="shared" si="25"/>
        <v>1553301290</v>
      </c>
      <c r="C97">
        <f t="shared" si="26"/>
        <v>2</v>
      </c>
      <c r="D97">
        <f t="shared" si="26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17"/>
        <v>8534.4</v>
      </c>
      <c r="H97" s="9">
        <f t="shared" ca="1" si="18"/>
        <v>-21.787672665523861</v>
      </c>
      <c r="I97" s="9">
        <f t="shared" ca="1" si="18"/>
        <v>208.38920026514387</v>
      </c>
      <c r="J97" s="9">
        <f t="shared" ca="1" si="18"/>
        <v>0</v>
      </c>
      <c r="K97" s="9">
        <f t="shared" ca="1" si="19"/>
        <v>209.52508553232059</v>
      </c>
      <c r="L97" s="9">
        <f t="shared" ca="1" si="20"/>
        <v>-5.9687480449368673</v>
      </c>
      <c r="M97">
        <f t="shared" ca="1" si="22"/>
        <v>55.707817460317465</v>
      </c>
      <c r="N97">
        <f t="shared" ca="1" si="23"/>
        <v>32.959484126984123</v>
      </c>
    </row>
    <row r="98" spans="1:15" x14ac:dyDescent="0.25">
      <c r="A98" s="4">
        <f t="shared" si="24"/>
        <v>0.43165509259259172</v>
      </c>
      <c r="B98" s="3">
        <f t="shared" si="25"/>
        <v>1553301295</v>
      </c>
      <c r="C98">
        <f t="shared" si="26"/>
        <v>2</v>
      </c>
      <c r="D98">
        <f t="shared" si="26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17"/>
        <v>8534.4</v>
      </c>
      <c r="H98" s="9">
        <f t="shared" ca="1" si="18"/>
        <v>-21.787672665523861</v>
      </c>
      <c r="I98" s="9">
        <f t="shared" ca="1" si="18"/>
        <v>208.38920026514097</v>
      </c>
      <c r="J98" s="9">
        <f t="shared" ca="1" si="18"/>
        <v>0</v>
      </c>
      <c r="K98" s="9">
        <f t="shared" ca="1" si="19"/>
        <v>209.52508553231772</v>
      </c>
      <c r="L98" s="9">
        <f t="shared" ca="1" si="20"/>
        <v>-5.968748044936949</v>
      </c>
      <c r="M98">
        <f t="shared" ca="1" si="22"/>
        <v>55.717296296296297</v>
      </c>
      <c r="N98">
        <f t="shared" ca="1" si="23"/>
        <v>32.957740740740739</v>
      </c>
    </row>
    <row r="99" spans="1:15" x14ac:dyDescent="0.25">
      <c r="A99" s="4">
        <f t="shared" si="24"/>
        <v>0.43171296296296208</v>
      </c>
      <c r="B99" s="3">
        <f t="shared" si="25"/>
        <v>1553301300</v>
      </c>
      <c r="C99">
        <f t="shared" si="26"/>
        <v>2</v>
      </c>
      <c r="D99">
        <f t="shared" si="26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17"/>
        <v>8534.4</v>
      </c>
      <c r="H99" s="9">
        <f t="shared" ca="1" si="18"/>
        <v>-21.787672665523861</v>
      </c>
      <c r="I99" s="9">
        <f t="shared" ca="1" si="18"/>
        <v>208.38920026514387</v>
      </c>
      <c r="J99" s="9">
        <f t="shared" ca="1" si="18"/>
        <v>0</v>
      </c>
      <c r="K99" s="9">
        <f t="shared" ca="1" si="19"/>
        <v>209.52508553232059</v>
      </c>
      <c r="L99" s="9">
        <f t="shared" ca="1" si="20"/>
        <v>-5.9687480449368673</v>
      </c>
      <c r="M99">
        <f t="shared" ca="1" si="22"/>
        <v>55.726775132275137</v>
      </c>
      <c r="N99">
        <f t="shared" ca="1" si="23"/>
        <v>32.955997354497349</v>
      </c>
    </row>
    <row r="100" spans="1:15" x14ac:dyDescent="0.25">
      <c r="A100" s="4">
        <f t="shared" si="24"/>
        <v>0.43177083333333244</v>
      </c>
      <c r="B100" s="3">
        <f t="shared" si="25"/>
        <v>1553301305</v>
      </c>
      <c r="C100">
        <f t="shared" si="26"/>
        <v>2</v>
      </c>
      <c r="D100">
        <f t="shared" si="26"/>
        <v>7</v>
      </c>
      <c r="E100">
        <f t="shared" ca="1" si="13"/>
        <v>1307.5322105314281</v>
      </c>
      <c r="F100">
        <f t="shared" ca="1" si="14"/>
        <v>-12503.521876708575</v>
      </c>
      <c r="G100">
        <f t="shared" ca="1" si="17"/>
        <v>8534.4</v>
      </c>
      <c r="H100" s="9">
        <f t="shared" ca="1" si="18"/>
        <v>-21.787672665523495</v>
      </c>
      <c r="I100" s="9">
        <f t="shared" ca="1" si="18"/>
        <v>208.38920026514387</v>
      </c>
      <c r="J100" s="9">
        <f t="shared" ca="1" si="18"/>
        <v>0</v>
      </c>
      <c r="K100" s="9">
        <f t="shared" ca="1" si="19"/>
        <v>209.52508553232056</v>
      </c>
      <c r="L100" s="9">
        <f t="shared" ca="1" si="20"/>
        <v>-5.9687480449367669</v>
      </c>
      <c r="M100">
        <f t="shared" ca="1" si="22"/>
        <v>55.736253968253969</v>
      </c>
      <c r="N100">
        <f t="shared" ca="1" si="23"/>
        <v>32.954253968253965</v>
      </c>
    </row>
    <row r="101" spans="1:15" x14ac:dyDescent="0.25">
      <c r="A101" s="4">
        <f t="shared" si="24"/>
        <v>0.4318287037037028</v>
      </c>
      <c r="B101" s="3">
        <f t="shared" si="25"/>
        <v>1553301310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1198.5938472038106</v>
      </c>
      <c r="F101">
        <f t="shared" ref="F101:F164" ca="1" si="28">INDIRECT("F$"&amp;C101)+INDIRECT("I$"&amp;C101)*($B101-INDIRECT("B$"&amp;D101))</f>
        <v>-11461.575875382856</v>
      </c>
      <c r="G101">
        <f t="shared" ca="1" si="17"/>
        <v>8534.4</v>
      </c>
      <c r="H101" s="9">
        <f t="shared" ca="1" si="18"/>
        <v>-21.787672665523861</v>
      </c>
      <c r="I101" s="9">
        <f t="shared" ca="1" si="18"/>
        <v>208.38920026514097</v>
      </c>
      <c r="J101" s="9">
        <f t="shared" ca="1" si="18"/>
        <v>0</v>
      </c>
      <c r="K101" s="9">
        <f t="shared" ca="1" si="19"/>
        <v>209.52508553231772</v>
      </c>
      <c r="L101" s="9">
        <f t="shared" ca="1" si="20"/>
        <v>-5.968748044936949</v>
      </c>
      <c r="M101">
        <f t="shared" ca="1" si="22"/>
        <v>55.745732804232809</v>
      </c>
      <c r="N101">
        <f t="shared" ca="1" si="23"/>
        <v>32.952510582010582</v>
      </c>
    </row>
    <row r="102" spans="1:15" x14ac:dyDescent="0.25">
      <c r="A102" s="4">
        <f t="shared" si="24"/>
        <v>0.43188657407407316</v>
      </c>
      <c r="B102" s="3">
        <f t="shared" si="25"/>
        <v>1553301315</v>
      </c>
      <c r="C102">
        <f t="shared" si="26"/>
        <v>2</v>
      </c>
      <c r="D102">
        <f t="shared" si="26"/>
        <v>7</v>
      </c>
      <c r="E102">
        <f t="shared" ca="1" si="27"/>
        <v>1089.6554838761913</v>
      </c>
      <c r="F102">
        <f t="shared" ca="1" si="28"/>
        <v>-10419.629874057151</v>
      </c>
      <c r="G102">
        <f t="shared" ca="1" si="17"/>
        <v>8534.4</v>
      </c>
      <c r="H102" s="9">
        <f t="shared" ca="1" si="18"/>
        <v>-21.787672665523861</v>
      </c>
      <c r="I102" s="9">
        <f t="shared" ca="1" si="18"/>
        <v>208.38920026514387</v>
      </c>
      <c r="J102" s="9">
        <f t="shared" ca="1" si="18"/>
        <v>0</v>
      </c>
      <c r="K102" s="9">
        <f t="shared" ca="1" si="19"/>
        <v>209.52508553232059</v>
      </c>
      <c r="L102" s="9">
        <f t="shared" ca="1" si="20"/>
        <v>-5.9687480449368673</v>
      </c>
      <c r="M102">
        <f t="shared" ca="1" si="22"/>
        <v>55.755211640211641</v>
      </c>
      <c r="N102">
        <f t="shared" ca="1" si="23"/>
        <v>32.950767195767192</v>
      </c>
    </row>
    <row r="103" spans="1:15" x14ac:dyDescent="0.25">
      <c r="A103" s="8">
        <f t="shared" si="24"/>
        <v>0.43194444444444352</v>
      </c>
      <c r="B103" s="3">
        <f t="shared" si="25"/>
        <v>1553301320</v>
      </c>
      <c r="C103">
        <f t="shared" si="26"/>
        <v>2</v>
      </c>
      <c r="D103">
        <f t="shared" si="26"/>
        <v>7</v>
      </c>
      <c r="E103">
        <f t="shared" ca="1" si="27"/>
        <v>980.71712054857198</v>
      </c>
      <c r="F103">
        <f t="shared" ca="1" si="28"/>
        <v>-9377.6838727314316</v>
      </c>
      <c r="G103">
        <f t="shared" ca="1" si="17"/>
        <v>8534.4</v>
      </c>
      <c r="H103" s="9">
        <f t="shared" ca="1" si="18"/>
        <v>-21.787672665523861</v>
      </c>
      <c r="I103" s="9">
        <f t="shared" ca="1" si="18"/>
        <v>208.38920026514387</v>
      </c>
      <c r="J103" s="9">
        <f t="shared" ca="1" si="18"/>
        <v>0</v>
      </c>
      <c r="K103" s="9">
        <f t="shared" ca="1" si="19"/>
        <v>209.52508553232059</v>
      </c>
      <c r="L103" s="9">
        <f t="shared" ca="1" si="20"/>
        <v>-5.9687480449368673</v>
      </c>
      <c r="M103">
        <f t="shared" ca="1" si="22"/>
        <v>55.764690476190481</v>
      </c>
      <c r="N103">
        <f t="shared" ca="1" si="23"/>
        <v>32.949023809523808</v>
      </c>
    </row>
    <row r="104" spans="1:15" x14ac:dyDescent="0.25">
      <c r="A104" s="4">
        <f>A103+5/24/3600</f>
        <v>0.43200231481481388</v>
      </c>
      <c r="B104" s="3">
        <f t="shared" si="25"/>
        <v>1553301325</v>
      </c>
      <c r="C104">
        <f t="shared" si="26"/>
        <v>2</v>
      </c>
      <c r="D104">
        <f t="shared" si="26"/>
        <v>7</v>
      </c>
      <c r="E104">
        <f t="shared" ca="1" si="27"/>
        <v>871.77875722095268</v>
      </c>
      <c r="F104">
        <f t="shared" ca="1" si="28"/>
        <v>-8335.7378714057122</v>
      </c>
      <c r="G104">
        <f t="shared" ca="1" si="17"/>
        <v>8534.4</v>
      </c>
      <c r="H104" s="9">
        <f t="shared" ca="1" si="18"/>
        <v>-21.787672665523861</v>
      </c>
      <c r="I104" s="9">
        <f t="shared" ca="1" si="18"/>
        <v>208.38920026514097</v>
      </c>
      <c r="J104" s="9">
        <f t="shared" ca="1" si="18"/>
        <v>0</v>
      </c>
      <c r="K104" s="9">
        <f t="shared" ca="1" si="19"/>
        <v>209.52508553231772</v>
      </c>
      <c r="L104" s="9">
        <f t="shared" ca="1" si="20"/>
        <v>-5.968748044936949</v>
      </c>
      <c r="M104">
        <f t="shared" ca="1" si="22"/>
        <v>55.774169312169313</v>
      </c>
      <c r="N104">
        <f t="shared" ca="1" si="23"/>
        <v>32.947280423280418</v>
      </c>
    </row>
    <row r="105" spans="1:15" x14ac:dyDescent="0.25">
      <c r="A105" s="4">
        <f t="shared" ref="A105:A121" si="29">A104+5/24/3600</f>
        <v>0.43206018518518424</v>
      </c>
      <c r="B105" s="3">
        <f t="shared" si="25"/>
        <v>1553301330</v>
      </c>
      <c r="C105">
        <f t="shared" ref="C105:D120" si="30">C104</f>
        <v>2</v>
      </c>
      <c r="D105">
        <f t="shared" si="30"/>
        <v>7</v>
      </c>
      <c r="E105">
        <f t="shared" ca="1" si="27"/>
        <v>762.84039389333338</v>
      </c>
      <c r="F105">
        <f t="shared" ca="1" si="28"/>
        <v>-7293.7918700800074</v>
      </c>
      <c r="G105">
        <f t="shared" ca="1" si="17"/>
        <v>8534.4</v>
      </c>
      <c r="H105" s="9">
        <f t="shared" ca="1" si="18"/>
        <v>-21.787672665523861</v>
      </c>
      <c r="I105" s="9">
        <f t="shared" ca="1" si="18"/>
        <v>208.38920026514387</v>
      </c>
      <c r="J105" s="9">
        <f t="shared" ca="1" si="18"/>
        <v>0</v>
      </c>
      <c r="K105" s="9">
        <f t="shared" ca="1" si="19"/>
        <v>209.52508553232059</v>
      </c>
      <c r="L105" s="9">
        <f t="shared" ca="1" si="20"/>
        <v>-5.9687480449368673</v>
      </c>
      <c r="M105">
        <f t="shared" ca="1" si="22"/>
        <v>55.783648148148153</v>
      </c>
      <c r="N105">
        <f t="shared" ca="1" si="23"/>
        <v>32.945537037037035</v>
      </c>
    </row>
    <row r="106" spans="1:15" x14ac:dyDescent="0.25">
      <c r="A106" s="4">
        <f t="shared" si="29"/>
        <v>0.4321180555555546</v>
      </c>
      <c r="B106" s="3">
        <f t="shared" si="25"/>
        <v>1553301335</v>
      </c>
      <c r="C106">
        <f t="shared" si="30"/>
        <v>2</v>
      </c>
      <c r="D106">
        <f t="shared" si="30"/>
        <v>7</v>
      </c>
      <c r="E106">
        <f t="shared" ca="1" si="27"/>
        <v>653.90203056571409</v>
      </c>
      <c r="F106">
        <f t="shared" ca="1" si="28"/>
        <v>-6251.8458687542879</v>
      </c>
      <c r="G106">
        <f t="shared" ca="1" si="17"/>
        <v>8534.4</v>
      </c>
      <c r="H106" s="9">
        <f t="shared" ca="1" si="18"/>
        <v>-21.787672665523861</v>
      </c>
      <c r="I106" s="9">
        <f t="shared" ca="1" si="18"/>
        <v>208.38920026514097</v>
      </c>
      <c r="J106" s="9">
        <f t="shared" ca="1" si="18"/>
        <v>0</v>
      </c>
      <c r="K106" s="9">
        <f t="shared" ca="1" si="19"/>
        <v>209.52508553231772</v>
      </c>
      <c r="L106" s="9">
        <f t="shared" ca="1" si="20"/>
        <v>-5.968748044936949</v>
      </c>
      <c r="M106">
        <f t="shared" ca="1" si="22"/>
        <v>55.793126984126985</v>
      </c>
      <c r="N106">
        <f t="shared" ca="1" si="23"/>
        <v>32.943793650793651</v>
      </c>
    </row>
    <row r="107" spans="1:15" x14ac:dyDescent="0.25">
      <c r="A107" s="4">
        <f t="shared" si="29"/>
        <v>0.43217592592592496</v>
      </c>
      <c r="B107" s="3">
        <f t="shared" si="25"/>
        <v>1553301340</v>
      </c>
      <c r="C107">
        <f t="shared" si="30"/>
        <v>2</v>
      </c>
      <c r="D107">
        <f t="shared" si="30"/>
        <v>7</v>
      </c>
      <c r="E107">
        <f t="shared" ca="1" si="27"/>
        <v>544.96366723809479</v>
      </c>
      <c r="F107">
        <f t="shared" ca="1" si="28"/>
        <v>-5209.8998674285831</v>
      </c>
      <c r="G107">
        <f t="shared" ca="1" si="17"/>
        <v>8534.4</v>
      </c>
      <c r="H107" s="9">
        <f t="shared" ca="1" si="18"/>
        <v>-21.787672665523495</v>
      </c>
      <c r="I107" s="9">
        <f t="shared" ca="1" si="18"/>
        <v>208.38920026514387</v>
      </c>
      <c r="J107" s="9">
        <f t="shared" ca="1" si="18"/>
        <v>0</v>
      </c>
      <c r="K107" s="9">
        <f t="shared" ca="1" si="19"/>
        <v>209.52508553232056</v>
      </c>
      <c r="L107" s="9">
        <f t="shared" ca="1" si="20"/>
        <v>-5.9687480449367669</v>
      </c>
      <c r="M107">
        <f t="shared" ca="1" si="22"/>
        <v>55.802605820105825</v>
      </c>
      <c r="N107">
        <f t="shared" ca="1" si="23"/>
        <v>32.942050264550261</v>
      </c>
    </row>
    <row r="108" spans="1:15" x14ac:dyDescent="0.25">
      <c r="A108" s="4">
        <f t="shared" si="29"/>
        <v>0.43223379629629533</v>
      </c>
      <c r="B108" s="3">
        <f t="shared" si="25"/>
        <v>1553301345</v>
      </c>
      <c r="C108">
        <f t="shared" si="30"/>
        <v>2</v>
      </c>
      <c r="D108">
        <f t="shared" si="30"/>
        <v>7</v>
      </c>
      <c r="E108">
        <f t="shared" ca="1" si="27"/>
        <v>436.02530391047731</v>
      </c>
      <c r="F108">
        <f t="shared" ca="1" si="28"/>
        <v>-4167.9538661028637</v>
      </c>
      <c r="G108">
        <f t="shared" ca="1" si="17"/>
        <v>8534.4</v>
      </c>
      <c r="H108" s="9">
        <f t="shared" ca="1" si="18"/>
        <v>-21.787672665523861</v>
      </c>
      <c r="I108" s="9">
        <f t="shared" ca="1" si="18"/>
        <v>208.38920026514387</v>
      </c>
      <c r="J108" s="9">
        <f t="shared" ca="1" si="18"/>
        <v>0</v>
      </c>
      <c r="K108" s="9">
        <f t="shared" ca="1" si="19"/>
        <v>209.52508553232059</v>
      </c>
      <c r="L108" s="9">
        <f t="shared" ca="1" si="20"/>
        <v>-5.9687480449368673</v>
      </c>
      <c r="M108">
        <f t="shared" ca="1" si="22"/>
        <v>55.812084656084657</v>
      </c>
      <c r="N108">
        <f t="shared" ca="1" si="23"/>
        <v>32.940306878306878</v>
      </c>
    </row>
    <row r="109" spans="1:15" x14ac:dyDescent="0.25">
      <c r="A109" s="4">
        <f t="shared" si="29"/>
        <v>0.43229166666666569</v>
      </c>
      <c r="B109" s="3">
        <f t="shared" si="25"/>
        <v>1553301350</v>
      </c>
      <c r="C109">
        <f t="shared" si="30"/>
        <v>2</v>
      </c>
      <c r="D109">
        <f t="shared" si="30"/>
        <v>7</v>
      </c>
      <c r="E109">
        <f t="shared" ca="1" si="27"/>
        <v>327.08694058285801</v>
      </c>
      <c r="F109">
        <f t="shared" ca="1" si="28"/>
        <v>-3126.0078647771443</v>
      </c>
      <c r="G109">
        <f t="shared" ca="1" si="17"/>
        <v>8534.4</v>
      </c>
      <c r="H109" s="9">
        <f t="shared" ca="1" si="18"/>
        <v>-21.787672665523861</v>
      </c>
      <c r="I109" s="9">
        <f t="shared" ca="1" si="18"/>
        <v>208.38920026514097</v>
      </c>
      <c r="J109" s="9">
        <f t="shared" ca="1" si="18"/>
        <v>0</v>
      </c>
      <c r="K109" s="9">
        <f t="shared" ca="1" si="19"/>
        <v>209.52508553231772</v>
      </c>
      <c r="L109" s="9">
        <f t="shared" ca="1" si="20"/>
        <v>-5.968748044936949</v>
      </c>
      <c r="M109">
        <f t="shared" ca="1" si="22"/>
        <v>55.821563492063497</v>
      </c>
      <c r="N109">
        <f t="shared" ca="1" si="23"/>
        <v>32.938563492063487</v>
      </c>
    </row>
    <row r="110" spans="1:15" x14ac:dyDescent="0.25">
      <c r="A110" s="4">
        <f t="shared" si="29"/>
        <v>0.43234953703703605</v>
      </c>
      <c r="B110" s="3">
        <f t="shared" si="25"/>
        <v>1553301355</v>
      </c>
      <c r="C110">
        <f t="shared" si="30"/>
        <v>2</v>
      </c>
      <c r="D110">
        <f t="shared" si="30"/>
        <v>7</v>
      </c>
      <c r="E110">
        <f t="shared" ca="1" si="27"/>
        <v>218.14857725523871</v>
      </c>
      <c r="F110">
        <f t="shared" ca="1" si="28"/>
        <v>-2084.0618634514394</v>
      </c>
      <c r="G110">
        <f t="shared" ca="1" si="17"/>
        <v>8534.4</v>
      </c>
      <c r="H110" s="9">
        <f t="shared" ca="1" si="18"/>
        <v>-24.639674153624778</v>
      </c>
      <c r="I110" s="9">
        <f t="shared" ca="1" si="18"/>
        <v>209.38201875200093</v>
      </c>
      <c r="J110" s="9">
        <f t="shared" ca="1" si="18"/>
        <v>0</v>
      </c>
      <c r="K110" s="9">
        <f t="shared" ca="1" si="19"/>
        <v>210.8268088243525</v>
      </c>
      <c r="L110" s="9">
        <f t="shared" ca="1" si="20"/>
        <v>-6.7115899734051503</v>
      </c>
      <c r="M110">
        <f t="shared" ca="1" si="22"/>
        <v>55.831042328042329</v>
      </c>
      <c r="N110">
        <f t="shared" ca="1" si="23"/>
        <v>32.936820105820104</v>
      </c>
    </row>
    <row r="111" spans="1:15" x14ac:dyDescent="0.25">
      <c r="A111" s="4">
        <f t="shared" si="29"/>
        <v>0.43240740740740641</v>
      </c>
      <c r="B111" s="3">
        <f t="shared" si="25"/>
        <v>1553301360</v>
      </c>
      <c r="C111">
        <f t="shared" si="30"/>
        <v>2</v>
      </c>
      <c r="D111">
        <f t="shared" si="30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17"/>
        <v>8534.4</v>
      </c>
      <c r="H111" s="16">
        <f t="shared" ca="1" si="18"/>
        <v>-30.343677129826595</v>
      </c>
      <c r="I111" s="16">
        <f t="shared" ca="1" si="18"/>
        <v>211.367655725715</v>
      </c>
      <c r="J111" s="16">
        <f t="shared" ca="1" si="18"/>
        <v>0</v>
      </c>
      <c r="K111" s="16">
        <f t="shared" ca="1" si="19"/>
        <v>213.5345982007214</v>
      </c>
      <c r="L111" s="16">
        <f t="shared" ca="1" si="20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29"/>
        <v>0.43246527777777677</v>
      </c>
      <c r="B112" s="3">
        <f t="shared" si="25"/>
        <v>1553301365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17"/>
        <v>8534.4</v>
      </c>
      <c r="H112" s="16">
        <f t="shared" ca="1" si="18"/>
        <v>-36.047680106028409</v>
      </c>
      <c r="I112" s="16">
        <f t="shared" ca="1" si="18"/>
        <v>213.35329269942895</v>
      </c>
      <c r="J112" s="16">
        <f t="shared" ca="1" si="18"/>
        <v>8.5557894736841256</v>
      </c>
      <c r="K112" s="16">
        <f t="shared" ca="1" si="19"/>
        <v>216.3771308311365</v>
      </c>
      <c r="L112" s="16">
        <f t="shared" ca="1" si="20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9" x14ac:dyDescent="0.25">
      <c r="A113" s="4">
        <f t="shared" si="29"/>
        <v>0.43252314814814713</v>
      </c>
      <c r="B113" s="3">
        <f t="shared" si="25"/>
        <v>1553301370</v>
      </c>
      <c r="C113">
        <f t="shared" ref="C113:D113" si="31">C112</f>
        <v>3</v>
      </c>
      <c r="D113">
        <f t="shared" si="31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17"/>
        <v>8577.1789473684203</v>
      </c>
      <c r="H113" s="16">
        <f t="shared" ca="1" si="18"/>
        <v>-41.75168308223023</v>
      </c>
      <c r="I113" s="16">
        <f t="shared" ca="1" si="18"/>
        <v>215.33892967314301</v>
      </c>
      <c r="J113" s="16">
        <f t="shared" ca="1" si="18"/>
        <v>8.5557894736841256</v>
      </c>
      <c r="K113" s="16">
        <f t="shared" ca="1" si="19"/>
        <v>219.34916838906369</v>
      </c>
      <c r="L113" s="16">
        <f t="shared" ca="1" si="20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9" x14ac:dyDescent="0.25">
      <c r="A114" s="4">
        <f t="shared" si="29"/>
        <v>0.43258101851851749</v>
      </c>
      <c r="B114" s="3">
        <f t="shared" si="25"/>
        <v>1553301375</v>
      </c>
      <c r="C114">
        <f t="shared" si="30"/>
        <v>3</v>
      </c>
      <c r="D114">
        <f t="shared" si="30"/>
        <v>112</v>
      </c>
      <c r="E114">
        <f t="shared" ca="1" si="27"/>
        <v>-445.76499510331132</v>
      </c>
      <c r="F114">
        <f t="shared" ca="1" si="28"/>
        <v>2163.1476207999999</v>
      </c>
      <c r="G114">
        <f t="shared" ca="1" si="17"/>
        <v>8619.9578947368409</v>
      </c>
      <c r="H114" s="9">
        <f t="shared" ca="1" si="18"/>
        <v>-44.60368457033114</v>
      </c>
      <c r="I114" s="9">
        <f t="shared" ca="1" si="18"/>
        <v>216.3317481599999</v>
      </c>
      <c r="J114" s="9">
        <f t="shared" ca="1" si="18"/>
        <v>8.5557894736844897</v>
      </c>
      <c r="K114" s="9">
        <f t="shared" ca="1" si="19"/>
        <v>220.8821267989133</v>
      </c>
      <c r="L114" s="9">
        <f t="shared" ca="1" si="20"/>
        <v>-11.650096301579762</v>
      </c>
      <c r="M114">
        <f t="shared" ca="1" si="22"/>
        <v>55.869069168506257</v>
      </c>
      <c r="N114">
        <f t="shared" ca="1" si="23"/>
        <v>32.926195732155996</v>
      </c>
    </row>
    <row r="115" spans="1:19" x14ac:dyDescent="0.25">
      <c r="A115" s="4">
        <f t="shared" si="29"/>
        <v>0.43263888888888785</v>
      </c>
      <c r="B115" s="3">
        <f t="shared" si="25"/>
        <v>1553301380</v>
      </c>
      <c r="C115">
        <f t="shared" si="30"/>
        <v>3</v>
      </c>
      <c r="D115">
        <f t="shared" si="30"/>
        <v>112</v>
      </c>
      <c r="E115">
        <f t="shared" ca="1" si="27"/>
        <v>-668.78341795496704</v>
      </c>
      <c r="F115">
        <f t="shared" ca="1" si="28"/>
        <v>3244.8063615999995</v>
      </c>
      <c r="G115">
        <f t="shared" ca="1" si="17"/>
        <v>8662.7368421052633</v>
      </c>
      <c r="H115" s="9">
        <f t="shared" ca="1" si="18"/>
        <v>-44.603684570331119</v>
      </c>
      <c r="I115" s="9">
        <f t="shared" ca="1" si="18"/>
        <v>216.33174816000019</v>
      </c>
      <c r="J115" s="9">
        <f t="shared" ca="1" si="18"/>
        <v>8.5557894736841256</v>
      </c>
      <c r="K115" s="9">
        <f t="shared" ca="1" si="19"/>
        <v>220.88212679891359</v>
      </c>
      <c r="L115" s="9">
        <f t="shared" ca="1" si="20"/>
        <v>-11.650096301579742</v>
      </c>
      <c r="M115">
        <f t="shared" ca="1" si="22"/>
        <v>55.878603752759382</v>
      </c>
      <c r="N115">
        <f t="shared" ca="1" si="23"/>
        <v>32.922626931567329</v>
      </c>
    </row>
    <row r="116" spans="1:19" x14ac:dyDescent="0.25">
      <c r="A116" s="4">
        <f t="shared" si="29"/>
        <v>0.43269675925925821</v>
      </c>
      <c r="B116" s="3">
        <f t="shared" si="25"/>
        <v>1553301385</v>
      </c>
      <c r="C116">
        <f t="shared" si="30"/>
        <v>3</v>
      </c>
      <c r="D116">
        <f t="shared" si="30"/>
        <v>112</v>
      </c>
      <c r="E116">
        <f t="shared" ca="1" si="27"/>
        <v>-891.80184080662264</v>
      </c>
      <c r="F116">
        <f t="shared" ca="1" si="28"/>
        <v>4326.4651024000004</v>
      </c>
      <c r="G116">
        <f t="shared" ca="1" si="17"/>
        <v>8705.515789473684</v>
      </c>
      <c r="H116" s="9">
        <f t="shared" ca="1" si="18"/>
        <v>-44.603684570331119</v>
      </c>
      <c r="I116" s="9">
        <f t="shared" ca="1" si="18"/>
        <v>216.3317481599999</v>
      </c>
      <c r="J116" s="9">
        <f t="shared" ca="1" si="18"/>
        <v>8.5557894736841256</v>
      </c>
      <c r="K116" s="9">
        <f t="shared" ca="1" si="19"/>
        <v>220.8821267989133</v>
      </c>
      <c r="L116" s="9">
        <f t="shared" ca="1" si="20"/>
        <v>-11.650096301579758</v>
      </c>
      <c r="M116">
        <f t="shared" ca="1" si="22"/>
        <v>55.888138337012514</v>
      </c>
      <c r="N116">
        <f t="shared" ca="1" si="23"/>
        <v>32.919058130978655</v>
      </c>
    </row>
    <row r="117" spans="1:19" x14ac:dyDescent="0.25">
      <c r="A117" s="4">
        <f t="shared" si="29"/>
        <v>0.43275462962962857</v>
      </c>
      <c r="B117" s="3">
        <f t="shared" si="25"/>
        <v>1553301390</v>
      </c>
      <c r="C117">
        <f t="shared" si="30"/>
        <v>3</v>
      </c>
      <c r="D117">
        <f t="shared" si="30"/>
        <v>112</v>
      </c>
      <c r="E117">
        <f t="shared" ca="1" si="27"/>
        <v>-1114.8202636582782</v>
      </c>
      <c r="F117">
        <f t="shared" ca="1" si="28"/>
        <v>5408.1238432</v>
      </c>
      <c r="G117">
        <f t="shared" ca="1" si="17"/>
        <v>8748.2947368421046</v>
      </c>
      <c r="H117" s="9">
        <f t="shared" ca="1" si="18"/>
        <v>-44.60368457033114</v>
      </c>
      <c r="I117" s="9">
        <f t="shared" ca="1" si="18"/>
        <v>216.3317481599999</v>
      </c>
      <c r="J117" s="9">
        <f t="shared" ca="1" si="18"/>
        <v>8.5557894736841256</v>
      </c>
      <c r="K117" s="9">
        <f t="shared" ca="1" si="19"/>
        <v>220.8821267989133</v>
      </c>
      <c r="L117" s="9">
        <f t="shared" ca="1" si="20"/>
        <v>-11.650096301579762</v>
      </c>
      <c r="M117">
        <f t="shared" ca="1" si="22"/>
        <v>55.897672921265638</v>
      </c>
      <c r="N117">
        <f t="shared" ca="1" si="23"/>
        <v>32.915489330389988</v>
      </c>
    </row>
    <row r="118" spans="1:19" x14ac:dyDescent="0.25">
      <c r="A118" s="4">
        <f t="shared" si="29"/>
        <v>0.43281249999999893</v>
      </c>
      <c r="B118" s="3">
        <f t="shared" si="25"/>
        <v>1553301395</v>
      </c>
      <c r="C118">
        <f t="shared" si="30"/>
        <v>3</v>
      </c>
      <c r="D118">
        <f t="shared" si="30"/>
        <v>112</v>
      </c>
      <c r="E118">
        <f t="shared" ca="1" si="27"/>
        <v>-1337.838686509934</v>
      </c>
      <c r="F118">
        <f t="shared" ca="1" si="28"/>
        <v>6489.7825839999996</v>
      </c>
      <c r="G118">
        <f t="shared" ca="1" si="17"/>
        <v>8791.0736842105252</v>
      </c>
      <c r="H118" s="9">
        <f t="shared" ca="1" si="18"/>
        <v>-44.603684570331097</v>
      </c>
      <c r="I118" s="9">
        <f t="shared" ca="1" si="18"/>
        <v>216.3317481600001</v>
      </c>
      <c r="J118" s="9">
        <f t="shared" ca="1" si="18"/>
        <v>8.5557894736844897</v>
      </c>
      <c r="K118" s="9">
        <f t="shared" ca="1" si="19"/>
        <v>220.8821267989135</v>
      </c>
      <c r="L118" s="9">
        <f t="shared" ca="1" si="20"/>
        <v>-11.650096301579742</v>
      </c>
      <c r="M118">
        <f t="shared" ca="1" si="22"/>
        <v>55.907207505518763</v>
      </c>
      <c r="N118">
        <f t="shared" ca="1" si="23"/>
        <v>32.911920529801321</v>
      </c>
    </row>
    <row r="119" spans="1:19" x14ac:dyDescent="0.25">
      <c r="A119" s="4">
        <f t="shared" si="29"/>
        <v>0.4328703703703693</v>
      </c>
      <c r="B119" s="3">
        <f t="shared" si="25"/>
        <v>1553301400</v>
      </c>
      <c r="C119">
        <f t="shared" si="30"/>
        <v>3</v>
      </c>
      <c r="D119">
        <f t="shared" si="30"/>
        <v>112</v>
      </c>
      <c r="E119">
        <f t="shared" ca="1" si="27"/>
        <v>-1560.8571093615894</v>
      </c>
      <c r="F119">
        <f t="shared" ca="1" si="28"/>
        <v>7571.4413248000001</v>
      </c>
      <c r="G119">
        <f t="shared" ca="1" si="17"/>
        <v>8833.8526315789477</v>
      </c>
      <c r="H119" s="9">
        <f t="shared" ca="1" si="18"/>
        <v>-44.60368457033114</v>
      </c>
      <c r="I119" s="9">
        <f t="shared" ca="1" si="18"/>
        <v>216.3317481599999</v>
      </c>
      <c r="J119" s="9">
        <f t="shared" ca="1" si="18"/>
        <v>8.5557894736841256</v>
      </c>
      <c r="K119" s="9">
        <f t="shared" ca="1" si="19"/>
        <v>220.8821267989133</v>
      </c>
      <c r="L119" s="9">
        <f t="shared" ca="1" si="20"/>
        <v>-11.650096301579762</v>
      </c>
      <c r="M119">
        <f t="shared" ca="1" si="22"/>
        <v>55.916742089771894</v>
      </c>
      <c r="N119">
        <f t="shared" ca="1" si="23"/>
        <v>32.908351729212654</v>
      </c>
    </row>
    <row r="120" spans="1:19" x14ac:dyDescent="0.25">
      <c r="A120" s="4">
        <f t="shared" si="29"/>
        <v>0.43292824074073966</v>
      </c>
      <c r="B120" s="3">
        <f t="shared" si="25"/>
        <v>1553301405</v>
      </c>
      <c r="C120">
        <f t="shared" si="30"/>
        <v>3</v>
      </c>
      <c r="D120">
        <f t="shared" si="30"/>
        <v>112</v>
      </c>
      <c r="E120">
        <f t="shared" ca="1" si="27"/>
        <v>-1783.8755322132452</v>
      </c>
      <c r="F120">
        <f t="shared" ca="1" si="28"/>
        <v>8653.1000655999997</v>
      </c>
      <c r="G120">
        <f t="shared" ca="1" si="17"/>
        <v>8876.6315789473683</v>
      </c>
      <c r="H120" s="9">
        <f t="shared" ca="1" si="18"/>
        <v>-44.60368457033114</v>
      </c>
      <c r="I120" s="9">
        <f t="shared" ca="1" si="18"/>
        <v>216.3317481599999</v>
      </c>
      <c r="J120" s="9">
        <f t="shared" ca="1" si="18"/>
        <v>8.5557894736841256</v>
      </c>
      <c r="K120" s="9">
        <f t="shared" ca="1" si="19"/>
        <v>220.8821267989133</v>
      </c>
      <c r="L120" s="9">
        <f t="shared" ca="1" si="20"/>
        <v>-11.650096301579762</v>
      </c>
      <c r="M120">
        <f t="shared" ca="1" si="22"/>
        <v>55.926276674025019</v>
      </c>
      <c r="N120">
        <f t="shared" ca="1" si="23"/>
        <v>32.904782928623987</v>
      </c>
    </row>
    <row r="121" spans="1:19" x14ac:dyDescent="0.25">
      <c r="A121" s="4">
        <f t="shared" si="29"/>
        <v>0.43298611111111002</v>
      </c>
      <c r="B121" s="3">
        <f t="shared" si="25"/>
        <v>1553301410</v>
      </c>
      <c r="C121">
        <f t="shared" ref="C121:D136" si="32">C120</f>
        <v>3</v>
      </c>
      <c r="D121">
        <f t="shared" si="32"/>
        <v>112</v>
      </c>
      <c r="E121">
        <f t="shared" ca="1" si="27"/>
        <v>-2006.8939550649009</v>
      </c>
      <c r="F121">
        <f t="shared" ca="1" si="28"/>
        <v>9734.7588063999992</v>
      </c>
      <c r="G121">
        <f t="shared" ca="1" si="17"/>
        <v>8919.410526315789</v>
      </c>
      <c r="H121" s="9">
        <f t="shared" ca="1" si="18"/>
        <v>-44.60368457033114</v>
      </c>
      <c r="I121" s="9">
        <f t="shared" ca="1" si="18"/>
        <v>216.3317481599999</v>
      </c>
      <c r="J121" s="9">
        <f t="shared" ca="1" si="18"/>
        <v>8.5557894736841256</v>
      </c>
      <c r="K121" s="9">
        <f t="shared" ca="1" si="19"/>
        <v>220.8821267989133</v>
      </c>
      <c r="L121" s="9">
        <f t="shared" ca="1" si="20"/>
        <v>-11.650096301579762</v>
      </c>
      <c r="M121">
        <f t="shared" ca="1" si="22"/>
        <v>55.93581125827815</v>
      </c>
      <c r="N121">
        <f t="shared" ca="1" si="23"/>
        <v>32.901214128035321</v>
      </c>
    </row>
    <row r="122" spans="1:19" x14ac:dyDescent="0.25">
      <c r="A122" s="4">
        <f>A121+5/24/3600</f>
        <v>0.43304398148148038</v>
      </c>
      <c r="B122" s="3">
        <f t="shared" si="25"/>
        <v>1553301415</v>
      </c>
      <c r="C122">
        <f t="shared" si="32"/>
        <v>3</v>
      </c>
      <c r="D122">
        <f t="shared" si="32"/>
        <v>112</v>
      </c>
      <c r="E122">
        <f t="shared" ca="1" si="27"/>
        <v>-2229.9123779165566</v>
      </c>
      <c r="F122">
        <f t="shared" ca="1" si="28"/>
        <v>10816.417547199999</v>
      </c>
      <c r="G122">
        <f t="shared" ca="1" si="17"/>
        <v>8962.1894736842096</v>
      </c>
      <c r="H122" s="9">
        <f t="shared" ca="1" si="18"/>
        <v>-44.603684570331097</v>
      </c>
      <c r="I122" s="9">
        <f t="shared" ca="1" si="18"/>
        <v>216.3317481599999</v>
      </c>
      <c r="J122" s="9">
        <f t="shared" ca="1" si="18"/>
        <v>8.5557894736844897</v>
      </c>
      <c r="K122" s="9">
        <f t="shared" ca="1" si="19"/>
        <v>220.8821267989133</v>
      </c>
      <c r="L122" s="9">
        <f t="shared" ca="1" si="20"/>
        <v>-11.650096301579753</v>
      </c>
      <c r="M122">
        <f t="shared" ca="1" si="22"/>
        <v>55.945345842531275</v>
      </c>
      <c r="N122">
        <f t="shared" ca="1" si="23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8" ca="1" si="33">SQRT(P122*P122+Q122*Q122)</f>
        <v>24438.022539454243</v>
      </c>
    </row>
    <row r="123" spans="1:19" x14ac:dyDescent="0.25">
      <c r="A123" s="4">
        <f t="shared" ref="A123:A186" si="34">A122+5/24/3600</f>
        <v>0.43310185185185074</v>
      </c>
      <c r="B123" s="3">
        <f t="shared" si="25"/>
        <v>1553301420</v>
      </c>
      <c r="C123">
        <f t="shared" si="32"/>
        <v>3</v>
      </c>
      <c r="D123">
        <f t="shared" si="32"/>
        <v>112</v>
      </c>
      <c r="E123">
        <f t="shared" ca="1" si="27"/>
        <v>-2452.9308007682121</v>
      </c>
      <c r="F123">
        <f t="shared" ca="1" si="28"/>
        <v>11898.076287999998</v>
      </c>
      <c r="G123">
        <f t="shared" ca="1" si="17"/>
        <v>9004.968421052632</v>
      </c>
      <c r="H123" s="9">
        <f t="shared" ca="1" si="18"/>
        <v>-44.60368457033119</v>
      </c>
      <c r="I123" s="9">
        <f t="shared" ca="1" si="18"/>
        <v>216.3317481599999</v>
      </c>
      <c r="J123" s="9">
        <f t="shared" ca="1" si="18"/>
        <v>8.5557894736841256</v>
      </c>
      <c r="K123" s="9">
        <f t="shared" ca="1" si="19"/>
        <v>220.88212679891333</v>
      </c>
      <c r="L123" s="9">
        <f t="shared" ca="1" si="20"/>
        <v>-11.650096301579776</v>
      </c>
      <c r="M123">
        <f t="shared" ca="1" si="22"/>
        <v>55.954880426784399</v>
      </c>
      <c r="N123">
        <f t="shared" ca="1" si="23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33"/>
        <v>22150.874276146344</v>
      </c>
    </row>
    <row r="124" spans="1:19" x14ac:dyDescent="0.25">
      <c r="A124" s="4">
        <f t="shared" si="34"/>
        <v>0.4331597222222211</v>
      </c>
      <c r="B124" s="3">
        <f t="shared" si="25"/>
        <v>1553301425</v>
      </c>
      <c r="C124">
        <f t="shared" si="32"/>
        <v>3</v>
      </c>
      <c r="D124">
        <f t="shared" si="32"/>
        <v>112</v>
      </c>
      <c r="E124">
        <f t="shared" ca="1" si="27"/>
        <v>-2675.949223619868</v>
      </c>
      <c r="F124">
        <f t="shared" ca="1" si="28"/>
        <v>12979.735028799998</v>
      </c>
      <c r="G124">
        <f t="shared" ca="1" si="17"/>
        <v>9047.7473684210527</v>
      </c>
      <c r="H124" s="9">
        <f t="shared" ca="1" si="18"/>
        <v>-44.603684570331097</v>
      </c>
      <c r="I124" s="9">
        <f t="shared" ca="1" si="18"/>
        <v>216.33174816000027</v>
      </c>
      <c r="J124" s="9">
        <f t="shared" ca="1" si="18"/>
        <v>8.5557894736841256</v>
      </c>
      <c r="K124" s="9">
        <f t="shared" ca="1" si="19"/>
        <v>220.88212679891367</v>
      </c>
      <c r="L124" s="9">
        <f t="shared" ca="1" si="20"/>
        <v>-11.650096301579731</v>
      </c>
      <c r="M124">
        <f t="shared" ca="1" si="22"/>
        <v>55.964415011037531</v>
      </c>
      <c r="N124">
        <f t="shared" ca="1" si="23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33"/>
        <v>19863.726012838441</v>
      </c>
      <c r="S124">
        <f ca="1">G124/Params!$F$2</f>
        <v>296.84210526315792</v>
      </c>
    </row>
    <row r="125" spans="1:19" x14ac:dyDescent="0.25">
      <c r="A125" s="4">
        <f t="shared" si="34"/>
        <v>0.43321759259259146</v>
      </c>
      <c r="B125" s="3">
        <f t="shared" si="25"/>
        <v>1553301430</v>
      </c>
      <c r="C125">
        <f t="shared" si="32"/>
        <v>3</v>
      </c>
      <c r="D125">
        <f t="shared" si="32"/>
        <v>112</v>
      </c>
      <c r="E125">
        <f t="shared" ca="1" si="27"/>
        <v>-2898.9676464715235</v>
      </c>
      <c r="F125">
        <f t="shared" ca="1" si="28"/>
        <v>14061.393769599999</v>
      </c>
      <c r="G125">
        <f t="shared" ca="1" si="17"/>
        <v>9090.5263157894733</v>
      </c>
      <c r="H125" s="9">
        <f t="shared" ca="1" si="18"/>
        <v>-44.603684570331097</v>
      </c>
      <c r="I125" s="9">
        <f t="shared" ca="1" si="18"/>
        <v>216.3317481599999</v>
      </c>
      <c r="J125" s="9">
        <f t="shared" ca="1" si="18"/>
        <v>8.5557894736841256</v>
      </c>
      <c r="K125" s="9">
        <f t="shared" ca="1" si="19"/>
        <v>220.8821267989133</v>
      </c>
      <c r="L125" s="9">
        <f t="shared" ca="1" si="20"/>
        <v>-11.650096301579753</v>
      </c>
      <c r="M125">
        <f t="shared" ca="1" si="22"/>
        <v>55.973949595290655</v>
      </c>
      <c r="N125">
        <f t="shared" ca="1" si="23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33"/>
        <v>17576.577749530556</v>
      </c>
      <c r="S125">
        <f ca="1">G125/Params!$F$2</f>
        <v>298.24561403508773</v>
      </c>
    </row>
    <row r="126" spans="1:19" x14ac:dyDescent="0.25">
      <c r="A126" s="4">
        <f t="shared" si="34"/>
        <v>0.43327546296296182</v>
      </c>
      <c r="B126" s="3">
        <f t="shared" si="25"/>
        <v>1553301435</v>
      </c>
      <c r="C126">
        <f t="shared" si="32"/>
        <v>3</v>
      </c>
      <c r="D126">
        <f t="shared" si="32"/>
        <v>112</v>
      </c>
      <c r="E126">
        <f t="shared" ca="1" si="27"/>
        <v>-3121.986069323179</v>
      </c>
      <c r="F126">
        <f t="shared" ca="1" si="28"/>
        <v>15143.052510399999</v>
      </c>
      <c r="G126">
        <f t="shared" ca="1" si="17"/>
        <v>9133.3052631578939</v>
      </c>
      <c r="H126" s="9">
        <f t="shared" ca="1" si="18"/>
        <v>-44.60368457033119</v>
      </c>
      <c r="I126" s="9">
        <f t="shared" ca="1" si="18"/>
        <v>216.3317481599999</v>
      </c>
      <c r="J126" s="9">
        <f t="shared" ca="1" si="18"/>
        <v>8.5557894736841256</v>
      </c>
      <c r="K126" s="9">
        <f t="shared" ca="1" si="19"/>
        <v>220.88212679891333</v>
      </c>
      <c r="L126" s="9">
        <f t="shared" ca="1" si="20"/>
        <v>-11.650096301579776</v>
      </c>
      <c r="M126">
        <f t="shared" ca="1" si="22"/>
        <v>55.98348417954378</v>
      </c>
      <c r="N126">
        <f t="shared" ca="1" si="23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33"/>
        <v>15289.42948622264</v>
      </c>
      <c r="S126">
        <f ca="1">G126/Params!$F$2</f>
        <v>299.64912280701753</v>
      </c>
    </row>
    <row r="127" spans="1:19" x14ac:dyDescent="0.25">
      <c r="A127" s="42">
        <f t="shared" si="34"/>
        <v>0.43333333333333218</v>
      </c>
      <c r="B127" s="3">
        <f t="shared" si="25"/>
        <v>1553301440</v>
      </c>
      <c r="C127">
        <f t="shared" si="32"/>
        <v>3</v>
      </c>
      <c r="D127">
        <f t="shared" si="32"/>
        <v>112</v>
      </c>
      <c r="E127">
        <f t="shared" ca="1" si="27"/>
        <v>-3345.0044921748349</v>
      </c>
      <c r="F127">
        <f t="shared" ca="1" si="28"/>
        <v>16224.711251199999</v>
      </c>
      <c r="G127" s="41">
        <f t="shared" ca="1" si="17"/>
        <v>9176.0842105263146</v>
      </c>
      <c r="H127" s="9">
        <f t="shared" ca="1" si="18"/>
        <v>-44.603684570331097</v>
      </c>
      <c r="I127" s="9">
        <f t="shared" ca="1" si="18"/>
        <v>216.33174816000027</v>
      </c>
      <c r="J127" s="9">
        <f t="shared" ca="1" si="18"/>
        <v>8.5557894736844897</v>
      </c>
      <c r="K127" s="9">
        <f t="shared" ca="1" si="19"/>
        <v>220.88212679891367</v>
      </c>
      <c r="L127" s="9">
        <f t="shared" ca="1" si="20"/>
        <v>-11.650096301579731</v>
      </c>
      <c r="M127">
        <f t="shared" ca="1" si="22"/>
        <v>55.993018763796911</v>
      </c>
      <c r="N127">
        <f t="shared" ca="1" si="23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33"/>
        <v>13002.281222914753</v>
      </c>
      <c r="S127" s="41">
        <f ca="1">G127/Params!$F$2</f>
        <v>301.05263157894734</v>
      </c>
    </row>
    <row r="128" spans="1:19" x14ac:dyDescent="0.25">
      <c r="A128" s="4">
        <f t="shared" si="34"/>
        <v>0.43339120370370254</v>
      </c>
      <c r="B128" s="3">
        <f t="shared" si="25"/>
        <v>1553301445</v>
      </c>
      <c r="C128">
        <f t="shared" si="32"/>
        <v>3</v>
      </c>
      <c r="D128">
        <f t="shared" si="32"/>
        <v>112</v>
      </c>
      <c r="E128">
        <f t="shared" ca="1" si="27"/>
        <v>-3568.0229150264904</v>
      </c>
      <c r="F128">
        <f t="shared" ca="1" si="28"/>
        <v>17306.369992</v>
      </c>
      <c r="G128">
        <f t="shared" ca="1" si="17"/>
        <v>9218.863157894737</v>
      </c>
      <c r="H128" s="9">
        <f t="shared" ca="1" si="18"/>
        <v>-44.60368457033119</v>
      </c>
      <c r="I128" s="9">
        <f t="shared" ca="1" si="18"/>
        <v>216.33174815999956</v>
      </c>
      <c r="J128" s="9">
        <f t="shared" ca="1" si="18"/>
        <v>8.5557894736841256</v>
      </c>
      <c r="K128" s="9">
        <f t="shared" ca="1" si="19"/>
        <v>220.88212679891299</v>
      </c>
      <c r="L128" s="9">
        <f t="shared" ca="1" si="20"/>
        <v>-11.650096301579794</v>
      </c>
      <c r="M128">
        <f t="shared" ca="1" si="22"/>
        <v>56.002553348050036</v>
      </c>
      <c r="N128">
        <f t="shared" ca="1" si="23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33"/>
        <v>10715.132959606864</v>
      </c>
      <c r="S128">
        <f ca="1">G128/Params!$F$2</f>
        <v>302.45614035087721</v>
      </c>
    </row>
    <row r="129" spans="1:19" x14ac:dyDescent="0.25">
      <c r="A129" s="4">
        <f t="shared" si="34"/>
        <v>0.4334490740740729</v>
      </c>
      <c r="B129" s="3">
        <f t="shared" si="25"/>
        <v>1553301450</v>
      </c>
      <c r="C129">
        <f t="shared" si="32"/>
        <v>3</v>
      </c>
      <c r="D129">
        <f t="shared" si="32"/>
        <v>112</v>
      </c>
      <c r="E129">
        <f t="shared" ca="1" si="27"/>
        <v>-3791.0413378781464</v>
      </c>
      <c r="F129">
        <f t="shared" ca="1" si="28"/>
        <v>18388.028732799998</v>
      </c>
      <c r="G129">
        <f t="shared" ca="1" si="17"/>
        <v>9261.6421052631576</v>
      </c>
      <c r="H129" s="9">
        <f t="shared" ca="1" si="18"/>
        <v>-44.603684570331097</v>
      </c>
      <c r="I129" s="9">
        <f t="shared" ca="1" si="18"/>
        <v>216.33174816000027</v>
      </c>
      <c r="J129" s="9">
        <f t="shared" ca="1" si="18"/>
        <v>8.5557894736841256</v>
      </c>
      <c r="K129" s="9">
        <f t="shared" ca="1" si="19"/>
        <v>220.88212679891367</v>
      </c>
      <c r="L129" s="9">
        <f t="shared" ca="1" si="20"/>
        <v>-11.650096301579731</v>
      </c>
      <c r="M129">
        <f t="shared" ca="1" si="22"/>
        <v>56.012087932303167</v>
      </c>
      <c r="N129">
        <f t="shared" ca="1" si="23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33"/>
        <v>8427.9846962989504</v>
      </c>
      <c r="S129">
        <f ca="1">G129/Params!$F$2</f>
        <v>303.85964912280701</v>
      </c>
    </row>
    <row r="130" spans="1:19" x14ac:dyDescent="0.25">
      <c r="A130" s="4">
        <f t="shared" si="34"/>
        <v>0.43350694444444327</v>
      </c>
      <c r="B130" s="3">
        <f t="shared" si="25"/>
        <v>1553301455</v>
      </c>
      <c r="C130">
        <f t="shared" si="32"/>
        <v>3</v>
      </c>
      <c r="D130">
        <f t="shared" si="32"/>
        <v>112</v>
      </c>
      <c r="E130">
        <f t="shared" ca="1" si="27"/>
        <v>-4014.0597607298018</v>
      </c>
      <c r="F130">
        <f t="shared" ca="1" si="28"/>
        <v>19469.687473599999</v>
      </c>
      <c r="G130">
        <f t="shared" ca="1" si="17"/>
        <v>9304.4210526315783</v>
      </c>
      <c r="H130" s="9">
        <f t="shared" ca="1" si="18"/>
        <v>-44.60368457033119</v>
      </c>
      <c r="I130" s="9">
        <f t="shared" ca="1" si="18"/>
        <v>216.33174815999956</v>
      </c>
      <c r="J130" s="9">
        <f t="shared" ca="1" si="18"/>
        <v>8.5557894736841256</v>
      </c>
      <c r="K130" s="9">
        <f t="shared" ca="1" si="19"/>
        <v>220.88212679891299</v>
      </c>
      <c r="L130" s="9">
        <f t="shared" ca="1" si="20"/>
        <v>-11.650096301579794</v>
      </c>
      <c r="M130">
        <f t="shared" ca="1" si="22"/>
        <v>56.021622516556292</v>
      </c>
      <c r="N130">
        <f t="shared" ca="1" si="23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33"/>
        <v>6140.8364329910637</v>
      </c>
      <c r="S130">
        <f ca="1">G130/Params!$F$2</f>
        <v>305.26315789473682</v>
      </c>
    </row>
    <row r="131" spans="1:19" x14ac:dyDescent="0.25">
      <c r="A131" s="4">
        <f t="shared" si="34"/>
        <v>0.43356481481481363</v>
      </c>
      <c r="B131" s="3">
        <f t="shared" si="25"/>
        <v>1553301460</v>
      </c>
      <c r="C131">
        <f t="shared" si="32"/>
        <v>3</v>
      </c>
      <c r="D131">
        <f t="shared" si="32"/>
        <v>112</v>
      </c>
      <c r="E131">
        <f t="shared" ca="1" si="27"/>
        <v>-4237.0781835814578</v>
      </c>
      <c r="F131">
        <f t="shared" ca="1" si="28"/>
        <v>20551.346214399997</v>
      </c>
      <c r="G131">
        <f t="shared" ca="1" si="17"/>
        <v>9347.1999999999989</v>
      </c>
      <c r="H131" s="9">
        <f t="shared" ca="1" si="18"/>
        <v>-44.603684570331097</v>
      </c>
      <c r="I131" s="9">
        <f t="shared" ca="1" si="18"/>
        <v>216.33174816000027</v>
      </c>
      <c r="J131" s="9">
        <f t="shared" ca="1" si="18"/>
        <v>8.5557894736844897</v>
      </c>
      <c r="K131" s="9">
        <f t="shared" ca="1" si="19"/>
        <v>220.88212679891367</v>
      </c>
      <c r="L131" s="9">
        <f t="shared" ca="1" si="20"/>
        <v>-11.650096301579731</v>
      </c>
      <c r="M131">
        <f t="shared" ca="1" si="22"/>
        <v>56.031157100809416</v>
      </c>
      <c r="N131">
        <f t="shared" ca="1" si="23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33"/>
        <v>3853.6881696831492</v>
      </c>
      <c r="S131">
        <f ca="1">G131/Params!$F$2</f>
        <v>306.66666666666663</v>
      </c>
    </row>
    <row r="132" spans="1:19" x14ac:dyDescent="0.25">
      <c r="A132" s="4">
        <f t="shared" si="34"/>
        <v>0.43362268518518399</v>
      </c>
      <c r="B132" s="3">
        <f t="shared" si="25"/>
        <v>1553301465</v>
      </c>
      <c r="C132">
        <f t="shared" si="32"/>
        <v>3</v>
      </c>
      <c r="D132">
        <f t="shared" si="32"/>
        <v>112</v>
      </c>
      <c r="E132">
        <f t="shared" ca="1" si="27"/>
        <v>-4460.0966064331133</v>
      </c>
      <c r="F132">
        <f t="shared" ca="1" si="28"/>
        <v>21633.004955199998</v>
      </c>
      <c r="G132">
        <f t="shared" ca="1" si="17"/>
        <v>9389.9789473684214</v>
      </c>
      <c r="H132" s="9">
        <f t="shared" ca="1" si="18"/>
        <v>-44.603684570331097</v>
      </c>
      <c r="I132" s="9">
        <f t="shared" ca="1" si="18"/>
        <v>216.33174816000027</v>
      </c>
      <c r="J132" s="9">
        <f t="shared" ca="1" si="18"/>
        <v>8.5557894736841256</v>
      </c>
      <c r="K132" s="9">
        <f t="shared" ca="1" si="19"/>
        <v>220.88212679891367</v>
      </c>
      <c r="L132" s="9">
        <f t="shared" ca="1" si="20"/>
        <v>-11.650096301579731</v>
      </c>
      <c r="M132">
        <f t="shared" ca="1" si="22"/>
        <v>56.040691685062548</v>
      </c>
      <c r="N132">
        <f t="shared" ca="1" si="23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33"/>
        <v>1566.5399063752614</v>
      </c>
      <c r="S132">
        <f ca="1">G132/Params!$F$2</f>
        <v>308.07017543859649</v>
      </c>
    </row>
    <row r="133" spans="1:19" x14ac:dyDescent="0.25">
      <c r="A133" s="44">
        <f t="shared" si="34"/>
        <v>0.43368055555555435</v>
      </c>
      <c r="B133" s="3">
        <f t="shared" si="25"/>
        <v>1553301470</v>
      </c>
      <c r="C133">
        <f t="shared" si="32"/>
        <v>3</v>
      </c>
      <c r="D133">
        <f t="shared" si="32"/>
        <v>112</v>
      </c>
      <c r="E133">
        <f t="shared" ca="1" si="27"/>
        <v>-4683.1150292847688</v>
      </c>
      <c r="F133">
        <f t="shared" ca="1" si="28"/>
        <v>22714.663696</v>
      </c>
      <c r="G133" s="43">
        <f t="shared" ca="1" si="17"/>
        <v>9432.757894736842</v>
      </c>
      <c r="H133" s="9">
        <f t="shared" ca="1" si="18"/>
        <v>-44.603684570331097</v>
      </c>
      <c r="I133" s="9">
        <f t="shared" ca="1" si="18"/>
        <v>216.33174815999956</v>
      </c>
      <c r="J133" s="9">
        <f t="shared" ca="1" si="18"/>
        <v>8.5557894736841256</v>
      </c>
      <c r="K133" s="9">
        <f t="shared" ca="1" si="19"/>
        <v>220.88212679891296</v>
      </c>
      <c r="L133" s="9">
        <f t="shared" ca="1" si="20"/>
        <v>-11.650096301579769</v>
      </c>
      <c r="M133">
        <f t="shared" ca="1" si="22"/>
        <v>56.050226269315672</v>
      </c>
      <c r="N133">
        <f t="shared" ca="1" si="23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3">
        <f t="shared" ca="1" si="33"/>
        <v>720.60835693262732</v>
      </c>
    </row>
    <row r="134" spans="1:19" x14ac:dyDescent="0.25">
      <c r="A134" s="4">
        <f t="shared" si="34"/>
        <v>0.43373842592592471</v>
      </c>
      <c r="B134" s="3">
        <f t="shared" si="25"/>
        <v>1553301475</v>
      </c>
      <c r="C134">
        <f t="shared" si="32"/>
        <v>3</v>
      </c>
      <c r="D134">
        <f t="shared" si="32"/>
        <v>112</v>
      </c>
      <c r="E134">
        <f t="shared" ca="1" si="27"/>
        <v>-4906.1334521364242</v>
      </c>
      <c r="F134">
        <f t="shared" ca="1" si="28"/>
        <v>23796.322436799997</v>
      </c>
      <c r="G134">
        <f t="shared" ca="1" si="17"/>
        <v>9475.5368421052626</v>
      </c>
      <c r="H134" s="9">
        <f t="shared" ca="1" si="18"/>
        <v>-44.603684570331097</v>
      </c>
      <c r="I134" s="9">
        <f t="shared" ca="1" si="18"/>
        <v>216.33174816000027</v>
      </c>
      <c r="J134" s="9">
        <f t="shared" ca="1" si="18"/>
        <v>8.5557894736841256</v>
      </c>
      <c r="K134" s="9">
        <f t="shared" ca="1" si="19"/>
        <v>220.88212679891367</v>
      </c>
      <c r="L134" s="9">
        <f t="shared" ca="1" si="20"/>
        <v>-11.650096301579731</v>
      </c>
      <c r="M134">
        <f t="shared" ca="1" si="22"/>
        <v>56.059760853568804</v>
      </c>
      <c r="N134">
        <f t="shared" ca="1" si="23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33"/>
        <v>3007.756620240541</v>
      </c>
    </row>
    <row r="135" spans="1:19" x14ac:dyDescent="0.25">
      <c r="A135" s="4">
        <f t="shared" si="34"/>
        <v>0.43379629629629507</v>
      </c>
      <c r="B135" s="3">
        <f t="shared" si="25"/>
        <v>1553301480</v>
      </c>
      <c r="C135">
        <f t="shared" si="32"/>
        <v>3</v>
      </c>
      <c r="D135">
        <f t="shared" si="32"/>
        <v>112</v>
      </c>
      <c r="E135">
        <f t="shared" ca="1" si="27"/>
        <v>-5129.1518749880797</v>
      </c>
      <c r="F135">
        <f t="shared" ca="1" si="28"/>
        <v>24877.981177599999</v>
      </c>
      <c r="G135">
        <f t="shared" ca="1" si="17"/>
        <v>9518.3157894736833</v>
      </c>
      <c r="H135" s="9">
        <f t="shared" ca="1" si="18"/>
        <v>-44.603684570331282</v>
      </c>
      <c r="I135" s="9">
        <f t="shared" ca="1" si="18"/>
        <v>216.33174815999956</v>
      </c>
      <c r="J135" s="9">
        <f t="shared" ca="1" si="18"/>
        <v>8.5557894736841256</v>
      </c>
      <c r="K135" s="9">
        <f t="shared" ca="1" si="19"/>
        <v>220.88212679891299</v>
      </c>
      <c r="L135" s="9">
        <f t="shared" ca="1" si="20"/>
        <v>-11.650096301579817</v>
      </c>
      <c r="M135">
        <f t="shared" ca="1" si="22"/>
        <v>56.069295437821928</v>
      </c>
      <c r="N135">
        <f t="shared" ca="1" si="23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33"/>
        <v>5294.9048835484291</v>
      </c>
    </row>
    <row r="136" spans="1:19" x14ac:dyDescent="0.25">
      <c r="A136" s="4">
        <f t="shared" si="34"/>
        <v>0.43385416666666543</v>
      </c>
      <c r="B136" s="3">
        <f t="shared" si="25"/>
        <v>1553301485</v>
      </c>
      <c r="C136">
        <f t="shared" si="32"/>
        <v>3</v>
      </c>
      <c r="D136">
        <f t="shared" si="32"/>
        <v>112</v>
      </c>
      <c r="E136">
        <f t="shared" ca="1" si="27"/>
        <v>-5352.1702978397361</v>
      </c>
      <c r="F136">
        <f t="shared" ca="1" si="28"/>
        <v>25959.639918399997</v>
      </c>
      <c r="G136">
        <f t="shared" ref="G136:G199" ca="1" si="35">INDIRECT("G$"&amp;C136)+INDIRECT("J$"&amp;C136)*($B136-INDIRECT("B$"&amp;D136))</f>
        <v>9561.0947368421039</v>
      </c>
      <c r="H136" s="9">
        <f t="shared" ref="H136:J151" ca="1" si="36">(E137-E136)/($B137-$B136)</f>
        <v>-44.603684570331097</v>
      </c>
      <c r="I136" s="9">
        <f t="shared" ca="1" si="36"/>
        <v>216.33174816000027</v>
      </c>
      <c r="J136" s="9">
        <f t="shared" ca="1" si="36"/>
        <v>8.5557894736844897</v>
      </c>
      <c r="K136" s="9">
        <f t="shared" ref="K136:K199" ca="1" si="37">SQRT(H136*H136+I136*I136)</f>
        <v>220.88212679891367</v>
      </c>
      <c r="L136" s="9">
        <f t="shared" ref="L136:L199" ca="1" si="38">DEGREES(ATAN2(I136,H136))</f>
        <v>-11.650096301579731</v>
      </c>
      <c r="M136">
        <f t="shared" ca="1" si="22"/>
        <v>56.078830022075053</v>
      </c>
      <c r="N136">
        <f t="shared" ca="1" si="23"/>
        <v>32.847682119205295</v>
      </c>
      <c r="O136" s="67"/>
      <c r="P136">
        <f ca="1">E136-'SDM589'!E132</f>
        <v>-1531.0768320595953</v>
      </c>
      <c r="Q136">
        <f ca="1">F136-'SDM589'!F132</f>
        <v>7425.8557524425487</v>
      </c>
      <c r="R136">
        <f t="shared" ca="1" si="33"/>
        <v>7582.053146856314</v>
      </c>
      <c r="S136" s="67"/>
    </row>
    <row r="137" spans="1:19" x14ac:dyDescent="0.25">
      <c r="A137" s="4">
        <f t="shared" si="34"/>
        <v>0.43391203703703579</v>
      </c>
      <c r="B137" s="3">
        <f t="shared" si="25"/>
        <v>1553301490</v>
      </c>
      <c r="C137">
        <f t="shared" ref="C137:D152" si="39">C136</f>
        <v>3</v>
      </c>
      <c r="D137">
        <f t="shared" si="39"/>
        <v>112</v>
      </c>
      <c r="E137">
        <f t="shared" ca="1" si="27"/>
        <v>-5575.1887206913916</v>
      </c>
      <c r="F137">
        <f t="shared" ca="1" si="28"/>
        <v>27041.298659199998</v>
      </c>
      <c r="G137">
        <f t="shared" ca="1" si="35"/>
        <v>9603.8736842105263</v>
      </c>
      <c r="H137" s="9">
        <f t="shared" ca="1" si="36"/>
        <v>-44.603684570331097</v>
      </c>
      <c r="I137" s="9">
        <f t="shared" ca="1" si="36"/>
        <v>216.33174816000027</v>
      </c>
      <c r="J137" s="9">
        <f t="shared" ca="1" si="36"/>
        <v>8.5557894736841256</v>
      </c>
      <c r="K137" s="9">
        <f t="shared" ca="1" si="37"/>
        <v>220.88212679891367</v>
      </c>
      <c r="L137" s="9">
        <f t="shared" ca="1" si="38"/>
        <v>-11.650096301579731</v>
      </c>
      <c r="M137">
        <f t="shared" ref="M137:M200" ca="1" si="40">INDIRECT("M$"&amp;C137)+INDIRECT("O$"&amp;C137)*($B137-INDIRECT("B$"&amp;D137))</f>
        <v>56.088364606328184</v>
      </c>
      <c r="N137">
        <f t="shared" ref="N137:N200" ca="1" si="41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33"/>
        <v>9869.2014101642308</v>
      </c>
    </row>
    <row r="138" spans="1:19" x14ac:dyDescent="0.25">
      <c r="A138" s="4">
        <f t="shared" si="34"/>
        <v>0.43396990740740615</v>
      </c>
      <c r="B138" s="3">
        <f t="shared" ref="B138:B201" si="42">B137+SECOND(A138-A137)</f>
        <v>1553301495</v>
      </c>
      <c r="C138">
        <f t="shared" si="39"/>
        <v>3</v>
      </c>
      <c r="D138">
        <f t="shared" si="39"/>
        <v>112</v>
      </c>
      <c r="E138">
        <f t="shared" ca="1" si="27"/>
        <v>-5798.2071435430471</v>
      </c>
      <c r="F138">
        <f t="shared" ca="1" si="28"/>
        <v>28122.957399999999</v>
      </c>
      <c r="G138">
        <f t="shared" ca="1" si="35"/>
        <v>9646.652631578947</v>
      </c>
      <c r="H138" s="9">
        <f t="shared" ca="1" si="36"/>
        <v>-44.603684570331097</v>
      </c>
      <c r="I138" s="9">
        <f t="shared" ca="1" si="36"/>
        <v>216.33174815999956</v>
      </c>
      <c r="J138" s="9">
        <f t="shared" ca="1" si="36"/>
        <v>8.5557894736841256</v>
      </c>
      <c r="K138" s="9">
        <f t="shared" ca="1" si="37"/>
        <v>220.88212679891296</v>
      </c>
      <c r="L138" s="9">
        <f t="shared" ca="1" si="38"/>
        <v>-11.650096301579769</v>
      </c>
      <c r="M138">
        <f t="shared" ca="1" si="40"/>
        <v>56.097899190581309</v>
      </c>
      <c r="N138">
        <f t="shared" ca="1" si="41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ca="1" si="33"/>
        <v>12156.349673472119</v>
      </c>
    </row>
    <row r="139" spans="1:19" x14ac:dyDescent="0.25">
      <c r="A139" s="8">
        <f t="shared" si="34"/>
        <v>0.43402777777777651</v>
      </c>
      <c r="B139" s="3">
        <f t="shared" si="42"/>
        <v>1553301500</v>
      </c>
      <c r="C139">
        <f t="shared" si="39"/>
        <v>3</v>
      </c>
      <c r="D139">
        <f t="shared" si="39"/>
        <v>112</v>
      </c>
      <c r="E139">
        <f t="shared" ca="1" si="27"/>
        <v>-6021.2255663947026</v>
      </c>
      <c r="F139">
        <f t="shared" ca="1" si="28"/>
        <v>29204.616140799997</v>
      </c>
      <c r="G139">
        <f t="shared" ca="1" si="35"/>
        <v>9689.4315789473676</v>
      </c>
      <c r="H139" s="9">
        <f t="shared" ca="1" si="36"/>
        <v>-44.603684570331097</v>
      </c>
      <c r="I139" s="9">
        <f t="shared" ca="1" si="36"/>
        <v>216.33174816000027</v>
      </c>
      <c r="J139" s="9">
        <f t="shared" ca="1" si="36"/>
        <v>8.5557894736841256</v>
      </c>
      <c r="K139" s="9">
        <f t="shared" ca="1" si="37"/>
        <v>220.88212679891367</v>
      </c>
      <c r="L139" s="9">
        <f t="shared" ca="1" si="38"/>
        <v>-11.650096301579731</v>
      </c>
      <c r="M139">
        <f t="shared" ca="1" si="40"/>
        <v>56.10743377483444</v>
      </c>
      <c r="N139">
        <f t="shared" ca="1" si="41"/>
        <v>32.836975717439294</v>
      </c>
      <c r="O139" s="12"/>
    </row>
    <row r="140" spans="1:19" x14ac:dyDescent="0.25">
      <c r="A140" s="4">
        <f t="shared" si="34"/>
        <v>0.43408564814814687</v>
      </c>
      <c r="B140" s="3">
        <f t="shared" si="42"/>
        <v>1553301505</v>
      </c>
      <c r="C140">
        <f t="shared" si="39"/>
        <v>3</v>
      </c>
      <c r="D140">
        <f t="shared" si="39"/>
        <v>112</v>
      </c>
      <c r="E140">
        <f t="shared" ca="1" si="27"/>
        <v>-6244.2439892463581</v>
      </c>
      <c r="F140">
        <f t="shared" ca="1" si="28"/>
        <v>30286.274881599998</v>
      </c>
      <c r="G140">
        <f t="shared" ca="1" si="35"/>
        <v>9732.2105263157882</v>
      </c>
      <c r="H140" s="9">
        <f t="shared" ca="1" si="36"/>
        <v>-44.603684570331282</v>
      </c>
      <c r="I140" s="9">
        <f t="shared" ca="1" si="36"/>
        <v>216.33174815999956</v>
      </c>
      <c r="J140" s="9">
        <f t="shared" ca="1" si="36"/>
        <v>8.5557894736844897</v>
      </c>
      <c r="K140" s="9">
        <f t="shared" ca="1" si="37"/>
        <v>220.88212679891299</v>
      </c>
      <c r="L140" s="9">
        <f t="shared" ca="1" si="38"/>
        <v>-11.650096301579817</v>
      </c>
      <c r="M140">
        <f t="shared" ca="1" si="40"/>
        <v>56.116968359087565</v>
      </c>
      <c r="N140">
        <f t="shared" ca="1" si="41"/>
        <v>32.83340691685062</v>
      </c>
      <c r="O140" s="12"/>
    </row>
    <row r="141" spans="1:19" x14ac:dyDescent="0.25">
      <c r="A141" s="4">
        <f t="shared" si="34"/>
        <v>0.43414351851851724</v>
      </c>
      <c r="B141" s="3">
        <f t="shared" si="42"/>
        <v>1553301510</v>
      </c>
      <c r="C141">
        <f t="shared" si="39"/>
        <v>3</v>
      </c>
      <c r="D141">
        <f t="shared" si="39"/>
        <v>112</v>
      </c>
      <c r="E141">
        <f t="shared" ca="1" si="27"/>
        <v>-6467.2624120980145</v>
      </c>
      <c r="F141">
        <f t="shared" ca="1" si="28"/>
        <v>31367.933622399996</v>
      </c>
      <c r="G141">
        <f t="shared" ca="1" si="35"/>
        <v>9774.9894736842107</v>
      </c>
      <c r="H141" s="9">
        <f t="shared" ca="1" si="36"/>
        <v>-44.603684570331097</v>
      </c>
      <c r="I141" s="9">
        <f t="shared" ca="1" si="36"/>
        <v>216.33174816000027</v>
      </c>
      <c r="J141" s="9">
        <f t="shared" ca="1" si="36"/>
        <v>8.5557894736841256</v>
      </c>
      <c r="K141" s="9">
        <f t="shared" ca="1" si="37"/>
        <v>220.88212679891367</v>
      </c>
      <c r="L141" s="9">
        <f t="shared" ca="1" si="38"/>
        <v>-11.650096301579731</v>
      </c>
      <c r="M141">
        <f t="shared" ca="1" si="40"/>
        <v>56.126502943340689</v>
      </c>
      <c r="N141">
        <f t="shared" ca="1" si="41"/>
        <v>32.829838116261953</v>
      </c>
      <c r="O141" s="12"/>
    </row>
    <row r="142" spans="1:19" x14ac:dyDescent="0.25">
      <c r="A142" s="4">
        <f t="shared" si="34"/>
        <v>0.4342013888888876</v>
      </c>
      <c r="B142" s="3">
        <f t="shared" si="42"/>
        <v>1553301515</v>
      </c>
      <c r="C142">
        <f t="shared" si="39"/>
        <v>3</v>
      </c>
      <c r="D142">
        <f t="shared" si="39"/>
        <v>112</v>
      </c>
      <c r="E142">
        <f t="shared" ca="1" si="27"/>
        <v>-6690.28083494967</v>
      </c>
      <c r="F142">
        <f t="shared" ca="1" si="28"/>
        <v>32449.592363199998</v>
      </c>
      <c r="G142">
        <f t="shared" ca="1" si="35"/>
        <v>9817.7684210526313</v>
      </c>
      <c r="H142" s="9">
        <f t="shared" ca="1" si="36"/>
        <v>-44.603684570331097</v>
      </c>
      <c r="I142" s="9">
        <f t="shared" ca="1" si="36"/>
        <v>216.33174815999956</v>
      </c>
      <c r="J142" s="9">
        <f t="shared" ca="1" si="36"/>
        <v>8.5557894736841256</v>
      </c>
      <c r="K142" s="9">
        <f t="shared" ca="1" si="37"/>
        <v>220.88212679891296</v>
      </c>
      <c r="L142" s="9">
        <f t="shared" ca="1" si="38"/>
        <v>-11.650096301579769</v>
      </c>
      <c r="M142">
        <f t="shared" ca="1" si="40"/>
        <v>56.136037527593821</v>
      </c>
      <c r="N142">
        <f t="shared" ca="1" si="41"/>
        <v>32.826269315673287</v>
      </c>
    </row>
    <row r="143" spans="1:19" x14ac:dyDescent="0.25">
      <c r="A143" s="4">
        <f t="shared" si="34"/>
        <v>0.43425925925925796</v>
      </c>
      <c r="B143" s="3">
        <f t="shared" si="42"/>
        <v>1553301520</v>
      </c>
      <c r="C143">
        <f t="shared" si="39"/>
        <v>3</v>
      </c>
      <c r="D143">
        <f t="shared" si="39"/>
        <v>112</v>
      </c>
      <c r="E143">
        <f t="shared" ca="1" si="27"/>
        <v>-6913.2992578013254</v>
      </c>
      <c r="F143">
        <f t="shared" ca="1" si="28"/>
        <v>33531.251103999995</v>
      </c>
      <c r="G143">
        <f t="shared" ca="1" si="35"/>
        <v>9860.5473684210519</v>
      </c>
      <c r="H143" s="9">
        <f t="shared" ca="1" si="36"/>
        <v>-44.603684570331097</v>
      </c>
      <c r="I143" s="9">
        <f t="shared" ca="1" si="36"/>
        <v>216.33174816000101</v>
      </c>
      <c r="J143" s="9">
        <f t="shared" ca="1" si="36"/>
        <v>8.5557894736841256</v>
      </c>
      <c r="K143" s="9">
        <f t="shared" ca="1" si="37"/>
        <v>220.88212679891441</v>
      </c>
      <c r="L143" s="9">
        <f t="shared" ca="1" si="38"/>
        <v>-11.650096301579692</v>
      </c>
      <c r="M143">
        <f t="shared" ca="1" si="40"/>
        <v>56.145572111846946</v>
      </c>
      <c r="N143">
        <f t="shared" ca="1" si="41"/>
        <v>32.82270051508462</v>
      </c>
    </row>
    <row r="144" spans="1:19" x14ac:dyDescent="0.25">
      <c r="A144" s="4">
        <f t="shared" si="34"/>
        <v>0.43431712962962832</v>
      </c>
      <c r="B144" s="3">
        <f t="shared" si="42"/>
        <v>1553301525</v>
      </c>
      <c r="C144">
        <f t="shared" si="39"/>
        <v>3</v>
      </c>
      <c r="D144">
        <f t="shared" si="39"/>
        <v>112</v>
      </c>
      <c r="E144">
        <f t="shared" ca="1" si="27"/>
        <v>-7136.3176806529809</v>
      </c>
      <c r="F144">
        <f t="shared" ca="1" si="28"/>
        <v>34612.9098448</v>
      </c>
      <c r="G144">
        <f t="shared" ca="1" si="35"/>
        <v>9903.3263157894726</v>
      </c>
      <c r="H144" s="9">
        <f t="shared" ca="1" si="36"/>
        <v>-44.603684570331097</v>
      </c>
      <c r="I144" s="9">
        <f t="shared" ca="1" si="36"/>
        <v>216.33174815999956</v>
      </c>
      <c r="J144" s="9">
        <f t="shared" ca="1" si="36"/>
        <v>8.5557894736841256</v>
      </c>
      <c r="K144" s="9">
        <f t="shared" ca="1" si="37"/>
        <v>220.88212679891296</v>
      </c>
      <c r="L144" s="9">
        <f t="shared" ca="1" si="38"/>
        <v>-11.650096301579769</v>
      </c>
      <c r="M144">
        <f t="shared" ca="1" si="40"/>
        <v>56.155106696100077</v>
      </c>
      <c r="N144">
        <f t="shared" ca="1" si="41"/>
        <v>32.819131714495953</v>
      </c>
    </row>
    <row r="145" spans="1:14" x14ac:dyDescent="0.25">
      <c r="A145" s="4">
        <f t="shared" si="34"/>
        <v>0.43437499999999868</v>
      </c>
      <c r="B145" s="3">
        <f t="shared" si="42"/>
        <v>1553301530</v>
      </c>
      <c r="C145">
        <f t="shared" si="39"/>
        <v>3</v>
      </c>
      <c r="D145">
        <f t="shared" si="39"/>
        <v>112</v>
      </c>
      <c r="E145">
        <f t="shared" ca="1" si="27"/>
        <v>-7359.3361035046364</v>
      </c>
      <c r="F145">
        <f t="shared" ca="1" si="28"/>
        <v>35694.568585599998</v>
      </c>
      <c r="G145">
        <f t="shared" ca="1" si="35"/>
        <v>9946.1052631578932</v>
      </c>
      <c r="H145" s="9">
        <f t="shared" ca="1" si="36"/>
        <v>-44.603684570331282</v>
      </c>
      <c r="I145" s="9">
        <f t="shared" ca="1" si="36"/>
        <v>216.33174815999956</v>
      </c>
      <c r="J145" s="9">
        <f t="shared" ca="1" si="36"/>
        <v>8.5557894736844897</v>
      </c>
      <c r="K145" s="9">
        <f t="shared" ca="1" si="37"/>
        <v>220.88212679891299</v>
      </c>
      <c r="L145" s="9">
        <f t="shared" ca="1" si="38"/>
        <v>-11.650096301579817</v>
      </c>
      <c r="M145">
        <f t="shared" ca="1" si="40"/>
        <v>56.164641280353202</v>
      </c>
      <c r="N145">
        <f t="shared" ca="1" si="41"/>
        <v>32.815562913907286</v>
      </c>
    </row>
    <row r="146" spans="1:14" x14ac:dyDescent="0.25">
      <c r="A146" s="4">
        <f t="shared" si="34"/>
        <v>0.43443287037036904</v>
      </c>
      <c r="B146" s="3">
        <f t="shared" si="42"/>
        <v>1553301535</v>
      </c>
      <c r="C146">
        <f t="shared" si="39"/>
        <v>3</v>
      </c>
      <c r="D146">
        <f t="shared" si="39"/>
        <v>112</v>
      </c>
      <c r="E146">
        <f t="shared" ca="1" si="27"/>
        <v>-7582.3545263562928</v>
      </c>
      <c r="F146">
        <f t="shared" ca="1" si="28"/>
        <v>36776.227326399996</v>
      </c>
      <c r="G146">
        <f t="shared" ca="1" si="35"/>
        <v>9988.8842105263157</v>
      </c>
      <c r="H146" s="9">
        <f t="shared" ca="1" si="36"/>
        <v>-44.603684570331097</v>
      </c>
      <c r="I146" s="9">
        <f t="shared" ca="1" si="36"/>
        <v>216.33174816000101</v>
      </c>
      <c r="J146" s="9">
        <f t="shared" ca="1" si="36"/>
        <v>8.5557894736841256</v>
      </c>
      <c r="K146" s="9">
        <f t="shared" ca="1" si="37"/>
        <v>220.88212679891441</v>
      </c>
      <c r="L146" s="9">
        <f t="shared" ca="1" si="38"/>
        <v>-11.650096301579692</v>
      </c>
      <c r="M146">
        <f t="shared" ca="1" si="40"/>
        <v>56.174175864606326</v>
      </c>
      <c r="N146">
        <f t="shared" ca="1" si="41"/>
        <v>32.811994113318612</v>
      </c>
    </row>
    <row r="147" spans="1:14" x14ac:dyDescent="0.25">
      <c r="A147" s="4">
        <f t="shared" si="34"/>
        <v>0.4344907407407394</v>
      </c>
      <c r="B147" s="3">
        <f t="shared" si="42"/>
        <v>1553301540</v>
      </c>
      <c r="C147">
        <f t="shared" si="39"/>
        <v>3</v>
      </c>
      <c r="D147">
        <f t="shared" si="39"/>
        <v>112</v>
      </c>
      <c r="E147">
        <f t="shared" ca="1" si="27"/>
        <v>-7805.3729492079483</v>
      </c>
      <c r="F147">
        <f t="shared" ca="1" si="28"/>
        <v>37857.886067200001</v>
      </c>
      <c r="G147">
        <f t="shared" ca="1" si="35"/>
        <v>10031.663157894736</v>
      </c>
      <c r="H147" s="9">
        <f t="shared" ca="1" si="36"/>
        <v>-44.603684570331097</v>
      </c>
      <c r="I147" s="9">
        <f t="shared" ca="1" si="36"/>
        <v>216.33174815999956</v>
      </c>
      <c r="J147" s="9">
        <f t="shared" ca="1" si="36"/>
        <v>8.5557894736841256</v>
      </c>
      <c r="K147" s="9">
        <f t="shared" ca="1" si="37"/>
        <v>220.88212679891296</v>
      </c>
      <c r="L147" s="9">
        <f t="shared" ca="1" si="38"/>
        <v>-11.650096301579769</v>
      </c>
      <c r="M147">
        <f t="shared" ca="1" si="40"/>
        <v>56.183710448859458</v>
      </c>
      <c r="N147">
        <f t="shared" ca="1" si="41"/>
        <v>32.808425312729945</v>
      </c>
    </row>
    <row r="148" spans="1:14" x14ac:dyDescent="0.25">
      <c r="A148" s="4">
        <f t="shared" si="34"/>
        <v>0.43454861111110976</v>
      </c>
      <c r="B148" s="3">
        <f t="shared" si="42"/>
        <v>1553301545</v>
      </c>
      <c r="C148">
        <f t="shared" si="39"/>
        <v>3</v>
      </c>
      <c r="D148">
        <f t="shared" si="39"/>
        <v>112</v>
      </c>
      <c r="E148">
        <f t="shared" ca="1" si="27"/>
        <v>-8028.3913720596038</v>
      </c>
      <c r="F148">
        <f t="shared" ca="1" si="28"/>
        <v>38939.544807999999</v>
      </c>
      <c r="G148">
        <f t="shared" ca="1" si="35"/>
        <v>10074.442105263157</v>
      </c>
      <c r="H148" s="9">
        <f t="shared" ca="1" si="36"/>
        <v>-44.603684570331282</v>
      </c>
      <c r="I148" s="9">
        <f t="shared" ca="1" si="36"/>
        <v>216.33174815999956</v>
      </c>
      <c r="J148" s="9">
        <f t="shared" ca="1" si="36"/>
        <v>8.5557894736841256</v>
      </c>
      <c r="K148" s="9">
        <f t="shared" ca="1" si="37"/>
        <v>220.88212679891299</v>
      </c>
      <c r="L148" s="9">
        <f t="shared" ca="1" si="38"/>
        <v>-11.650096301579817</v>
      </c>
      <c r="M148">
        <f t="shared" ca="1" si="40"/>
        <v>56.193245033112582</v>
      </c>
      <c r="N148">
        <f t="shared" ca="1" si="41"/>
        <v>32.804856512141278</v>
      </c>
    </row>
    <row r="149" spans="1:14" x14ac:dyDescent="0.25">
      <c r="A149" s="4">
        <f t="shared" si="34"/>
        <v>0.43460648148148012</v>
      </c>
      <c r="B149" s="3">
        <f t="shared" si="42"/>
        <v>1553301550</v>
      </c>
      <c r="C149">
        <f t="shared" si="39"/>
        <v>3</v>
      </c>
      <c r="D149">
        <f t="shared" si="39"/>
        <v>112</v>
      </c>
      <c r="E149">
        <f t="shared" ca="1" si="27"/>
        <v>-8251.4097949112602</v>
      </c>
      <c r="F149">
        <f t="shared" ca="1" si="28"/>
        <v>40021.203548799996</v>
      </c>
      <c r="G149">
        <f t="shared" ca="1" si="35"/>
        <v>10117.221052631578</v>
      </c>
      <c r="H149" s="9">
        <f t="shared" ca="1" si="36"/>
        <v>-44.603684570331097</v>
      </c>
      <c r="I149" s="9">
        <f t="shared" ca="1" si="36"/>
        <v>216.33174815999956</v>
      </c>
      <c r="J149" s="9">
        <f t="shared" ca="1" si="36"/>
        <v>8.5557894736844897</v>
      </c>
      <c r="K149" s="9">
        <f t="shared" ca="1" si="37"/>
        <v>220.88212679891296</v>
      </c>
      <c r="L149" s="9">
        <f t="shared" ca="1" si="38"/>
        <v>-11.650096301579769</v>
      </c>
      <c r="M149">
        <f t="shared" ca="1" si="40"/>
        <v>56.202779617365707</v>
      </c>
      <c r="N149">
        <f t="shared" ca="1" si="41"/>
        <v>32.801287711552611</v>
      </c>
    </row>
    <row r="150" spans="1:14" x14ac:dyDescent="0.25">
      <c r="A150" s="4">
        <f t="shared" si="34"/>
        <v>0.43466435185185048</v>
      </c>
      <c r="B150" s="3">
        <f t="shared" si="42"/>
        <v>1553301555</v>
      </c>
      <c r="C150">
        <f t="shared" si="39"/>
        <v>3</v>
      </c>
      <c r="D150">
        <f t="shared" si="39"/>
        <v>112</v>
      </c>
      <c r="E150">
        <f t="shared" ca="1" si="27"/>
        <v>-8474.4282177629157</v>
      </c>
      <c r="F150">
        <f t="shared" ca="1" si="28"/>
        <v>41102.862289599994</v>
      </c>
      <c r="G150">
        <f t="shared" ca="1" si="35"/>
        <v>10160</v>
      </c>
      <c r="H150" s="9">
        <f t="shared" ca="1" si="36"/>
        <v>-44.603684570331097</v>
      </c>
      <c r="I150" s="9">
        <f t="shared" ca="1" si="36"/>
        <v>216.33174816000101</v>
      </c>
      <c r="J150" s="9">
        <f t="shared" ca="1" si="36"/>
        <v>8.5557894736841256</v>
      </c>
      <c r="K150" s="9">
        <f t="shared" ca="1" si="37"/>
        <v>220.88212679891441</v>
      </c>
      <c r="L150" s="9">
        <f t="shared" ca="1" si="38"/>
        <v>-11.650096301579692</v>
      </c>
      <c r="M150">
        <f t="shared" ca="1" si="40"/>
        <v>56.212314201618838</v>
      </c>
      <c r="N150">
        <f t="shared" ca="1" si="41"/>
        <v>32.797718910963944</v>
      </c>
    </row>
    <row r="151" spans="1:14" x14ac:dyDescent="0.25">
      <c r="A151" s="4">
        <f t="shared" si="34"/>
        <v>0.43472222222222084</v>
      </c>
      <c r="B151" s="3">
        <f t="shared" si="42"/>
        <v>1553301560</v>
      </c>
      <c r="C151">
        <f t="shared" si="39"/>
        <v>3</v>
      </c>
      <c r="D151">
        <f t="shared" si="39"/>
        <v>112</v>
      </c>
      <c r="E151">
        <f t="shared" ca="1" si="27"/>
        <v>-8697.4466406145712</v>
      </c>
      <c r="F151">
        <f t="shared" ca="1" si="28"/>
        <v>42184.521030399999</v>
      </c>
      <c r="G151">
        <f t="shared" ca="1" si="35"/>
        <v>10202.778947368421</v>
      </c>
      <c r="H151" s="9">
        <f t="shared" ca="1" si="36"/>
        <v>-44.603684570331097</v>
      </c>
      <c r="I151" s="9">
        <f t="shared" ca="1" si="36"/>
        <v>216.33174815999956</v>
      </c>
      <c r="J151" s="9">
        <f t="shared" ca="1" si="36"/>
        <v>8.5557894736841256</v>
      </c>
      <c r="K151" s="9">
        <f t="shared" ca="1" si="37"/>
        <v>220.88212679891296</v>
      </c>
      <c r="L151" s="9">
        <f t="shared" ca="1" si="38"/>
        <v>-11.650096301579769</v>
      </c>
      <c r="M151">
        <f t="shared" ca="1" si="40"/>
        <v>56.221848785871963</v>
      </c>
      <c r="N151">
        <f t="shared" ca="1" si="41"/>
        <v>32.794150110375277</v>
      </c>
    </row>
    <row r="152" spans="1:14" x14ac:dyDescent="0.25">
      <c r="A152" s="4">
        <f t="shared" si="34"/>
        <v>0.43478009259259121</v>
      </c>
      <c r="B152" s="3">
        <f t="shared" si="42"/>
        <v>1553301565</v>
      </c>
      <c r="C152">
        <f t="shared" si="39"/>
        <v>3</v>
      </c>
      <c r="D152">
        <f t="shared" si="39"/>
        <v>112</v>
      </c>
      <c r="E152">
        <f t="shared" ca="1" si="27"/>
        <v>-8920.4650634662266</v>
      </c>
      <c r="F152">
        <f t="shared" ca="1" si="28"/>
        <v>43266.179771199997</v>
      </c>
      <c r="G152">
        <f t="shared" ca="1" si="35"/>
        <v>10245.557894736841</v>
      </c>
      <c r="H152" s="9">
        <f t="shared" ref="H152:J179" ca="1" si="43">(E153-E152)/($B153-$B152)</f>
        <v>-44.603684570331097</v>
      </c>
      <c r="I152" s="9">
        <f t="shared" ca="1" si="43"/>
        <v>216.33174815999956</v>
      </c>
      <c r="J152" s="9">
        <f t="shared" ca="1" si="43"/>
        <v>8.5557894736841256</v>
      </c>
      <c r="K152" s="9">
        <f t="shared" ca="1" si="37"/>
        <v>220.88212679891296</v>
      </c>
      <c r="L152" s="9">
        <f t="shared" ca="1" si="38"/>
        <v>-11.650096301579769</v>
      </c>
      <c r="M152">
        <f t="shared" ca="1" si="40"/>
        <v>56.231383370125094</v>
      </c>
      <c r="N152">
        <f t="shared" ca="1" si="41"/>
        <v>32.790581309786603</v>
      </c>
    </row>
    <row r="153" spans="1:14" x14ac:dyDescent="0.25">
      <c r="A153" s="4">
        <f t="shared" si="34"/>
        <v>0.43483796296296157</v>
      </c>
      <c r="B153" s="3">
        <f t="shared" si="42"/>
        <v>1553301570</v>
      </c>
      <c r="C153">
        <f t="shared" ref="C153:D167" si="44">C152</f>
        <v>3</v>
      </c>
      <c r="D153">
        <f t="shared" si="44"/>
        <v>112</v>
      </c>
      <c r="E153">
        <f t="shared" ca="1" si="27"/>
        <v>-9143.4834863178821</v>
      </c>
      <c r="F153">
        <f t="shared" ca="1" si="28"/>
        <v>44347.838511999995</v>
      </c>
      <c r="G153">
        <f t="shared" ca="1" si="35"/>
        <v>10288.336842105262</v>
      </c>
      <c r="H153" s="9">
        <f t="shared" ca="1" si="43"/>
        <v>-44.603684570331097</v>
      </c>
      <c r="I153" s="9">
        <f t="shared" ca="1" si="43"/>
        <v>216.33174816000101</v>
      </c>
      <c r="J153" s="9">
        <f t="shared" ca="1" si="43"/>
        <v>8.5557894736841256</v>
      </c>
      <c r="K153" s="9">
        <f t="shared" ca="1" si="37"/>
        <v>220.88212679891441</v>
      </c>
      <c r="L153" s="9">
        <f t="shared" ca="1" si="38"/>
        <v>-11.650096301579692</v>
      </c>
      <c r="M153">
        <f t="shared" ca="1" si="40"/>
        <v>56.240917954378219</v>
      </c>
      <c r="N153">
        <f t="shared" ca="1" si="41"/>
        <v>32.787012509197936</v>
      </c>
    </row>
    <row r="154" spans="1:14" x14ac:dyDescent="0.25">
      <c r="A154" s="4">
        <f t="shared" si="34"/>
        <v>0.43489583333333193</v>
      </c>
      <c r="B154" s="3">
        <f t="shared" si="42"/>
        <v>1553301575</v>
      </c>
      <c r="C154">
        <f t="shared" si="44"/>
        <v>3</v>
      </c>
      <c r="D154">
        <f t="shared" si="44"/>
        <v>112</v>
      </c>
      <c r="E154">
        <f t="shared" ca="1" si="27"/>
        <v>-9366.5019091695376</v>
      </c>
      <c r="F154">
        <f t="shared" ca="1" si="28"/>
        <v>45429.4972528</v>
      </c>
      <c r="G154">
        <f t="shared" ca="1" si="35"/>
        <v>10331.115789473683</v>
      </c>
      <c r="H154" s="9">
        <f t="shared" ca="1" si="43"/>
        <v>-44.603684570331097</v>
      </c>
      <c r="I154" s="9">
        <f t="shared" ca="1" si="43"/>
        <v>216.33174815999956</v>
      </c>
      <c r="J154" s="9">
        <f t="shared" ca="1" si="43"/>
        <v>8.5557894736844897</v>
      </c>
      <c r="K154" s="9">
        <f t="shared" ca="1" si="37"/>
        <v>220.88212679891296</v>
      </c>
      <c r="L154" s="9">
        <f t="shared" ca="1" si="38"/>
        <v>-11.650096301579769</v>
      </c>
      <c r="M154">
        <f t="shared" ca="1" si="40"/>
        <v>56.250452538631343</v>
      </c>
      <c r="N154">
        <f t="shared" ca="1" si="41"/>
        <v>32.783443708609269</v>
      </c>
    </row>
    <row r="155" spans="1:14" x14ac:dyDescent="0.25">
      <c r="A155" s="4">
        <f t="shared" si="34"/>
        <v>0.43495370370370229</v>
      </c>
      <c r="B155" s="3">
        <f t="shared" si="42"/>
        <v>1553301580</v>
      </c>
      <c r="C155">
        <f t="shared" si="44"/>
        <v>3</v>
      </c>
      <c r="D155">
        <f t="shared" si="44"/>
        <v>112</v>
      </c>
      <c r="E155">
        <f t="shared" ca="1" si="27"/>
        <v>-9589.5203320211931</v>
      </c>
      <c r="F155">
        <f t="shared" ca="1" si="28"/>
        <v>46511.155993599998</v>
      </c>
      <c r="G155">
        <f t="shared" ca="1" si="35"/>
        <v>10373.894736842105</v>
      </c>
      <c r="H155" s="9">
        <f t="shared" ca="1" si="43"/>
        <v>-44.603684570331097</v>
      </c>
      <c r="I155" s="9">
        <f t="shared" ca="1" si="43"/>
        <v>216.33174815999956</v>
      </c>
      <c r="J155" s="9">
        <f t="shared" ca="1" si="43"/>
        <v>8.5557894736841256</v>
      </c>
      <c r="K155" s="9">
        <f t="shared" ca="1" si="37"/>
        <v>220.88212679891296</v>
      </c>
      <c r="L155" s="9">
        <f t="shared" ca="1" si="38"/>
        <v>-11.650096301579769</v>
      </c>
      <c r="M155">
        <f t="shared" ca="1" si="40"/>
        <v>56.259987122884475</v>
      </c>
      <c r="N155">
        <f t="shared" ca="1" si="41"/>
        <v>32.779874908020602</v>
      </c>
    </row>
    <row r="156" spans="1:14" x14ac:dyDescent="0.25">
      <c r="A156" s="4">
        <f t="shared" si="34"/>
        <v>0.43501157407407265</v>
      </c>
      <c r="B156" s="3">
        <f t="shared" si="42"/>
        <v>1553301585</v>
      </c>
      <c r="C156">
        <f t="shared" si="44"/>
        <v>3</v>
      </c>
      <c r="D156">
        <f t="shared" si="44"/>
        <v>112</v>
      </c>
      <c r="E156">
        <f t="shared" ca="1" si="27"/>
        <v>-9812.5387548728486</v>
      </c>
      <c r="F156">
        <f t="shared" ca="1" si="28"/>
        <v>47592.814734399995</v>
      </c>
      <c r="G156">
        <f t="shared" ca="1" si="35"/>
        <v>10416.673684210526</v>
      </c>
      <c r="H156" s="9">
        <f t="shared" ca="1" si="43"/>
        <v>-44.603684570331097</v>
      </c>
      <c r="I156" s="9">
        <f t="shared" ca="1" si="43"/>
        <v>216.33174816000101</v>
      </c>
      <c r="J156" s="9">
        <f t="shared" ca="1" si="43"/>
        <v>8.5557894736841256</v>
      </c>
      <c r="K156" s="9">
        <f t="shared" ca="1" si="37"/>
        <v>220.88212679891441</v>
      </c>
      <c r="L156" s="9">
        <f t="shared" ca="1" si="38"/>
        <v>-11.650096301579692</v>
      </c>
      <c r="M156">
        <f t="shared" ca="1" si="40"/>
        <v>56.269521707137599</v>
      </c>
      <c r="N156">
        <f t="shared" ca="1" si="41"/>
        <v>32.776306107431935</v>
      </c>
    </row>
    <row r="157" spans="1:14" x14ac:dyDescent="0.25">
      <c r="A157" s="4">
        <f t="shared" si="34"/>
        <v>0.43506944444444301</v>
      </c>
      <c r="B157" s="3">
        <f t="shared" si="42"/>
        <v>1553301590</v>
      </c>
      <c r="C157">
        <f t="shared" si="44"/>
        <v>3</v>
      </c>
      <c r="D157">
        <f t="shared" si="44"/>
        <v>112</v>
      </c>
      <c r="E157">
        <f t="shared" ca="1" si="27"/>
        <v>-10035.557177724504</v>
      </c>
      <c r="F157">
        <f t="shared" ca="1" si="28"/>
        <v>48674.4734752</v>
      </c>
      <c r="G157">
        <f t="shared" ca="1" si="35"/>
        <v>10459.452631578946</v>
      </c>
      <c r="H157" s="9">
        <f t="shared" ca="1" si="43"/>
        <v>-44.603684570331097</v>
      </c>
      <c r="I157" s="9">
        <f t="shared" ca="1" si="43"/>
        <v>216.33174815999956</v>
      </c>
      <c r="J157" s="9">
        <f t="shared" ca="1" si="43"/>
        <v>8.5557894736844897</v>
      </c>
      <c r="K157" s="9">
        <f t="shared" ca="1" si="37"/>
        <v>220.88212679891296</v>
      </c>
      <c r="L157" s="9">
        <f t="shared" ca="1" si="38"/>
        <v>-11.650096301579769</v>
      </c>
      <c r="M157">
        <f t="shared" ca="1" si="40"/>
        <v>56.279056291390731</v>
      </c>
      <c r="N157">
        <f t="shared" ca="1" si="41"/>
        <v>32.772737306843268</v>
      </c>
    </row>
    <row r="158" spans="1:14" x14ac:dyDescent="0.25">
      <c r="A158" s="4">
        <f t="shared" si="34"/>
        <v>0.43512731481481337</v>
      </c>
      <c r="B158" s="3">
        <f t="shared" si="42"/>
        <v>1553301595</v>
      </c>
      <c r="C158">
        <f t="shared" si="44"/>
        <v>3</v>
      </c>
      <c r="D158">
        <f t="shared" si="44"/>
        <v>112</v>
      </c>
      <c r="E158">
        <f t="shared" ca="1" si="27"/>
        <v>-10258.57560057616</v>
      </c>
      <c r="F158">
        <f t="shared" ca="1" si="28"/>
        <v>49756.132215999998</v>
      </c>
      <c r="G158">
        <f t="shared" ca="1" si="35"/>
        <v>10502.231578947369</v>
      </c>
      <c r="H158" s="9">
        <f t="shared" ca="1" si="43"/>
        <v>-44.60368457033146</v>
      </c>
      <c r="I158" s="9">
        <f t="shared" ca="1" si="43"/>
        <v>216.33174815999956</v>
      </c>
      <c r="J158" s="9">
        <f t="shared" ca="1" si="43"/>
        <v>8.5557894736841256</v>
      </c>
      <c r="K158" s="9">
        <f t="shared" ca="1" si="37"/>
        <v>220.88212679891302</v>
      </c>
      <c r="L158" s="9">
        <f t="shared" ca="1" si="38"/>
        <v>-11.650096301579863</v>
      </c>
      <c r="M158">
        <f t="shared" ca="1" si="40"/>
        <v>56.288590875643855</v>
      </c>
      <c r="N158">
        <f t="shared" ca="1" si="41"/>
        <v>32.769168506254594</v>
      </c>
    </row>
    <row r="159" spans="1:14" x14ac:dyDescent="0.25">
      <c r="A159" s="4">
        <f t="shared" si="34"/>
        <v>0.43518518518518373</v>
      </c>
      <c r="B159" s="3">
        <f t="shared" si="42"/>
        <v>1553301600</v>
      </c>
      <c r="C159">
        <f t="shared" si="44"/>
        <v>3</v>
      </c>
      <c r="D159">
        <f t="shared" si="44"/>
        <v>112</v>
      </c>
      <c r="E159">
        <f t="shared" ca="1" si="27"/>
        <v>-10481.594023427817</v>
      </c>
      <c r="F159">
        <f t="shared" ca="1" si="28"/>
        <v>50837.790956799996</v>
      </c>
      <c r="G159">
        <f t="shared" ca="1" si="35"/>
        <v>10545.010526315789</v>
      </c>
      <c r="H159" s="9">
        <f t="shared" ca="1" si="43"/>
        <v>-44.603684570331097</v>
      </c>
      <c r="I159" s="9">
        <f t="shared" ca="1" si="43"/>
        <v>216.33174815999956</v>
      </c>
      <c r="J159" s="9">
        <f t="shared" ca="1" si="43"/>
        <v>8.5557894736841256</v>
      </c>
      <c r="K159" s="9">
        <f t="shared" ca="1" si="37"/>
        <v>220.88212679891296</v>
      </c>
      <c r="L159" s="9">
        <f t="shared" ca="1" si="38"/>
        <v>-11.650096301579769</v>
      </c>
      <c r="M159">
        <f t="shared" ca="1" si="40"/>
        <v>56.29812545989698</v>
      </c>
      <c r="N159">
        <f t="shared" ca="1" si="41"/>
        <v>32.765599705665927</v>
      </c>
    </row>
    <row r="160" spans="1:14" x14ac:dyDescent="0.25">
      <c r="A160" s="4">
        <f t="shared" si="34"/>
        <v>0.43524305555555409</v>
      </c>
      <c r="B160" s="3">
        <f t="shared" si="42"/>
        <v>1553301605</v>
      </c>
      <c r="C160">
        <f t="shared" si="44"/>
        <v>3</v>
      </c>
      <c r="D160">
        <f t="shared" si="44"/>
        <v>112</v>
      </c>
      <c r="E160">
        <f t="shared" ca="1" si="27"/>
        <v>-10704.612446279472</v>
      </c>
      <c r="F160">
        <f t="shared" ca="1" si="28"/>
        <v>51919.449697599994</v>
      </c>
      <c r="G160">
        <f t="shared" ca="1" si="35"/>
        <v>10587.78947368421</v>
      </c>
      <c r="H160" s="9">
        <f t="shared" ca="1" si="43"/>
        <v>-44.603684570331097</v>
      </c>
      <c r="I160" s="9">
        <f t="shared" ca="1" si="43"/>
        <v>216.33174816000101</v>
      </c>
      <c r="J160" s="9">
        <f t="shared" ca="1" si="43"/>
        <v>8.5557894736841256</v>
      </c>
      <c r="K160" s="9">
        <f t="shared" ca="1" si="37"/>
        <v>220.88212679891441</v>
      </c>
      <c r="L160" s="9">
        <f t="shared" ca="1" si="38"/>
        <v>-11.650096301579692</v>
      </c>
      <c r="M160">
        <f t="shared" ca="1" si="40"/>
        <v>56.307660044150111</v>
      </c>
      <c r="N160">
        <f t="shared" ca="1" si="41"/>
        <v>32.76203090507726</v>
      </c>
    </row>
    <row r="161" spans="1:15" x14ac:dyDescent="0.25">
      <c r="A161" s="4">
        <f t="shared" si="34"/>
        <v>0.43530092592592445</v>
      </c>
      <c r="B161" s="3">
        <f t="shared" si="42"/>
        <v>1553301610</v>
      </c>
      <c r="C161">
        <f t="shared" si="44"/>
        <v>3</v>
      </c>
      <c r="D161">
        <f t="shared" si="44"/>
        <v>112</v>
      </c>
      <c r="E161">
        <f t="shared" ca="1" si="27"/>
        <v>-10927.630869131128</v>
      </c>
      <c r="F161">
        <f t="shared" ca="1" si="28"/>
        <v>53001.108438399999</v>
      </c>
      <c r="G161">
        <f t="shared" ca="1" si="35"/>
        <v>10630.568421052631</v>
      </c>
      <c r="H161" s="9">
        <f t="shared" ca="1" si="43"/>
        <v>-44.603684570331097</v>
      </c>
      <c r="I161" s="9">
        <f t="shared" ca="1" si="43"/>
        <v>216.33174815999956</v>
      </c>
      <c r="J161" s="9">
        <f t="shared" ca="1" si="43"/>
        <v>8.5557894736841256</v>
      </c>
      <c r="K161" s="9">
        <f t="shared" ca="1" si="37"/>
        <v>220.88212679891296</v>
      </c>
      <c r="L161" s="9">
        <f t="shared" ca="1" si="38"/>
        <v>-11.650096301579769</v>
      </c>
      <c r="M161">
        <f t="shared" ca="1" si="40"/>
        <v>56.317194628403236</v>
      </c>
      <c r="N161">
        <f t="shared" ca="1" si="41"/>
        <v>32.758462104488594</v>
      </c>
    </row>
    <row r="162" spans="1:15" x14ac:dyDescent="0.25">
      <c r="A162" s="4">
        <f t="shared" si="34"/>
        <v>0.43535879629629481</v>
      </c>
      <c r="B162" s="3">
        <f t="shared" si="42"/>
        <v>1553301615</v>
      </c>
      <c r="C162">
        <f t="shared" si="44"/>
        <v>3</v>
      </c>
      <c r="D162">
        <f t="shared" si="44"/>
        <v>112</v>
      </c>
      <c r="E162">
        <f t="shared" ca="1" si="27"/>
        <v>-11150.649291982783</v>
      </c>
      <c r="F162">
        <f t="shared" ca="1" si="28"/>
        <v>54082.767179199996</v>
      </c>
      <c r="G162">
        <f t="shared" ca="1" si="35"/>
        <v>10673.347368421051</v>
      </c>
      <c r="H162" s="9">
        <f t="shared" ca="1" si="43"/>
        <v>-44.603684570331097</v>
      </c>
      <c r="I162" s="9">
        <f t="shared" ca="1" si="43"/>
        <v>216.33174815999956</v>
      </c>
      <c r="J162" s="9">
        <f t="shared" ca="1" si="43"/>
        <v>8.5557894736841256</v>
      </c>
      <c r="K162" s="9">
        <f t="shared" ca="1" si="37"/>
        <v>220.88212679891296</v>
      </c>
      <c r="L162" s="9">
        <f t="shared" ca="1" si="38"/>
        <v>-11.650096301579769</v>
      </c>
      <c r="M162">
        <f t="shared" ca="1" si="40"/>
        <v>56.326729212656367</v>
      </c>
      <c r="N162">
        <f t="shared" ca="1" si="41"/>
        <v>32.754893303899927</v>
      </c>
    </row>
    <row r="163" spans="1:15" x14ac:dyDescent="0.25">
      <c r="A163" s="4">
        <f t="shared" si="34"/>
        <v>0.43541666666666518</v>
      </c>
      <c r="B163" s="3">
        <f t="shared" si="42"/>
        <v>1553301620</v>
      </c>
      <c r="C163">
        <f t="shared" si="44"/>
        <v>3</v>
      </c>
      <c r="D163">
        <f t="shared" si="44"/>
        <v>112</v>
      </c>
      <c r="E163">
        <f t="shared" ca="1" si="27"/>
        <v>-11373.667714834439</v>
      </c>
      <c r="F163">
        <f t="shared" ca="1" si="28"/>
        <v>55164.425919999994</v>
      </c>
      <c r="G163">
        <f t="shared" ca="1" si="35"/>
        <v>10716.126315789472</v>
      </c>
      <c r="H163" s="9">
        <f t="shared" ca="1" si="43"/>
        <v>-44.603684570331097</v>
      </c>
      <c r="I163" s="9">
        <f t="shared" ca="1" si="43"/>
        <v>216.33174816000101</v>
      </c>
      <c r="J163" s="9">
        <f t="shared" ca="1" si="43"/>
        <v>8.5557894736844897</v>
      </c>
      <c r="K163" s="9">
        <f t="shared" ca="1" si="37"/>
        <v>220.88212679891441</v>
      </c>
      <c r="L163" s="9">
        <f t="shared" ca="1" si="38"/>
        <v>-11.650096301579692</v>
      </c>
      <c r="M163">
        <f t="shared" ca="1" si="40"/>
        <v>56.336263796909492</v>
      </c>
      <c r="N163">
        <f t="shared" ca="1" si="41"/>
        <v>32.75132450331126</v>
      </c>
    </row>
    <row r="164" spans="1:15" x14ac:dyDescent="0.25">
      <c r="A164" s="4">
        <f t="shared" si="34"/>
        <v>0.43547453703703554</v>
      </c>
      <c r="B164" s="3">
        <f t="shared" si="42"/>
        <v>1553301625</v>
      </c>
      <c r="C164">
        <f t="shared" si="44"/>
        <v>3</v>
      </c>
      <c r="D164">
        <f t="shared" si="44"/>
        <v>112</v>
      </c>
      <c r="E164">
        <f t="shared" ca="1" si="27"/>
        <v>-11596.686137686094</v>
      </c>
      <c r="F164">
        <f t="shared" ca="1" si="28"/>
        <v>56246.084660799999</v>
      </c>
      <c r="G164">
        <f t="shared" ca="1" si="35"/>
        <v>10758.905263157894</v>
      </c>
      <c r="H164" s="9">
        <f t="shared" ca="1" si="43"/>
        <v>-44.603684570331097</v>
      </c>
      <c r="I164" s="9">
        <f t="shared" ca="1" si="43"/>
        <v>216.33174815999956</v>
      </c>
      <c r="J164" s="9">
        <f t="shared" ca="1" si="43"/>
        <v>8.5557894736841256</v>
      </c>
      <c r="K164" s="9">
        <f t="shared" ca="1" si="37"/>
        <v>220.88212679891296</v>
      </c>
      <c r="L164" s="9">
        <f t="shared" ca="1" si="38"/>
        <v>-11.650096301579769</v>
      </c>
      <c r="M164">
        <f t="shared" ca="1" si="40"/>
        <v>56.345798381162616</v>
      </c>
      <c r="N164">
        <f t="shared" ca="1" si="41"/>
        <v>32.747755702722586</v>
      </c>
    </row>
    <row r="165" spans="1:15" x14ac:dyDescent="0.25">
      <c r="A165" s="4">
        <f t="shared" si="34"/>
        <v>0.4355324074074059</v>
      </c>
      <c r="B165" s="3">
        <f t="shared" si="42"/>
        <v>1553301630</v>
      </c>
      <c r="C165">
        <f t="shared" si="44"/>
        <v>3</v>
      </c>
      <c r="D165">
        <f t="shared" si="44"/>
        <v>112</v>
      </c>
      <c r="E165">
        <f t="shared" ref="E165:E228" ca="1" si="45">INDIRECT("E$"&amp;C165)+INDIRECT("H$"&amp;C165)*($B165-INDIRECT("B$"&amp;D165))</f>
        <v>-11819.70456053775</v>
      </c>
      <c r="F165">
        <f t="shared" ref="F165:F228" ca="1" si="46">INDIRECT("F$"&amp;C165)+INDIRECT("I$"&amp;C165)*($B165-INDIRECT("B$"&amp;D165))</f>
        <v>57327.743401599997</v>
      </c>
      <c r="G165">
        <f t="shared" ca="1" si="35"/>
        <v>10801.684210526315</v>
      </c>
      <c r="H165" s="9">
        <f t="shared" ca="1" si="43"/>
        <v>-44.603684570331097</v>
      </c>
      <c r="I165" s="9">
        <f t="shared" ca="1" si="43"/>
        <v>216.33174815999956</v>
      </c>
      <c r="J165" s="9">
        <f t="shared" ca="1" si="43"/>
        <v>8.5557894736841256</v>
      </c>
      <c r="K165" s="9">
        <f t="shared" ca="1" si="37"/>
        <v>220.88212679891296</v>
      </c>
      <c r="L165" s="9">
        <f t="shared" ca="1" si="38"/>
        <v>-11.650096301579769</v>
      </c>
      <c r="M165">
        <f t="shared" ca="1" si="40"/>
        <v>56.355332965415748</v>
      </c>
      <c r="N165">
        <f t="shared" ca="1" si="41"/>
        <v>32.744186902133919</v>
      </c>
    </row>
    <row r="166" spans="1:15" x14ac:dyDescent="0.25">
      <c r="A166" s="4">
        <f t="shared" si="34"/>
        <v>0.43559027777777626</v>
      </c>
      <c r="B166" s="3">
        <f t="shared" si="42"/>
        <v>1553301635</v>
      </c>
      <c r="C166">
        <f t="shared" si="44"/>
        <v>3</v>
      </c>
      <c r="D166">
        <f t="shared" si="44"/>
        <v>112</v>
      </c>
      <c r="E166">
        <f t="shared" ca="1" si="45"/>
        <v>-12042.722983389405</v>
      </c>
      <c r="F166">
        <f t="shared" ca="1" si="46"/>
        <v>58409.402142399995</v>
      </c>
      <c r="G166">
        <f t="shared" ca="1" si="35"/>
        <v>10844.463157894736</v>
      </c>
      <c r="H166" s="9">
        <f t="shared" ca="1" si="43"/>
        <v>-44.603684570331097</v>
      </c>
      <c r="I166" s="9">
        <f t="shared" ca="1" si="43"/>
        <v>216.33174816000101</v>
      </c>
      <c r="J166" s="9">
        <f t="shared" ca="1" si="43"/>
        <v>8.5557894736844897</v>
      </c>
      <c r="K166" s="9">
        <f t="shared" ca="1" si="37"/>
        <v>220.88212679891441</v>
      </c>
      <c r="L166" s="9">
        <f t="shared" ca="1" si="38"/>
        <v>-11.650096301579692</v>
      </c>
      <c r="M166">
        <f t="shared" ca="1" si="40"/>
        <v>56.364867549668872</v>
      </c>
      <c r="N166">
        <f t="shared" ca="1" si="41"/>
        <v>32.740618101545252</v>
      </c>
    </row>
    <row r="167" spans="1:15" x14ac:dyDescent="0.25">
      <c r="A167" s="4">
        <f t="shared" si="34"/>
        <v>0.43564814814814662</v>
      </c>
      <c r="B167" s="3">
        <f t="shared" si="42"/>
        <v>1553301640</v>
      </c>
      <c r="C167">
        <f t="shared" si="44"/>
        <v>3</v>
      </c>
      <c r="D167">
        <f t="shared" si="44"/>
        <v>112</v>
      </c>
      <c r="E167">
        <f t="shared" ca="1" si="45"/>
        <v>-12265.741406241061</v>
      </c>
      <c r="F167">
        <f t="shared" ca="1" si="46"/>
        <v>59491.0608832</v>
      </c>
      <c r="G167">
        <f t="shared" ca="1" si="35"/>
        <v>10887.242105263158</v>
      </c>
      <c r="H167" s="9">
        <f t="shared" ca="1" si="43"/>
        <v>-44.60368457033146</v>
      </c>
      <c r="I167" s="9">
        <f t="shared" ca="1" si="43"/>
        <v>216.33174815999956</v>
      </c>
      <c r="J167" s="9">
        <f t="shared" ca="1" si="43"/>
        <v>8.5557894736841256</v>
      </c>
      <c r="K167" s="9">
        <f t="shared" ca="1" si="37"/>
        <v>220.88212679891302</v>
      </c>
      <c r="L167" s="9">
        <f t="shared" ca="1" si="38"/>
        <v>-11.650096301579863</v>
      </c>
      <c r="M167">
        <f t="shared" ca="1" si="40"/>
        <v>56.374402133921997</v>
      </c>
      <c r="N167">
        <f t="shared" ca="1" si="41"/>
        <v>32.737049300956585</v>
      </c>
    </row>
    <row r="168" spans="1:15" x14ac:dyDescent="0.25">
      <c r="A168" s="4">
        <f t="shared" si="34"/>
        <v>0.43570601851851698</v>
      </c>
      <c r="B168" s="3">
        <f t="shared" si="42"/>
        <v>1553301645</v>
      </c>
      <c r="C168">
        <f t="shared" ref="C168:D168" si="47">C167</f>
        <v>3</v>
      </c>
      <c r="D168">
        <f t="shared" si="47"/>
        <v>112</v>
      </c>
      <c r="E168" s="15">
        <f ca="1">(1-$O168)*(1-$O168)*E167+2*$O168*(1-$O168)*INDIRECT("E"&amp;C169)+$O168*$O168*E171</f>
        <v>-12488.759829092718</v>
      </c>
      <c r="F168" s="15">
        <f ca="1">(1-$O168)*(1-$O168)*F167+2*$O168*(1-$O168)*INDIRECT("F"&amp;C169)+$O168*$O168*F171</f>
        <v>60572.719623999998</v>
      </c>
      <c r="G168" s="15">
        <f t="shared" ref="G168:G170" ca="1" si="48">INDIRECT("G$"&amp;C168)+INDIRECT("J$"&amp;C168)*($B168-INDIRECT("B$"&amp;D168))</f>
        <v>10930.021052631579</v>
      </c>
      <c r="H168" s="16">
        <f t="shared" ref="H168:H170" ca="1" si="49">(E169-E168)/($B169-$B168)</f>
        <v>-44.603684570331097</v>
      </c>
      <c r="I168" s="16">
        <f t="shared" ref="I168:I170" ca="1" si="50">(F169-F168)/($B169-$B168)</f>
        <v>216.33174815999956</v>
      </c>
      <c r="J168" s="16">
        <f t="shared" ref="J168:J170" ca="1" si="51">(G169-G168)/($B169-$B168)</f>
        <v>8.5557894736841256</v>
      </c>
      <c r="K168" s="16">
        <f t="shared" ref="K168:K170" ca="1" si="52">SQRT(H168*H168+I168*I168)</f>
        <v>220.88212679891296</v>
      </c>
      <c r="L168" s="16">
        <f t="shared" ref="L168:L170" ca="1" si="53">DEGREES(ATAN2(I168,H168))</f>
        <v>-11.650096301579769</v>
      </c>
      <c r="M168" s="15">
        <f ca="1">(1-$O168)*(1-$O168)*M167+2*$O168*(1-$O168)*INDIRECT("M"&amp;C169)+$O168*$O168*M171</f>
        <v>56.383936718175121</v>
      </c>
      <c r="N168" s="15">
        <f ca="1">(1-$O168)*(1-$O168)*N167+2*$O168*(1-$O168)*INDIRECT("N"&amp;C169)+$O168*$O168*N171</f>
        <v>32.733480500367918</v>
      </c>
      <c r="O168" s="15">
        <f>(B168-B167)/(B171-B167)</f>
        <v>0.25</v>
      </c>
    </row>
    <row r="169" spans="1:15" x14ac:dyDescent="0.25">
      <c r="A169" s="5">
        <f t="shared" si="34"/>
        <v>0.43576388888888734</v>
      </c>
      <c r="B169" s="3">
        <f t="shared" si="42"/>
        <v>1553301650</v>
      </c>
      <c r="C169">
        <v>4</v>
      </c>
      <c r="D169">
        <f>ROW()</f>
        <v>169</v>
      </c>
      <c r="E169" s="15">
        <f ca="1">(1-$O169)*(1-$O169)*E167+2*$O169*(1-$O169)*INDIRECT("E"&amp;C169)+$O169*$O169*E171</f>
        <v>-12711.778251944374</v>
      </c>
      <c r="F169" s="15">
        <f ca="1">(1-$O169)*(1-$O169)*F167+2*$O169*(1-$O169)*INDIRECT("F"&amp;C169)+$O169*$O169*F171</f>
        <v>61654.378364799995</v>
      </c>
      <c r="G169" s="15">
        <f t="shared" ca="1" si="48"/>
        <v>10972.8</v>
      </c>
      <c r="H169" s="16">
        <f t="shared" ca="1" si="49"/>
        <v>-44.60368457033146</v>
      </c>
      <c r="I169" s="16">
        <f t="shared" ca="1" si="50"/>
        <v>216.33174816000101</v>
      </c>
      <c r="J169" s="16">
        <f t="shared" ca="1" si="51"/>
        <v>0</v>
      </c>
      <c r="K169" s="16">
        <f t="shared" ca="1" si="52"/>
        <v>220.88212679891447</v>
      </c>
      <c r="L169" s="16">
        <f t="shared" ca="1" si="53"/>
        <v>-11.650096301579786</v>
      </c>
      <c r="M169" s="15">
        <f ca="1">(1-$O169)*(1-$O169)*M167+2*$O169*(1-$O169)*INDIRECT("M"&amp;C169)+$O169*$O169*M171</f>
        <v>56.393471302428253</v>
      </c>
      <c r="N169" s="15">
        <f ca="1">(1-$O169)*(1-$O169)*N167+2*$O169*(1-$O169)*INDIRECT("N"&amp;C169)+$O169*$O169*N171</f>
        <v>32.729911699779251</v>
      </c>
      <c r="O169" s="15">
        <f>(B169-B167)/(B171-B167)</f>
        <v>0.5</v>
      </c>
    </row>
    <row r="170" spans="1:15" x14ac:dyDescent="0.25">
      <c r="A170" s="4">
        <f t="shared" si="34"/>
        <v>0.4358217592592577</v>
      </c>
      <c r="B170" s="3">
        <f t="shared" si="42"/>
        <v>1553301655</v>
      </c>
      <c r="C170">
        <f t="shared" ref="C170:D170" si="54">C169</f>
        <v>4</v>
      </c>
      <c r="D170">
        <f t="shared" si="54"/>
        <v>169</v>
      </c>
      <c r="E170" s="15">
        <f ca="1">(1-$O170)*(1-$O170)*E167+2*$O170*(1-$O170)*INDIRECT("E"&amp;C169)+$O170*$O170*E171</f>
        <v>-12934.796674796031</v>
      </c>
      <c r="F170" s="15">
        <f ca="1">(1-$O170)*(1-$O170)*F167+2*$O170*(1-$O170)*INDIRECT("F"&amp;C169)+$O170*$O170*F171</f>
        <v>62736.0371056</v>
      </c>
      <c r="G170" s="15">
        <f t="shared" ca="1" si="48"/>
        <v>10972.8</v>
      </c>
      <c r="H170" s="16">
        <f t="shared" ca="1" si="49"/>
        <v>-44.603684570330735</v>
      </c>
      <c r="I170" s="16">
        <f t="shared" ca="1" si="50"/>
        <v>216.33174815999956</v>
      </c>
      <c r="J170" s="16">
        <f t="shared" ca="1" si="51"/>
        <v>0</v>
      </c>
      <c r="K170" s="16">
        <f t="shared" ca="1" si="52"/>
        <v>220.88212679891288</v>
      </c>
      <c r="L170" s="16">
        <f t="shared" ca="1" si="53"/>
        <v>-11.650096301579678</v>
      </c>
      <c r="M170" s="15">
        <f ca="1">(1-$O170)*(1-$O170)*M167+2*$O170*(1-$O170)*INDIRECT("M"&amp;C169)+$O170*$O170*M171</f>
        <v>56.403005886681385</v>
      </c>
      <c r="N170" s="15">
        <f ca="1">(1-$O170)*(1-$O170)*N167+2*$O170*(1-$O170)*INDIRECT("N"&amp;C169)+$O170*$O170*N171</f>
        <v>32.726342899190584</v>
      </c>
      <c r="O170" s="15">
        <f>(B170-B167)/(B171-B167)</f>
        <v>0.75</v>
      </c>
    </row>
    <row r="171" spans="1:15" x14ac:dyDescent="0.25">
      <c r="A171" s="4">
        <f t="shared" si="34"/>
        <v>0.43587962962962806</v>
      </c>
      <c r="B171" s="3">
        <f t="shared" si="42"/>
        <v>1553301660</v>
      </c>
      <c r="C171">
        <f t="shared" ref="C171:D184" si="55">C170</f>
        <v>4</v>
      </c>
      <c r="D171">
        <f t="shared" si="55"/>
        <v>169</v>
      </c>
      <c r="E171">
        <f t="shared" ca="1" si="45"/>
        <v>-13157.815097647685</v>
      </c>
      <c r="F171">
        <f t="shared" ca="1" si="46"/>
        <v>63817.695846399998</v>
      </c>
      <c r="G171">
        <f t="shared" ca="1" si="35"/>
        <v>10972.8</v>
      </c>
      <c r="H171" s="9">
        <f t="shared" ca="1" si="43"/>
        <v>-44.603684570331097</v>
      </c>
      <c r="I171" s="9">
        <f t="shared" ca="1" si="43"/>
        <v>216.33174815999956</v>
      </c>
      <c r="J171" s="9">
        <f t="shared" ca="1" si="43"/>
        <v>0</v>
      </c>
      <c r="K171" s="9">
        <f t="shared" ca="1" si="37"/>
        <v>220.88212679891296</v>
      </c>
      <c r="L171" s="9">
        <f t="shared" ca="1" si="38"/>
        <v>-11.650096301579769</v>
      </c>
      <c r="M171">
        <f t="shared" ca="1" si="40"/>
        <v>56.412540470934509</v>
      </c>
      <c r="N171">
        <f t="shared" ca="1" si="41"/>
        <v>32.722774098601917</v>
      </c>
    </row>
    <row r="172" spans="1:15" x14ac:dyDescent="0.25">
      <c r="A172" s="4">
        <f t="shared" si="34"/>
        <v>0.43593749999999842</v>
      </c>
      <c r="B172" s="3">
        <f t="shared" si="42"/>
        <v>1553301665</v>
      </c>
      <c r="C172">
        <f t="shared" si="55"/>
        <v>4</v>
      </c>
      <c r="D172">
        <f t="shared" si="55"/>
        <v>169</v>
      </c>
      <c r="E172">
        <f t="shared" ca="1" si="45"/>
        <v>-13380.83352049934</v>
      </c>
      <c r="F172">
        <f t="shared" ca="1" si="46"/>
        <v>64899.354587199996</v>
      </c>
      <c r="G172">
        <f t="shared" ca="1" si="35"/>
        <v>10972.8</v>
      </c>
      <c r="H172" s="9">
        <f t="shared" ca="1" si="43"/>
        <v>-44.603684570331097</v>
      </c>
      <c r="I172" s="9">
        <f t="shared" ca="1" si="43"/>
        <v>216.33174816000101</v>
      </c>
      <c r="J172" s="9">
        <f t="shared" ca="1" si="43"/>
        <v>0</v>
      </c>
      <c r="K172" s="9">
        <f t="shared" ca="1" si="37"/>
        <v>220.88212679891441</v>
      </c>
      <c r="L172" s="9">
        <f t="shared" ca="1" si="38"/>
        <v>-11.650096301579692</v>
      </c>
      <c r="M172">
        <f t="shared" ca="1" si="40"/>
        <v>56.422075055187634</v>
      </c>
      <c r="N172">
        <f t="shared" ca="1" si="41"/>
        <v>32.71920529801325</v>
      </c>
    </row>
    <row r="173" spans="1:15" x14ac:dyDescent="0.25">
      <c r="A173" s="4">
        <f t="shared" si="34"/>
        <v>0.43599537037036878</v>
      </c>
      <c r="B173" s="3">
        <f t="shared" si="42"/>
        <v>1553301670</v>
      </c>
      <c r="C173">
        <f t="shared" si="55"/>
        <v>4</v>
      </c>
      <c r="D173">
        <f t="shared" si="55"/>
        <v>169</v>
      </c>
      <c r="E173">
        <f t="shared" ca="1" si="45"/>
        <v>-13603.851943350995</v>
      </c>
      <c r="F173">
        <f t="shared" ca="1" si="46"/>
        <v>65981.013328000001</v>
      </c>
      <c r="G173">
        <f t="shared" ca="1" si="35"/>
        <v>10972.8</v>
      </c>
      <c r="H173" s="9">
        <f t="shared" ca="1" si="43"/>
        <v>-44.60368457033146</v>
      </c>
      <c r="I173" s="9">
        <f t="shared" ca="1" si="43"/>
        <v>216.33174815999809</v>
      </c>
      <c r="J173" s="9">
        <f t="shared" ca="1" si="43"/>
        <v>0</v>
      </c>
      <c r="K173" s="9">
        <f t="shared" ca="1" si="37"/>
        <v>220.8821267989116</v>
      </c>
      <c r="L173" s="9">
        <f t="shared" ca="1" si="38"/>
        <v>-11.650096301579939</v>
      </c>
      <c r="M173">
        <f t="shared" ca="1" si="40"/>
        <v>56.431609639440765</v>
      </c>
      <c r="N173">
        <f t="shared" ca="1" si="41"/>
        <v>32.715636497424576</v>
      </c>
    </row>
    <row r="174" spans="1:15" x14ac:dyDescent="0.25">
      <c r="A174" s="4">
        <f t="shared" si="34"/>
        <v>0.43605324074073915</v>
      </c>
      <c r="B174" s="3">
        <f t="shared" si="42"/>
        <v>1553301675</v>
      </c>
      <c r="C174">
        <f t="shared" si="55"/>
        <v>4</v>
      </c>
      <c r="D174">
        <f t="shared" si="55"/>
        <v>169</v>
      </c>
      <c r="E174">
        <f t="shared" ca="1" si="45"/>
        <v>-13826.870366202653</v>
      </c>
      <c r="F174">
        <f t="shared" ca="1" si="46"/>
        <v>67062.672068799991</v>
      </c>
      <c r="G174">
        <f t="shared" ca="1" si="35"/>
        <v>10972.8</v>
      </c>
      <c r="H174" s="9">
        <f t="shared" ca="1" si="43"/>
        <v>-44.603684570331097</v>
      </c>
      <c r="I174" s="9">
        <f t="shared" ca="1" si="43"/>
        <v>216.33174816000101</v>
      </c>
      <c r="J174" s="9">
        <f t="shared" ca="1" si="43"/>
        <v>0</v>
      </c>
      <c r="K174" s="9">
        <f t="shared" ca="1" si="37"/>
        <v>220.88212679891441</v>
      </c>
      <c r="L174" s="9">
        <f t="shared" ca="1" si="38"/>
        <v>-11.650096301579692</v>
      </c>
      <c r="M174">
        <f t="shared" ca="1" si="40"/>
        <v>56.44114422369389</v>
      </c>
      <c r="N174">
        <f t="shared" ca="1" si="41"/>
        <v>32.712067696835909</v>
      </c>
    </row>
    <row r="175" spans="1:15" x14ac:dyDescent="0.25">
      <c r="A175" s="4">
        <f t="shared" si="34"/>
        <v>0.43611111111110951</v>
      </c>
      <c r="B175" s="3">
        <f t="shared" si="42"/>
        <v>1553301680</v>
      </c>
      <c r="C175">
        <f t="shared" si="55"/>
        <v>4</v>
      </c>
      <c r="D175">
        <f t="shared" si="55"/>
        <v>169</v>
      </c>
      <c r="E175">
        <f t="shared" ca="1" si="45"/>
        <v>-14049.888789054308</v>
      </c>
      <c r="F175">
        <f t="shared" ca="1" si="46"/>
        <v>68144.330809599996</v>
      </c>
      <c r="G175">
        <f t="shared" ca="1" si="35"/>
        <v>10972.8</v>
      </c>
      <c r="H175" s="9">
        <f t="shared" ca="1" si="43"/>
        <v>-44.603684570331097</v>
      </c>
      <c r="I175" s="9">
        <f t="shared" ca="1" si="43"/>
        <v>216.33174816000101</v>
      </c>
      <c r="J175" s="9">
        <f t="shared" ca="1" si="43"/>
        <v>0</v>
      </c>
      <c r="K175" s="9">
        <f t="shared" ca="1" si="37"/>
        <v>220.88212679891441</v>
      </c>
      <c r="L175" s="9">
        <f t="shared" ca="1" si="38"/>
        <v>-11.650096301579692</v>
      </c>
      <c r="M175">
        <f t="shared" ca="1" si="40"/>
        <v>56.450678807947014</v>
      </c>
      <c r="N175">
        <f t="shared" ca="1" si="41"/>
        <v>32.708498896247242</v>
      </c>
    </row>
    <row r="176" spans="1:15" x14ac:dyDescent="0.25">
      <c r="A176" s="4">
        <f t="shared" si="34"/>
        <v>0.43616898148147987</v>
      </c>
      <c r="B176" s="3">
        <f t="shared" si="42"/>
        <v>1553301685</v>
      </c>
      <c r="C176">
        <f t="shared" si="55"/>
        <v>4</v>
      </c>
      <c r="D176">
        <f t="shared" si="55"/>
        <v>169</v>
      </c>
      <c r="E176">
        <f t="shared" ca="1" si="45"/>
        <v>-14272.907211905964</v>
      </c>
      <c r="F176">
        <f t="shared" ca="1" si="46"/>
        <v>69225.989550400001</v>
      </c>
      <c r="G176">
        <f t="shared" ca="1" si="35"/>
        <v>10972.8</v>
      </c>
      <c r="H176" s="9">
        <f t="shared" ca="1" si="43"/>
        <v>-44.603684570331097</v>
      </c>
      <c r="I176" s="9">
        <f t="shared" ca="1" si="43"/>
        <v>216.33174815999809</v>
      </c>
      <c r="J176" s="9">
        <f t="shared" ca="1" si="43"/>
        <v>0</v>
      </c>
      <c r="K176" s="9">
        <f t="shared" ca="1" si="37"/>
        <v>220.88212679891154</v>
      </c>
      <c r="L176" s="9">
        <f t="shared" ca="1" si="38"/>
        <v>-11.650096301579847</v>
      </c>
      <c r="M176">
        <f t="shared" ca="1" si="40"/>
        <v>56.460213392200146</v>
      </c>
      <c r="N176">
        <f t="shared" ca="1" si="41"/>
        <v>32.704930095658575</v>
      </c>
    </row>
    <row r="177" spans="1:14" x14ac:dyDescent="0.25">
      <c r="A177" s="4">
        <f t="shared" si="34"/>
        <v>0.43622685185185023</v>
      </c>
      <c r="B177" s="3">
        <f t="shared" si="42"/>
        <v>1553301690</v>
      </c>
      <c r="C177">
        <f t="shared" si="55"/>
        <v>4</v>
      </c>
      <c r="D177">
        <f t="shared" si="55"/>
        <v>169</v>
      </c>
      <c r="E177">
        <f t="shared" ca="1" si="45"/>
        <v>-14495.925634757619</v>
      </c>
      <c r="F177">
        <f t="shared" ca="1" si="46"/>
        <v>70307.648291199992</v>
      </c>
      <c r="G177">
        <f t="shared" ca="1" si="35"/>
        <v>10972.8</v>
      </c>
      <c r="H177" s="9">
        <f t="shared" ca="1" si="43"/>
        <v>-44.603684570331097</v>
      </c>
      <c r="I177" s="9">
        <f t="shared" ca="1" si="43"/>
        <v>216.33174816000101</v>
      </c>
      <c r="J177" s="9">
        <f t="shared" ca="1" si="43"/>
        <v>0</v>
      </c>
      <c r="K177" s="9">
        <f t="shared" ca="1" si="37"/>
        <v>220.88212679891441</v>
      </c>
      <c r="L177" s="9">
        <f t="shared" ca="1" si="38"/>
        <v>-11.650096301579692</v>
      </c>
      <c r="M177">
        <f t="shared" ca="1" si="40"/>
        <v>56.46974797645327</v>
      </c>
      <c r="N177">
        <f t="shared" ca="1" si="41"/>
        <v>32.701361295069908</v>
      </c>
    </row>
    <row r="178" spans="1:14" x14ac:dyDescent="0.25">
      <c r="A178" s="4">
        <f t="shared" si="34"/>
        <v>0.43628472222222059</v>
      </c>
      <c r="B178" s="3">
        <f t="shared" si="42"/>
        <v>1553301695</v>
      </c>
      <c r="C178">
        <f t="shared" si="55"/>
        <v>4</v>
      </c>
      <c r="D178">
        <f t="shared" si="55"/>
        <v>169</v>
      </c>
      <c r="E178">
        <f t="shared" ca="1" si="45"/>
        <v>-14718.944057609275</v>
      </c>
      <c r="F178">
        <f t="shared" ca="1" si="46"/>
        <v>71389.307031999997</v>
      </c>
      <c r="G178">
        <f t="shared" ca="1" si="35"/>
        <v>10972.8</v>
      </c>
      <c r="H178" s="9">
        <f t="shared" ca="1" si="43"/>
        <v>-44.603684570331097</v>
      </c>
      <c r="I178" s="9">
        <f t="shared" ca="1" si="43"/>
        <v>216.33174816000101</v>
      </c>
      <c r="J178" s="9">
        <f t="shared" ca="1" si="43"/>
        <v>0</v>
      </c>
      <c r="K178" s="9">
        <f t="shared" ca="1" si="37"/>
        <v>220.88212679891441</v>
      </c>
      <c r="L178" s="9">
        <f t="shared" ca="1" si="38"/>
        <v>-11.650096301579692</v>
      </c>
      <c r="M178">
        <f t="shared" ca="1" si="40"/>
        <v>56.479282560706402</v>
      </c>
      <c r="N178">
        <f t="shared" ca="1" si="41"/>
        <v>32.697792494481241</v>
      </c>
    </row>
    <row r="179" spans="1:14" x14ac:dyDescent="0.25">
      <c r="A179" s="4">
        <f t="shared" si="34"/>
        <v>0.43634259259259095</v>
      </c>
      <c r="B179" s="3">
        <f t="shared" si="42"/>
        <v>1553301700</v>
      </c>
      <c r="C179">
        <f t="shared" si="55"/>
        <v>4</v>
      </c>
      <c r="D179">
        <f t="shared" si="55"/>
        <v>169</v>
      </c>
      <c r="E179">
        <f t="shared" ca="1" si="45"/>
        <v>-14941.96248046093</v>
      </c>
      <c r="F179">
        <f t="shared" ca="1" si="46"/>
        <v>72470.965772800002</v>
      </c>
      <c r="G179">
        <f t="shared" ca="1" si="35"/>
        <v>10972.8</v>
      </c>
      <c r="H179" s="9">
        <f t="shared" ca="1" si="43"/>
        <v>-44.603684570331097</v>
      </c>
      <c r="I179" s="9">
        <f t="shared" ca="1" si="43"/>
        <v>216.33174815999809</v>
      </c>
      <c r="J179" s="9">
        <f t="shared" ca="1" si="43"/>
        <v>0</v>
      </c>
      <c r="K179" s="9">
        <f t="shared" ca="1" si="37"/>
        <v>220.88212679891154</v>
      </c>
      <c r="L179" s="9">
        <f t="shared" ca="1" si="38"/>
        <v>-11.650096301579847</v>
      </c>
      <c r="M179">
        <f t="shared" ca="1" si="40"/>
        <v>56.488817144959526</v>
      </c>
      <c r="N179">
        <f t="shared" ca="1" si="41"/>
        <v>32.694223693892567</v>
      </c>
    </row>
    <row r="180" spans="1:14" x14ac:dyDescent="0.25">
      <c r="A180" s="4">
        <f t="shared" si="34"/>
        <v>0.43640046296296131</v>
      </c>
      <c r="B180" s="3">
        <f t="shared" si="42"/>
        <v>1553301705</v>
      </c>
      <c r="C180">
        <f t="shared" ref="C180:D180" si="56">C179</f>
        <v>4</v>
      </c>
      <c r="D180">
        <f t="shared" si="56"/>
        <v>169</v>
      </c>
      <c r="E180">
        <f t="shared" ref="E180:E183" ca="1" si="57">INDIRECT("E$"&amp;C180)+INDIRECT("H$"&amp;C180)*($B180-INDIRECT("B$"&amp;D180))</f>
        <v>-15164.980903312586</v>
      </c>
      <c r="F180">
        <f t="shared" ref="F180:F183" ca="1" si="58">INDIRECT("F$"&amp;C180)+INDIRECT("I$"&amp;C180)*($B180-INDIRECT("B$"&amp;D180))</f>
        <v>73552.624513599992</v>
      </c>
      <c r="G180">
        <f t="shared" ref="G180:G183" ca="1" si="59">INDIRECT("G$"&amp;C180)+INDIRECT("J$"&amp;C180)*($B180-INDIRECT("B$"&amp;D180))</f>
        <v>10972.8</v>
      </c>
      <c r="H180" s="9">
        <f t="shared" ref="H180:H183" ca="1" si="60">(E181-E180)/($B181-$B180)</f>
        <v>-44.603684570331097</v>
      </c>
      <c r="I180" s="9">
        <f t="shared" ref="I180:I183" ca="1" si="61">(F181-F180)/($B181-$B180)</f>
        <v>216.33174816000101</v>
      </c>
      <c r="J180" s="9">
        <f t="shared" ref="J180:J183" ca="1" si="62">(G181-G180)/($B181-$B180)</f>
        <v>0</v>
      </c>
      <c r="K180" s="9">
        <f t="shared" ref="K180:K183" ca="1" si="63">SQRT(H180*H180+I180*I180)</f>
        <v>220.88212679891441</v>
      </c>
      <c r="L180" s="9">
        <f t="shared" ref="L180:L183" ca="1" si="64">DEGREES(ATAN2(I180,H180))</f>
        <v>-11.650096301579692</v>
      </c>
      <c r="M180">
        <f t="shared" ref="M180:M183" ca="1" si="65">INDIRECT("M$"&amp;C180)+INDIRECT("O$"&amp;C180)*($B180-INDIRECT("B$"&amp;D180))</f>
        <v>56.498351729212651</v>
      </c>
      <c r="N180">
        <f t="shared" ref="N180:N183" ca="1" si="66">INDIRECT("N$"&amp;C180)+INDIRECT("P$"&amp;C180)*($B180-INDIRECT("B$"&amp;D180))</f>
        <v>32.690654893303901</v>
      </c>
    </row>
    <row r="181" spans="1:14" x14ac:dyDescent="0.25">
      <c r="A181" s="8">
        <f t="shared" si="34"/>
        <v>0.43645833333333167</v>
      </c>
      <c r="B181" s="3">
        <f t="shared" si="42"/>
        <v>1553301710</v>
      </c>
      <c r="C181">
        <f t="shared" ref="C181:D181" si="67">C180</f>
        <v>4</v>
      </c>
      <c r="D181">
        <f t="shared" si="67"/>
        <v>169</v>
      </c>
      <c r="E181">
        <f t="shared" ca="1" si="57"/>
        <v>-15387.999326164241</v>
      </c>
      <c r="F181">
        <f t="shared" ca="1" si="58"/>
        <v>74634.283254399998</v>
      </c>
      <c r="G181">
        <f t="shared" ca="1" si="59"/>
        <v>10972.8</v>
      </c>
      <c r="H181" s="9">
        <f t="shared" ca="1" si="60"/>
        <v>-44.603684570331097</v>
      </c>
      <c r="I181" s="9">
        <f t="shared" ca="1" si="61"/>
        <v>216.33174816000101</v>
      </c>
      <c r="J181" s="9">
        <f t="shared" ca="1" si="62"/>
        <v>0</v>
      </c>
      <c r="K181" s="9">
        <f t="shared" ca="1" si="63"/>
        <v>220.88212679891441</v>
      </c>
      <c r="L181" s="9">
        <f t="shared" ca="1" si="64"/>
        <v>-11.650096301579692</v>
      </c>
      <c r="M181">
        <f t="shared" ca="1" si="65"/>
        <v>56.507886313465782</v>
      </c>
      <c r="N181">
        <f t="shared" ca="1" si="66"/>
        <v>32.687086092715234</v>
      </c>
    </row>
    <row r="182" spans="1:14" x14ac:dyDescent="0.25">
      <c r="A182" s="4">
        <f t="shared" si="34"/>
        <v>0.43651620370370203</v>
      </c>
      <c r="B182" s="3">
        <f t="shared" si="42"/>
        <v>1553301715</v>
      </c>
      <c r="C182">
        <f t="shared" ref="C182:D182" si="68">C181</f>
        <v>4</v>
      </c>
      <c r="D182">
        <f t="shared" si="68"/>
        <v>169</v>
      </c>
      <c r="E182">
        <f t="shared" ca="1" si="57"/>
        <v>-15611.017749015897</v>
      </c>
      <c r="F182">
        <f t="shared" ca="1" si="58"/>
        <v>75715.941995200003</v>
      </c>
      <c r="G182">
        <f t="shared" ca="1" si="59"/>
        <v>10972.8</v>
      </c>
      <c r="H182" s="9">
        <f t="shared" ca="1" si="60"/>
        <v>-44.603684570331097</v>
      </c>
      <c r="I182" s="9">
        <f t="shared" ca="1" si="61"/>
        <v>216.33174815999809</v>
      </c>
      <c r="J182" s="9">
        <f t="shared" ca="1" si="62"/>
        <v>0</v>
      </c>
      <c r="K182" s="9">
        <f t="shared" ca="1" si="63"/>
        <v>220.88212679891154</v>
      </c>
      <c r="L182" s="9">
        <f t="shared" ca="1" si="64"/>
        <v>-11.650096301579847</v>
      </c>
      <c r="M182">
        <f t="shared" ca="1" si="65"/>
        <v>56.517420897718907</v>
      </c>
      <c r="N182">
        <f t="shared" ca="1" si="66"/>
        <v>32.683517292126567</v>
      </c>
    </row>
    <row r="183" spans="1:14" x14ac:dyDescent="0.25">
      <c r="A183" s="4">
        <f t="shared" si="34"/>
        <v>0.43657407407407239</v>
      </c>
      <c r="B183" s="3">
        <f t="shared" si="42"/>
        <v>1553301720</v>
      </c>
      <c r="C183">
        <f t="shared" ref="C183:D183" si="69">C182</f>
        <v>4</v>
      </c>
      <c r="D183">
        <f t="shared" si="69"/>
        <v>169</v>
      </c>
      <c r="E183">
        <f t="shared" ca="1" si="57"/>
        <v>-15834.036171867552</v>
      </c>
      <c r="F183">
        <f t="shared" ca="1" si="58"/>
        <v>76797.600735999993</v>
      </c>
      <c r="G183">
        <f t="shared" ca="1" si="59"/>
        <v>10972.8</v>
      </c>
      <c r="H183" s="9">
        <f t="shared" ca="1" si="60"/>
        <v>-44.603684570331097</v>
      </c>
      <c r="I183" s="9">
        <f t="shared" ca="1" si="61"/>
        <v>216.33174816000101</v>
      </c>
      <c r="J183" s="9">
        <f t="shared" ca="1" si="62"/>
        <v>0</v>
      </c>
      <c r="K183" s="9">
        <f t="shared" ca="1" si="63"/>
        <v>220.88212679891441</v>
      </c>
      <c r="L183" s="9">
        <f t="shared" ca="1" si="64"/>
        <v>-11.650096301579692</v>
      </c>
      <c r="M183">
        <f t="shared" ca="1" si="65"/>
        <v>56.526955481972031</v>
      </c>
      <c r="N183">
        <f t="shared" ca="1" si="66"/>
        <v>32.6799484915379</v>
      </c>
    </row>
    <row r="184" spans="1:14" x14ac:dyDescent="0.25">
      <c r="A184" s="4">
        <f t="shared" si="34"/>
        <v>0.43663194444444275</v>
      </c>
      <c r="B184" s="3">
        <f t="shared" si="42"/>
        <v>1553301725</v>
      </c>
      <c r="C184">
        <f t="shared" si="55"/>
        <v>4</v>
      </c>
      <c r="D184">
        <f t="shared" si="55"/>
        <v>169</v>
      </c>
      <c r="E184">
        <f t="shared" ca="1" si="45"/>
        <v>-16057.054594719208</v>
      </c>
      <c r="F184">
        <f t="shared" ca="1" si="46"/>
        <v>77879.259476799998</v>
      </c>
      <c r="G184">
        <f t="shared" ca="1" si="35"/>
        <v>10972.8</v>
      </c>
      <c r="H184" s="9">
        <f t="shared" ref="H184:J234" ca="1" si="70">(E185-E184)/($B185-$B184)</f>
        <v>-44.603684570331097</v>
      </c>
      <c r="I184" s="9">
        <f t="shared" ca="1" si="70"/>
        <v>216.33174816000101</v>
      </c>
      <c r="J184" s="9">
        <f t="shared" ca="1" si="70"/>
        <v>0</v>
      </c>
      <c r="K184" s="9">
        <f t="shared" ca="1" si="37"/>
        <v>220.88212679891441</v>
      </c>
      <c r="L184" s="9">
        <f t="shared" ca="1" si="38"/>
        <v>-11.650096301579692</v>
      </c>
      <c r="M184">
        <f t="shared" ca="1" si="40"/>
        <v>56.536490066225163</v>
      </c>
      <c r="N184">
        <f t="shared" ca="1" si="41"/>
        <v>32.676379690949233</v>
      </c>
    </row>
    <row r="185" spans="1:14" x14ac:dyDescent="0.25">
      <c r="A185" s="4">
        <f t="shared" si="34"/>
        <v>0.43668981481481312</v>
      </c>
      <c r="B185" s="3">
        <f t="shared" si="42"/>
        <v>1553301730</v>
      </c>
      <c r="C185">
        <f t="shared" ref="C185:D200" si="71">C184</f>
        <v>4</v>
      </c>
      <c r="D185">
        <f t="shared" si="71"/>
        <v>169</v>
      </c>
      <c r="E185">
        <f t="shared" ca="1" si="45"/>
        <v>-16280.073017570863</v>
      </c>
      <c r="F185">
        <f t="shared" ca="1" si="46"/>
        <v>78960.918217600003</v>
      </c>
      <c r="G185">
        <f t="shared" ca="1" si="35"/>
        <v>10972.8</v>
      </c>
      <c r="H185" s="9">
        <f t="shared" ca="1" si="70"/>
        <v>-44.603684570331097</v>
      </c>
      <c r="I185" s="9">
        <f t="shared" ca="1" si="70"/>
        <v>216.33174815999809</v>
      </c>
      <c r="J185" s="9">
        <f t="shared" ca="1" si="70"/>
        <v>0</v>
      </c>
      <c r="K185" s="9">
        <f t="shared" ca="1" si="37"/>
        <v>220.88212679891154</v>
      </c>
      <c r="L185" s="9">
        <f t="shared" ca="1" si="38"/>
        <v>-11.650096301579847</v>
      </c>
      <c r="M185">
        <f t="shared" ca="1" si="40"/>
        <v>56.546024650478287</v>
      </c>
      <c r="N185">
        <f t="shared" ca="1" si="41"/>
        <v>32.672810890360559</v>
      </c>
    </row>
    <row r="186" spans="1:14" x14ac:dyDescent="0.25">
      <c r="A186" s="4">
        <f t="shared" si="34"/>
        <v>0.43674768518518348</v>
      </c>
      <c r="B186" s="3">
        <f t="shared" si="42"/>
        <v>1553301735</v>
      </c>
      <c r="C186">
        <f t="shared" si="71"/>
        <v>4</v>
      </c>
      <c r="D186">
        <f t="shared" si="71"/>
        <v>169</v>
      </c>
      <c r="E186">
        <f t="shared" ca="1" si="45"/>
        <v>-16503.091440422519</v>
      </c>
      <c r="F186">
        <f t="shared" ca="1" si="46"/>
        <v>80042.576958399994</v>
      </c>
      <c r="G186">
        <f t="shared" ca="1" si="35"/>
        <v>10972.8</v>
      </c>
      <c r="H186" s="9">
        <f t="shared" ca="1" si="70"/>
        <v>-44.603684570331097</v>
      </c>
      <c r="I186" s="9">
        <f t="shared" ca="1" si="70"/>
        <v>216.33174816000101</v>
      </c>
      <c r="J186" s="9">
        <f t="shared" ca="1" si="70"/>
        <v>0</v>
      </c>
      <c r="K186" s="9">
        <f t="shared" ca="1" si="37"/>
        <v>220.88212679891441</v>
      </c>
      <c r="L186" s="9">
        <f t="shared" ca="1" si="38"/>
        <v>-11.650096301579692</v>
      </c>
      <c r="M186">
        <f t="shared" ca="1" si="40"/>
        <v>56.555559234731419</v>
      </c>
      <c r="N186">
        <f t="shared" ca="1" si="41"/>
        <v>32.669242089771892</v>
      </c>
    </row>
    <row r="187" spans="1:14" x14ac:dyDescent="0.25">
      <c r="A187" s="4">
        <f t="shared" ref="A187:A250" si="72">A186+5/24/3600</f>
        <v>0.43680555555555384</v>
      </c>
      <c r="B187" s="3">
        <f t="shared" si="42"/>
        <v>1553301740</v>
      </c>
      <c r="C187">
        <f t="shared" si="71"/>
        <v>4</v>
      </c>
      <c r="D187">
        <f t="shared" si="71"/>
        <v>169</v>
      </c>
      <c r="E187">
        <f t="shared" ca="1" si="45"/>
        <v>-16726.109863274174</v>
      </c>
      <c r="F187">
        <f t="shared" ca="1" si="46"/>
        <v>81124.235699199999</v>
      </c>
      <c r="G187">
        <f t="shared" ca="1" si="35"/>
        <v>10972.8</v>
      </c>
      <c r="H187" s="9">
        <f t="shared" ca="1" si="70"/>
        <v>-44.603684570331097</v>
      </c>
      <c r="I187" s="9">
        <f t="shared" ca="1" si="70"/>
        <v>216.33174815999809</v>
      </c>
      <c r="J187" s="9">
        <f t="shared" ca="1" si="70"/>
        <v>0</v>
      </c>
      <c r="K187" s="9">
        <f t="shared" ca="1" si="37"/>
        <v>220.88212679891154</v>
      </c>
      <c r="L187" s="9">
        <f t="shared" ca="1" si="38"/>
        <v>-11.650096301579847</v>
      </c>
      <c r="M187">
        <f t="shared" ca="1" si="40"/>
        <v>56.565093818984543</v>
      </c>
      <c r="N187">
        <f t="shared" ca="1" si="41"/>
        <v>32.665673289183225</v>
      </c>
    </row>
    <row r="188" spans="1:14" x14ac:dyDescent="0.25">
      <c r="A188" s="4">
        <f t="shared" si="72"/>
        <v>0.4368634259259242</v>
      </c>
      <c r="B188" s="3">
        <f t="shared" si="42"/>
        <v>1553301745</v>
      </c>
      <c r="C188">
        <f t="shared" si="71"/>
        <v>4</v>
      </c>
      <c r="D188">
        <f t="shared" si="71"/>
        <v>169</v>
      </c>
      <c r="E188">
        <f t="shared" ca="1" si="45"/>
        <v>-16949.12828612583</v>
      </c>
      <c r="F188">
        <f t="shared" ca="1" si="46"/>
        <v>82205.894439999989</v>
      </c>
      <c r="G188">
        <f t="shared" ca="1" si="35"/>
        <v>10972.8</v>
      </c>
      <c r="H188" s="9">
        <f t="shared" ca="1" si="70"/>
        <v>-44.603684570331822</v>
      </c>
      <c r="I188" s="9">
        <f t="shared" ca="1" si="70"/>
        <v>216.33174816000101</v>
      </c>
      <c r="J188" s="9">
        <f t="shared" ca="1" si="70"/>
        <v>0</v>
      </c>
      <c r="K188" s="9">
        <f t="shared" ca="1" si="37"/>
        <v>220.88212679891453</v>
      </c>
      <c r="L188" s="9">
        <f t="shared" ca="1" si="38"/>
        <v>-11.650096301579877</v>
      </c>
      <c r="M188">
        <f t="shared" ca="1" si="40"/>
        <v>56.574628403237668</v>
      </c>
      <c r="N188">
        <f t="shared" ca="1" si="41"/>
        <v>32.662104488594558</v>
      </c>
    </row>
    <row r="189" spans="1:14" x14ac:dyDescent="0.25">
      <c r="A189" s="4">
        <f t="shared" si="72"/>
        <v>0.43692129629629456</v>
      </c>
      <c r="B189" s="3">
        <f t="shared" si="42"/>
        <v>1553301750</v>
      </c>
      <c r="C189">
        <f t="shared" si="71"/>
        <v>4</v>
      </c>
      <c r="D189">
        <f t="shared" si="71"/>
        <v>169</v>
      </c>
      <c r="E189">
        <f t="shared" ca="1" si="45"/>
        <v>-17172.146708977489</v>
      </c>
      <c r="F189">
        <f t="shared" ca="1" si="46"/>
        <v>83287.553180799994</v>
      </c>
      <c r="G189">
        <f t="shared" ca="1" si="35"/>
        <v>10972.8</v>
      </c>
      <c r="H189" s="9">
        <f t="shared" ca="1" si="70"/>
        <v>-44.603684570330373</v>
      </c>
      <c r="I189" s="9">
        <f t="shared" ca="1" si="70"/>
        <v>216.33174816000101</v>
      </c>
      <c r="J189" s="9">
        <f t="shared" ca="1" si="70"/>
        <v>0</v>
      </c>
      <c r="K189" s="9">
        <f t="shared" ca="1" si="37"/>
        <v>220.88212679891424</v>
      </c>
      <c r="L189" s="9">
        <f t="shared" ca="1" si="38"/>
        <v>-11.650096301579509</v>
      </c>
      <c r="M189">
        <f t="shared" ca="1" si="40"/>
        <v>56.584162987490799</v>
      </c>
      <c r="N189">
        <f t="shared" ca="1" si="41"/>
        <v>32.658535688005891</v>
      </c>
    </row>
    <row r="190" spans="1:14" x14ac:dyDescent="0.25">
      <c r="A190" s="4">
        <f t="shared" si="72"/>
        <v>0.43697916666666492</v>
      </c>
      <c r="B190" s="3">
        <f t="shared" si="42"/>
        <v>1553301755</v>
      </c>
      <c r="C190">
        <f t="shared" si="71"/>
        <v>4</v>
      </c>
      <c r="D190">
        <f t="shared" si="71"/>
        <v>169</v>
      </c>
      <c r="E190">
        <f t="shared" ca="1" si="45"/>
        <v>-17395.165131829141</v>
      </c>
      <c r="F190">
        <f t="shared" ca="1" si="46"/>
        <v>84369.211921599999</v>
      </c>
      <c r="G190">
        <f t="shared" ca="1" si="35"/>
        <v>10972.8</v>
      </c>
      <c r="H190" s="9">
        <f t="shared" ca="1" si="70"/>
        <v>-44.603684570331822</v>
      </c>
      <c r="I190" s="9">
        <f t="shared" ca="1" si="70"/>
        <v>216.33174815999809</v>
      </c>
      <c r="J190" s="9">
        <f t="shared" ca="1" si="70"/>
        <v>0</v>
      </c>
      <c r="K190" s="9">
        <f t="shared" ca="1" si="37"/>
        <v>220.88212679891166</v>
      </c>
      <c r="L190" s="9">
        <f t="shared" ca="1" si="38"/>
        <v>-11.650096301580032</v>
      </c>
      <c r="M190">
        <f t="shared" ca="1" si="40"/>
        <v>56.593697571743924</v>
      </c>
      <c r="N190">
        <f t="shared" ca="1" si="41"/>
        <v>32.654966887417224</v>
      </c>
    </row>
    <row r="191" spans="1:14" x14ac:dyDescent="0.25">
      <c r="A191" s="4">
        <f t="shared" si="72"/>
        <v>0.43703703703703528</v>
      </c>
      <c r="B191" s="3">
        <f t="shared" si="42"/>
        <v>1553301760</v>
      </c>
      <c r="C191">
        <f t="shared" si="71"/>
        <v>4</v>
      </c>
      <c r="D191">
        <f t="shared" si="71"/>
        <v>169</v>
      </c>
      <c r="E191">
        <f t="shared" ca="1" si="45"/>
        <v>-17618.1835546808</v>
      </c>
      <c r="F191">
        <f t="shared" ca="1" si="46"/>
        <v>85450.87066239999</v>
      </c>
      <c r="G191">
        <f t="shared" ca="1" si="35"/>
        <v>10972.8</v>
      </c>
      <c r="H191" s="9">
        <f t="shared" ca="1" si="70"/>
        <v>-44.603684570330373</v>
      </c>
      <c r="I191" s="9">
        <f t="shared" ca="1" si="70"/>
        <v>216.33174816000101</v>
      </c>
      <c r="J191" s="9">
        <f t="shared" ca="1" si="70"/>
        <v>0</v>
      </c>
      <c r="K191" s="9">
        <f t="shared" ca="1" si="37"/>
        <v>220.88212679891424</v>
      </c>
      <c r="L191" s="9">
        <f t="shared" ca="1" si="38"/>
        <v>-11.650096301579509</v>
      </c>
      <c r="M191">
        <f t="shared" ca="1" si="40"/>
        <v>56.603232155997055</v>
      </c>
      <c r="N191">
        <f t="shared" ca="1" si="41"/>
        <v>32.65139808682855</v>
      </c>
    </row>
    <row r="192" spans="1:14" x14ac:dyDescent="0.25">
      <c r="A192" s="4">
        <f t="shared" si="72"/>
        <v>0.43709490740740564</v>
      </c>
      <c r="B192" s="3">
        <f t="shared" si="42"/>
        <v>1553301765</v>
      </c>
      <c r="C192">
        <f t="shared" si="71"/>
        <v>4</v>
      </c>
      <c r="D192">
        <f t="shared" si="71"/>
        <v>169</v>
      </c>
      <c r="E192">
        <f t="shared" ca="1" si="45"/>
        <v>-17841.201977532452</v>
      </c>
      <c r="F192">
        <f t="shared" ca="1" si="46"/>
        <v>86532.529403199995</v>
      </c>
      <c r="G192">
        <f t="shared" ca="1" si="35"/>
        <v>10972.8</v>
      </c>
      <c r="H192" s="9">
        <f t="shared" ca="1" si="70"/>
        <v>-44.603684570331822</v>
      </c>
      <c r="I192" s="9">
        <f t="shared" ca="1" si="70"/>
        <v>216.33174815999809</v>
      </c>
      <c r="J192" s="9">
        <f t="shared" ca="1" si="70"/>
        <v>0</v>
      </c>
      <c r="K192" s="9">
        <f t="shared" ca="1" si="37"/>
        <v>220.88212679891166</v>
      </c>
      <c r="L192" s="9">
        <f t="shared" ca="1" si="38"/>
        <v>-11.650096301580032</v>
      </c>
      <c r="M192">
        <f t="shared" ca="1" si="40"/>
        <v>56.61276674025018</v>
      </c>
      <c r="N192">
        <f t="shared" ca="1" si="41"/>
        <v>32.647829286239883</v>
      </c>
    </row>
    <row r="193" spans="1:14" x14ac:dyDescent="0.25">
      <c r="A193" s="8">
        <f t="shared" si="72"/>
        <v>0.437152777777776</v>
      </c>
      <c r="B193" s="3">
        <f t="shared" si="42"/>
        <v>1553301770</v>
      </c>
      <c r="C193">
        <f t="shared" si="71"/>
        <v>4</v>
      </c>
      <c r="D193">
        <f t="shared" si="71"/>
        <v>169</v>
      </c>
      <c r="E193">
        <f t="shared" ca="1" si="45"/>
        <v>-18064.220400384111</v>
      </c>
      <c r="F193">
        <f t="shared" ca="1" si="46"/>
        <v>87614.188143999985</v>
      </c>
      <c r="G193">
        <f t="shared" ca="1" si="35"/>
        <v>10972.8</v>
      </c>
      <c r="H193" s="9">
        <f t="shared" ca="1" si="70"/>
        <v>-44.603684570331097</v>
      </c>
      <c r="I193" s="9">
        <f t="shared" ca="1" si="70"/>
        <v>216.33174816000101</v>
      </c>
      <c r="J193" s="9">
        <f t="shared" ca="1" si="70"/>
        <v>0</v>
      </c>
      <c r="K193" s="9">
        <f t="shared" ca="1" si="37"/>
        <v>220.88212679891441</v>
      </c>
      <c r="L193" s="9">
        <f t="shared" ca="1" si="38"/>
        <v>-11.650096301579692</v>
      </c>
      <c r="M193">
        <f t="shared" ca="1" si="40"/>
        <v>56.622301324503304</v>
      </c>
      <c r="N193">
        <f t="shared" ca="1" si="41"/>
        <v>32.644260485651216</v>
      </c>
    </row>
    <row r="194" spans="1:14" x14ac:dyDescent="0.25">
      <c r="A194" s="4">
        <f t="shared" si="72"/>
        <v>0.43721064814814636</v>
      </c>
      <c r="B194" s="3">
        <f t="shared" si="42"/>
        <v>1553301775</v>
      </c>
      <c r="C194">
        <f t="shared" si="71"/>
        <v>4</v>
      </c>
      <c r="D194">
        <f t="shared" si="71"/>
        <v>169</v>
      </c>
      <c r="E194">
        <f t="shared" ca="1" si="45"/>
        <v>-18287.238823235766</v>
      </c>
      <c r="F194">
        <f t="shared" ca="1" si="46"/>
        <v>88695.84688479999</v>
      </c>
      <c r="G194">
        <f t="shared" ca="1" si="35"/>
        <v>10972.8</v>
      </c>
      <c r="H194" s="9">
        <f t="shared" ca="1" si="70"/>
        <v>-44.603684570331097</v>
      </c>
      <c r="I194" s="9">
        <f t="shared" ca="1" si="70"/>
        <v>216.33174816000101</v>
      </c>
      <c r="J194" s="9">
        <f t="shared" ca="1" si="70"/>
        <v>0</v>
      </c>
      <c r="K194" s="9">
        <f t="shared" ca="1" si="37"/>
        <v>220.88212679891441</v>
      </c>
      <c r="L194" s="9">
        <f t="shared" ca="1" si="38"/>
        <v>-11.650096301579692</v>
      </c>
      <c r="M194">
        <f t="shared" ca="1" si="40"/>
        <v>56.631835908756436</v>
      </c>
      <c r="N194">
        <f t="shared" ca="1" si="41"/>
        <v>32.640691685062549</v>
      </c>
    </row>
    <row r="195" spans="1:14" x14ac:dyDescent="0.25">
      <c r="A195" s="4">
        <f t="shared" si="72"/>
        <v>0.43726851851851672</v>
      </c>
      <c r="B195" s="3">
        <f t="shared" si="42"/>
        <v>1553301780</v>
      </c>
      <c r="C195">
        <f t="shared" si="71"/>
        <v>4</v>
      </c>
      <c r="D195">
        <f t="shared" si="71"/>
        <v>169</v>
      </c>
      <c r="E195">
        <f t="shared" ca="1" si="45"/>
        <v>-18510.257246087422</v>
      </c>
      <c r="F195">
        <f t="shared" ca="1" si="46"/>
        <v>89777.505625599995</v>
      </c>
      <c r="G195">
        <f t="shared" ca="1" si="35"/>
        <v>10972.8</v>
      </c>
      <c r="H195" s="9">
        <f t="shared" ca="1" si="70"/>
        <v>-44.603684570331097</v>
      </c>
      <c r="I195" s="9">
        <f t="shared" ca="1" si="70"/>
        <v>216.33174815999809</v>
      </c>
      <c r="J195" s="9">
        <f t="shared" ca="1" si="70"/>
        <v>0</v>
      </c>
      <c r="K195" s="9">
        <f t="shared" ca="1" si="37"/>
        <v>220.88212679891154</v>
      </c>
      <c r="L195" s="9">
        <f t="shared" ca="1" si="38"/>
        <v>-11.650096301579847</v>
      </c>
      <c r="M195">
        <f t="shared" ca="1" si="40"/>
        <v>56.641370493009561</v>
      </c>
      <c r="N195">
        <f t="shared" ca="1" si="41"/>
        <v>32.637122884473882</v>
      </c>
    </row>
    <row r="196" spans="1:14" x14ac:dyDescent="0.25">
      <c r="A196" s="4">
        <f t="shared" si="72"/>
        <v>0.43732638888888709</v>
      </c>
      <c r="B196" s="3">
        <f t="shared" si="42"/>
        <v>1553301785</v>
      </c>
      <c r="C196">
        <f t="shared" si="71"/>
        <v>4</v>
      </c>
      <c r="D196">
        <f t="shared" si="71"/>
        <v>169</v>
      </c>
      <c r="E196">
        <f t="shared" ca="1" si="45"/>
        <v>-18733.275668939077</v>
      </c>
      <c r="F196">
        <f t="shared" ca="1" si="46"/>
        <v>90859.164366399986</v>
      </c>
      <c r="G196">
        <f t="shared" ca="1" si="35"/>
        <v>10972.8</v>
      </c>
      <c r="H196" s="9">
        <f t="shared" ca="1" si="70"/>
        <v>-44.603684570331097</v>
      </c>
      <c r="I196" s="9">
        <f t="shared" ca="1" si="70"/>
        <v>216.33174816000101</v>
      </c>
      <c r="J196" s="9">
        <f t="shared" ca="1" si="70"/>
        <v>0</v>
      </c>
      <c r="K196" s="9">
        <f t="shared" ca="1" si="37"/>
        <v>220.88212679891441</v>
      </c>
      <c r="L196" s="9">
        <f t="shared" ca="1" si="38"/>
        <v>-11.650096301579692</v>
      </c>
      <c r="M196">
        <f t="shared" ca="1" si="40"/>
        <v>56.650905077262692</v>
      </c>
      <c r="N196">
        <f t="shared" ca="1" si="41"/>
        <v>32.633554083885215</v>
      </c>
    </row>
    <row r="197" spans="1:14" x14ac:dyDescent="0.25">
      <c r="A197" s="4">
        <f t="shared" si="72"/>
        <v>0.43738425925925745</v>
      </c>
      <c r="B197" s="3">
        <f t="shared" si="42"/>
        <v>1553301790</v>
      </c>
      <c r="C197">
        <f t="shared" si="71"/>
        <v>4</v>
      </c>
      <c r="D197">
        <f t="shared" si="71"/>
        <v>169</v>
      </c>
      <c r="E197">
        <f t="shared" ca="1" si="45"/>
        <v>-18956.294091790733</v>
      </c>
      <c r="F197">
        <f t="shared" ca="1" si="46"/>
        <v>91940.823107199991</v>
      </c>
      <c r="G197">
        <f t="shared" ca="1" si="35"/>
        <v>10972.8</v>
      </c>
      <c r="H197" s="9">
        <f t="shared" ca="1" si="70"/>
        <v>-44.603684570331097</v>
      </c>
      <c r="I197" s="9">
        <f t="shared" ca="1" si="70"/>
        <v>216.33174816000101</v>
      </c>
      <c r="J197" s="9">
        <f t="shared" ca="1" si="70"/>
        <v>0</v>
      </c>
      <c r="K197" s="9">
        <f t="shared" ca="1" si="37"/>
        <v>220.88212679891441</v>
      </c>
      <c r="L197" s="9">
        <f t="shared" ca="1" si="38"/>
        <v>-11.650096301579692</v>
      </c>
      <c r="M197">
        <f t="shared" ca="1" si="40"/>
        <v>56.660439661515817</v>
      </c>
      <c r="N197">
        <f t="shared" ca="1" si="41"/>
        <v>32.629985283296541</v>
      </c>
    </row>
    <row r="198" spans="1:14" x14ac:dyDescent="0.25">
      <c r="A198" s="4">
        <f t="shared" si="72"/>
        <v>0.43744212962962781</v>
      </c>
      <c r="B198" s="3">
        <f t="shared" si="42"/>
        <v>1553301795</v>
      </c>
      <c r="C198">
        <f t="shared" si="71"/>
        <v>4</v>
      </c>
      <c r="D198">
        <f t="shared" si="71"/>
        <v>169</v>
      </c>
      <c r="E198">
        <f t="shared" ca="1" si="45"/>
        <v>-19179.312514642388</v>
      </c>
      <c r="F198">
        <f t="shared" ca="1" si="46"/>
        <v>93022.481847999996</v>
      </c>
      <c r="G198">
        <f t="shared" ca="1" si="35"/>
        <v>10972.8</v>
      </c>
      <c r="H198" s="9">
        <f t="shared" ca="1" si="70"/>
        <v>-44.603684570331097</v>
      </c>
      <c r="I198" s="9">
        <f t="shared" ca="1" si="70"/>
        <v>216.33174815999809</v>
      </c>
      <c r="J198" s="9">
        <f t="shared" ca="1" si="70"/>
        <v>0</v>
      </c>
      <c r="K198" s="9">
        <f t="shared" ca="1" si="37"/>
        <v>220.88212679891154</v>
      </c>
      <c r="L198" s="9">
        <f t="shared" ca="1" si="38"/>
        <v>-11.650096301579847</v>
      </c>
      <c r="M198">
        <f t="shared" ca="1" si="40"/>
        <v>56.669974245768941</v>
      </c>
      <c r="N198">
        <f t="shared" ca="1" si="41"/>
        <v>32.626416482707874</v>
      </c>
    </row>
    <row r="199" spans="1:14" x14ac:dyDescent="0.25">
      <c r="A199" s="8">
        <f t="shared" si="72"/>
        <v>0.43749999999999817</v>
      </c>
      <c r="B199" s="3">
        <f t="shared" si="42"/>
        <v>1553301800</v>
      </c>
      <c r="C199">
        <f t="shared" si="71"/>
        <v>4</v>
      </c>
      <c r="D199">
        <f t="shared" si="71"/>
        <v>169</v>
      </c>
      <c r="E199">
        <f t="shared" ca="1" si="45"/>
        <v>-19402.330937494044</v>
      </c>
      <c r="F199">
        <f t="shared" ca="1" si="46"/>
        <v>94104.140588799986</v>
      </c>
      <c r="G199">
        <f t="shared" ca="1" si="35"/>
        <v>10972.8</v>
      </c>
      <c r="H199" s="9">
        <f t="shared" ca="1" si="70"/>
        <v>-44.603684570331097</v>
      </c>
      <c r="I199" s="9">
        <f t="shared" ca="1" si="70"/>
        <v>216.33174816000101</v>
      </c>
      <c r="J199" s="9">
        <f t="shared" ca="1" si="70"/>
        <v>0</v>
      </c>
      <c r="K199" s="9">
        <f t="shared" ca="1" si="37"/>
        <v>220.88212679891441</v>
      </c>
      <c r="L199" s="9">
        <f t="shared" ca="1" si="38"/>
        <v>-11.650096301579692</v>
      </c>
      <c r="M199">
        <f t="shared" ca="1" si="40"/>
        <v>56.679508830022073</v>
      </c>
      <c r="N199">
        <f t="shared" ca="1" si="41"/>
        <v>32.622847682119207</v>
      </c>
    </row>
    <row r="200" spans="1:14" x14ac:dyDescent="0.25">
      <c r="A200" s="4">
        <f t="shared" si="72"/>
        <v>0.43755787037036853</v>
      </c>
      <c r="B200" s="3">
        <f t="shared" si="42"/>
        <v>1553301805</v>
      </c>
      <c r="C200">
        <f t="shared" si="71"/>
        <v>4</v>
      </c>
      <c r="D200">
        <f t="shared" si="71"/>
        <v>169</v>
      </c>
      <c r="E200">
        <f t="shared" ca="1" si="45"/>
        <v>-19625.349360345699</v>
      </c>
      <c r="F200">
        <f t="shared" ca="1" si="46"/>
        <v>95185.799329599991</v>
      </c>
      <c r="G200">
        <f t="shared" ref="G200:G263" ca="1" si="73">INDIRECT("G$"&amp;C200)+INDIRECT("J$"&amp;C200)*($B200-INDIRECT("B$"&amp;D200))</f>
        <v>10972.8</v>
      </c>
      <c r="H200" s="9">
        <f t="shared" ca="1" si="70"/>
        <v>-44.603684570331097</v>
      </c>
      <c r="I200" s="9">
        <f t="shared" ca="1" si="70"/>
        <v>216.33174816000101</v>
      </c>
      <c r="J200" s="9">
        <f t="shared" ca="1" si="70"/>
        <v>0</v>
      </c>
      <c r="K200" s="9">
        <f t="shared" ref="K200:K263" ca="1" si="74">SQRT(H200*H200+I200*I200)</f>
        <v>220.88212679891441</v>
      </c>
      <c r="L200" s="9">
        <f t="shared" ref="L200:L263" ca="1" si="75">DEGREES(ATAN2(I200,H200))</f>
        <v>-11.650096301579692</v>
      </c>
      <c r="M200">
        <f t="shared" ca="1" si="40"/>
        <v>56.689043414275197</v>
      </c>
      <c r="N200">
        <f t="shared" ca="1" si="41"/>
        <v>32.619278881530541</v>
      </c>
    </row>
    <row r="201" spans="1:14" x14ac:dyDescent="0.25">
      <c r="A201" s="4">
        <f t="shared" si="72"/>
        <v>0.43761574074073889</v>
      </c>
      <c r="B201" s="3">
        <f t="shared" si="42"/>
        <v>1553301810</v>
      </c>
      <c r="C201">
        <f t="shared" ref="C201:D216" si="76">C200</f>
        <v>4</v>
      </c>
      <c r="D201">
        <f t="shared" si="76"/>
        <v>169</v>
      </c>
      <c r="E201">
        <f t="shared" ca="1" si="45"/>
        <v>-19848.367783197355</v>
      </c>
      <c r="F201">
        <f t="shared" ca="1" si="46"/>
        <v>96267.458070399996</v>
      </c>
      <c r="G201">
        <f t="shared" ca="1" si="73"/>
        <v>10972.8</v>
      </c>
      <c r="H201" s="9">
        <f t="shared" ca="1" si="70"/>
        <v>-44.603684570331097</v>
      </c>
      <c r="I201" s="9">
        <f t="shared" ca="1" si="70"/>
        <v>216.33174815999809</v>
      </c>
      <c r="J201" s="9">
        <f t="shared" ca="1" si="70"/>
        <v>0</v>
      </c>
      <c r="K201" s="9">
        <f t="shared" ca="1" si="74"/>
        <v>220.88212679891154</v>
      </c>
      <c r="L201" s="9">
        <f t="shared" ca="1" si="75"/>
        <v>-11.650096301579847</v>
      </c>
      <c r="M201">
        <f t="shared" ref="M201:M263" ca="1" si="77">INDIRECT("M$"&amp;C201)+INDIRECT("O$"&amp;C201)*($B201-INDIRECT("B$"&amp;D201))</f>
        <v>56.698577998528322</v>
      </c>
      <c r="N201">
        <f t="shared" ref="N201:N263" ca="1" si="78">INDIRECT("N$"&amp;C201)+INDIRECT("P$"&amp;C201)*($B201-INDIRECT("B$"&amp;D201))</f>
        <v>32.615710080941874</v>
      </c>
    </row>
    <row r="202" spans="1:14" x14ac:dyDescent="0.25">
      <c r="A202" s="4">
        <f t="shared" si="72"/>
        <v>0.43767361111110925</v>
      </c>
      <c r="B202" s="3">
        <f t="shared" ref="B202:B263" si="79">B201+SECOND(A202-A201)</f>
        <v>1553301815</v>
      </c>
      <c r="C202">
        <f t="shared" si="76"/>
        <v>4</v>
      </c>
      <c r="D202">
        <f t="shared" si="76"/>
        <v>169</v>
      </c>
      <c r="E202">
        <f t="shared" ca="1" si="45"/>
        <v>-20071.38620604901</v>
      </c>
      <c r="F202">
        <f t="shared" ca="1" si="46"/>
        <v>97349.116811199987</v>
      </c>
      <c r="G202">
        <f t="shared" ca="1" si="73"/>
        <v>10972.8</v>
      </c>
      <c r="H202" s="9">
        <f t="shared" ca="1" si="70"/>
        <v>-44.603684570331097</v>
      </c>
      <c r="I202" s="9">
        <f t="shared" ca="1" si="70"/>
        <v>216.33174816000101</v>
      </c>
      <c r="J202" s="9">
        <f t="shared" ca="1" si="70"/>
        <v>0</v>
      </c>
      <c r="K202" s="9">
        <f t="shared" ca="1" si="74"/>
        <v>220.88212679891441</v>
      </c>
      <c r="L202" s="9">
        <f t="shared" ca="1" si="75"/>
        <v>-11.650096301579692</v>
      </c>
      <c r="M202">
        <f t="shared" ca="1" si="77"/>
        <v>56.708112582781453</v>
      </c>
      <c r="N202">
        <f t="shared" ca="1" si="78"/>
        <v>32.612141280353207</v>
      </c>
    </row>
    <row r="203" spans="1:14" x14ac:dyDescent="0.25">
      <c r="A203" s="4">
        <f t="shared" si="72"/>
        <v>0.43773148148147961</v>
      </c>
      <c r="B203" s="3">
        <f t="shared" si="79"/>
        <v>1553301820</v>
      </c>
      <c r="C203">
        <f t="shared" si="76"/>
        <v>4</v>
      </c>
      <c r="D203">
        <f t="shared" si="76"/>
        <v>169</v>
      </c>
      <c r="E203">
        <f t="shared" ca="1" si="45"/>
        <v>-20294.404628900666</v>
      </c>
      <c r="F203">
        <f t="shared" ca="1" si="46"/>
        <v>98430.775551999992</v>
      </c>
      <c r="G203">
        <f t="shared" ca="1" si="73"/>
        <v>10972.8</v>
      </c>
      <c r="H203" s="9">
        <f t="shared" ca="1" si="70"/>
        <v>-44.603684570331097</v>
      </c>
      <c r="I203" s="9">
        <f t="shared" ca="1" si="70"/>
        <v>216.33174816000101</v>
      </c>
      <c r="J203" s="9">
        <f t="shared" ca="1" si="70"/>
        <v>0</v>
      </c>
      <c r="K203" s="9">
        <f t="shared" ca="1" si="74"/>
        <v>220.88212679891441</v>
      </c>
      <c r="L203" s="9">
        <f t="shared" ca="1" si="75"/>
        <v>-11.650096301579692</v>
      </c>
      <c r="M203">
        <f t="shared" ca="1" si="77"/>
        <v>56.717647167034578</v>
      </c>
      <c r="N203">
        <f t="shared" ca="1" si="78"/>
        <v>32.608572479764533</v>
      </c>
    </row>
    <row r="204" spans="1:14" x14ac:dyDescent="0.25">
      <c r="A204" s="4">
        <f t="shared" si="72"/>
        <v>0.43778935185184997</v>
      </c>
      <c r="B204" s="3">
        <f t="shared" si="79"/>
        <v>1553301825</v>
      </c>
      <c r="C204">
        <f t="shared" si="76"/>
        <v>4</v>
      </c>
      <c r="D204">
        <f t="shared" si="76"/>
        <v>169</v>
      </c>
      <c r="E204">
        <f t="shared" ca="1" si="45"/>
        <v>-20517.423051752321</v>
      </c>
      <c r="F204">
        <f t="shared" ca="1" si="46"/>
        <v>99512.434292799997</v>
      </c>
      <c r="G204">
        <f t="shared" ca="1" si="73"/>
        <v>10972.8</v>
      </c>
      <c r="H204" s="9">
        <f t="shared" ca="1" si="70"/>
        <v>-44.603684570331097</v>
      </c>
      <c r="I204" s="9">
        <f t="shared" ca="1" si="70"/>
        <v>216.33174815999809</v>
      </c>
      <c r="J204" s="9">
        <f t="shared" ca="1" si="70"/>
        <v>0</v>
      </c>
      <c r="K204" s="9">
        <f t="shared" ca="1" si="74"/>
        <v>220.88212679891154</v>
      </c>
      <c r="L204" s="9">
        <f t="shared" ca="1" si="75"/>
        <v>-11.650096301579847</v>
      </c>
      <c r="M204">
        <f t="shared" ca="1" si="77"/>
        <v>56.727181751287709</v>
      </c>
      <c r="N204">
        <f t="shared" ca="1" si="78"/>
        <v>32.605003679175866</v>
      </c>
    </row>
    <row r="205" spans="1:14" x14ac:dyDescent="0.25">
      <c r="A205" s="4">
        <f t="shared" si="72"/>
        <v>0.43784722222222033</v>
      </c>
      <c r="B205" s="3">
        <f t="shared" si="79"/>
        <v>1553301830</v>
      </c>
      <c r="C205">
        <f t="shared" si="76"/>
        <v>4</v>
      </c>
      <c r="D205">
        <f t="shared" si="76"/>
        <v>169</v>
      </c>
      <c r="E205">
        <f t="shared" ca="1" si="45"/>
        <v>-20740.441474603977</v>
      </c>
      <c r="F205">
        <f t="shared" ca="1" si="46"/>
        <v>100594.09303359999</v>
      </c>
      <c r="G205">
        <f t="shared" ca="1" si="73"/>
        <v>10972.8</v>
      </c>
      <c r="H205" s="9">
        <f t="shared" ca="1" si="70"/>
        <v>-44.603684570331822</v>
      </c>
      <c r="I205" s="9">
        <f t="shared" ca="1" si="70"/>
        <v>216.33174816000101</v>
      </c>
      <c r="J205" s="9">
        <f t="shared" ca="1" si="70"/>
        <v>0</v>
      </c>
      <c r="K205" s="9">
        <f t="shared" ca="1" si="74"/>
        <v>220.88212679891453</v>
      </c>
      <c r="L205" s="9">
        <f t="shared" ca="1" si="75"/>
        <v>-11.650096301579877</v>
      </c>
      <c r="M205">
        <f t="shared" ca="1" si="77"/>
        <v>56.736716335540834</v>
      </c>
      <c r="N205">
        <f t="shared" ca="1" si="78"/>
        <v>32.601434878587199</v>
      </c>
    </row>
    <row r="206" spans="1:14" x14ac:dyDescent="0.25">
      <c r="A206" s="4">
        <f t="shared" si="72"/>
        <v>0.43790509259259069</v>
      </c>
      <c r="B206" s="3">
        <f t="shared" si="79"/>
        <v>1553301835</v>
      </c>
      <c r="C206">
        <f t="shared" si="76"/>
        <v>4</v>
      </c>
      <c r="D206">
        <f t="shared" si="76"/>
        <v>169</v>
      </c>
      <c r="E206">
        <f t="shared" ca="1" si="45"/>
        <v>-20963.459897455636</v>
      </c>
      <c r="F206">
        <f t="shared" ca="1" si="46"/>
        <v>101675.75177439999</v>
      </c>
      <c r="G206">
        <f t="shared" ca="1" si="73"/>
        <v>10972.8</v>
      </c>
      <c r="H206" s="9">
        <f t="shared" ca="1" si="70"/>
        <v>-44.603684570330373</v>
      </c>
      <c r="I206" s="9">
        <f t="shared" ca="1" si="70"/>
        <v>216.33174816000101</v>
      </c>
      <c r="J206" s="9">
        <f t="shared" ca="1" si="70"/>
        <v>0</v>
      </c>
      <c r="K206" s="9">
        <f t="shared" ca="1" si="74"/>
        <v>220.88212679891424</v>
      </c>
      <c r="L206" s="9">
        <f t="shared" ca="1" si="75"/>
        <v>-11.650096301579509</v>
      </c>
      <c r="M206">
        <f t="shared" ca="1" si="77"/>
        <v>56.746250919793958</v>
      </c>
      <c r="N206">
        <f t="shared" ca="1" si="78"/>
        <v>32.597866077998532</v>
      </c>
    </row>
    <row r="207" spans="1:14" x14ac:dyDescent="0.25">
      <c r="A207" s="4">
        <f t="shared" si="72"/>
        <v>0.43796296296296106</v>
      </c>
      <c r="B207" s="3">
        <f t="shared" si="79"/>
        <v>1553301840</v>
      </c>
      <c r="C207">
        <f t="shared" si="76"/>
        <v>4</v>
      </c>
      <c r="D207">
        <f t="shared" si="76"/>
        <v>169</v>
      </c>
      <c r="E207">
        <f t="shared" ca="1" si="45"/>
        <v>-21186.478320307288</v>
      </c>
      <c r="F207">
        <f t="shared" ca="1" si="46"/>
        <v>102757.4105152</v>
      </c>
      <c r="G207">
        <f t="shared" ca="1" si="73"/>
        <v>10972.8</v>
      </c>
      <c r="H207" s="9">
        <f t="shared" ca="1" si="70"/>
        <v>-44.603684570331822</v>
      </c>
      <c r="I207" s="9">
        <f t="shared" ca="1" si="70"/>
        <v>216.33174815999809</v>
      </c>
      <c r="J207" s="9">
        <f t="shared" ca="1" si="70"/>
        <v>0</v>
      </c>
      <c r="K207" s="9">
        <f t="shared" ca="1" si="74"/>
        <v>220.88212679891166</v>
      </c>
      <c r="L207" s="9">
        <f t="shared" ca="1" si="75"/>
        <v>-11.650096301580032</v>
      </c>
      <c r="M207">
        <f t="shared" ca="1" si="77"/>
        <v>56.75578550404709</v>
      </c>
      <c r="N207">
        <f t="shared" ca="1" si="78"/>
        <v>32.594297277409865</v>
      </c>
    </row>
    <row r="208" spans="1:14" x14ac:dyDescent="0.25">
      <c r="A208" s="4">
        <f t="shared" si="72"/>
        <v>0.43802083333333142</v>
      </c>
      <c r="B208" s="3">
        <f t="shared" si="79"/>
        <v>1553301845</v>
      </c>
      <c r="C208">
        <f t="shared" si="76"/>
        <v>4</v>
      </c>
      <c r="D208">
        <f t="shared" si="76"/>
        <v>169</v>
      </c>
      <c r="E208">
        <f t="shared" ca="1" si="45"/>
        <v>-21409.496743158947</v>
      </c>
      <c r="F208">
        <f t="shared" ca="1" si="46"/>
        <v>103839.06925599999</v>
      </c>
      <c r="G208">
        <f t="shared" ca="1" si="73"/>
        <v>10972.8</v>
      </c>
      <c r="H208" s="9">
        <f t="shared" ca="1" si="70"/>
        <v>-44.603684570330373</v>
      </c>
      <c r="I208" s="9">
        <f t="shared" ca="1" si="70"/>
        <v>216.33174816000101</v>
      </c>
      <c r="J208" s="9">
        <f t="shared" ca="1" si="70"/>
        <v>0</v>
      </c>
      <c r="K208" s="9">
        <f t="shared" ca="1" si="74"/>
        <v>220.88212679891424</v>
      </c>
      <c r="L208" s="9">
        <f t="shared" ca="1" si="75"/>
        <v>-11.650096301579509</v>
      </c>
      <c r="M208">
        <f t="shared" ca="1" si="77"/>
        <v>56.765320088300214</v>
      </c>
      <c r="N208">
        <f t="shared" ca="1" si="78"/>
        <v>32.590728476821198</v>
      </c>
    </row>
    <row r="209" spans="1:14" x14ac:dyDescent="0.25">
      <c r="A209" s="4">
        <f t="shared" si="72"/>
        <v>0.43807870370370178</v>
      </c>
      <c r="B209" s="3">
        <f t="shared" si="79"/>
        <v>1553301850</v>
      </c>
      <c r="C209">
        <f t="shared" si="76"/>
        <v>4</v>
      </c>
      <c r="D209">
        <f t="shared" si="76"/>
        <v>169</v>
      </c>
      <c r="E209">
        <f t="shared" ca="1" si="45"/>
        <v>-21632.515166010598</v>
      </c>
      <c r="F209">
        <f t="shared" ca="1" si="46"/>
        <v>104920.72799679999</v>
      </c>
      <c r="G209">
        <f t="shared" ca="1" si="73"/>
        <v>10972.8</v>
      </c>
      <c r="H209" s="9">
        <f t="shared" ca="1" si="70"/>
        <v>-44.603684570331822</v>
      </c>
      <c r="I209" s="9">
        <f t="shared" ca="1" si="70"/>
        <v>216.33174816000101</v>
      </c>
      <c r="J209" s="9">
        <f t="shared" ca="1" si="70"/>
        <v>0</v>
      </c>
      <c r="K209" s="9">
        <f t="shared" ca="1" si="74"/>
        <v>220.88212679891453</v>
      </c>
      <c r="L209" s="9">
        <f t="shared" ca="1" si="75"/>
        <v>-11.650096301579877</v>
      </c>
      <c r="M209">
        <f t="shared" ca="1" si="77"/>
        <v>56.774854672553346</v>
      </c>
      <c r="N209">
        <f t="shared" ca="1" si="78"/>
        <v>32.587159676232524</v>
      </c>
    </row>
    <row r="210" spans="1:14" x14ac:dyDescent="0.25">
      <c r="A210" s="4">
        <f t="shared" si="72"/>
        <v>0.43813657407407214</v>
      </c>
      <c r="B210" s="3">
        <f t="shared" si="79"/>
        <v>1553301855</v>
      </c>
      <c r="C210">
        <f t="shared" si="76"/>
        <v>4</v>
      </c>
      <c r="D210">
        <f t="shared" si="76"/>
        <v>169</v>
      </c>
      <c r="E210">
        <f t="shared" ca="1" si="45"/>
        <v>-21855.533588862258</v>
      </c>
      <c r="F210">
        <f t="shared" ca="1" si="46"/>
        <v>106002.3867376</v>
      </c>
      <c r="G210">
        <f t="shared" ca="1" si="73"/>
        <v>10972.8</v>
      </c>
      <c r="H210" s="9">
        <f t="shared" ca="1" si="70"/>
        <v>-44.603684570330373</v>
      </c>
      <c r="I210" s="9">
        <f t="shared" ca="1" si="70"/>
        <v>216.33174815999809</v>
      </c>
      <c r="J210" s="9">
        <f t="shared" ca="1" si="70"/>
        <v>0</v>
      </c>
      <c r="K210" s="9">
        <f t="shared" ca="1" si="74"/>
        <v>220.8821267989114</v>
      </c>
      <c r="L210" s="9">
        <f t="shared" ca="1" si="75"/>
        <v>-11.650096301579662</v>
      </c>
      <c r="M210">
        <f t="shared" ca="1" si="77"/>
        <v>56.78438925680647</v>
      </c>
      <c r="N210">
        <f t="shared" ca="1" si="78"/>
        <v>32.583590875643857</v>
      </c>
    </row>
    <row r="211" spans="1:14" x14ac:dyDescent="0.25">
      <c r="A211" s="4">
        <f t="shared" si="72"/>
        <v>0.4381944444444425</v>
      </c>
      <c r="B211" s="3">
        <f t="shared" si="79"/>
        <v>1553301860</v>
      </c>
      <c r="C211">
        <f t="shared" si="76"/>
        <v>4</v>
      </c>
      <c r="D211">
        <f t="shared" si="76"/>
        <v>169</v>
      </c>
      <c r="E211">
        <f t="shared" ca="1" si="45"/>
        <v>-22078.552011713909</v>
      </c>
      <c r="F211">
        <f t="shared" ca="1" si="46"/>
        <v>107084.04547839999</v>
      </c>
      <c r="G211">
        <f t="shared" ca="1" si="73"/>
        <v>10972.8</v>
      </c>
      <c r="H211" s="9">
        <f t="shared" ca="1" si="70"/>
        <v>-44.603684570331822</v>
      </c>
      <c r="I211" s="9">
        <f t="shared" ca="1" si="70"/>
        <v>216.33174816000101</v>
      </c>
      <c r="J211" s="9">
        <f t="shared" ca="1" si="70"/>
        <v>0</v>
      </c>
      <c r="K211" s="9">
        <f t="shared" ca="1" si="74"/>
        <v>220.88212679891453</v>
      </c>
      <c r="L211" s="9">
        <f t="shared" ca="1" si="75"/>
        <v>-11.650096301579877</v>
      </c>
      <c r="M211">
        <f t="shared" ca="1" si="77"/>
        <v>56.793923841059595</v>
      </c>
      <c r="N211">
        <f t="shared" ca="1" si="78"/>
        <v>32.58002207505519</v>
      </c>
    </row>
    <row r="212" spans="1:14" x14ac:dyDescent="0.25">
      <c r="A212" s="4">
        <f t="shared" si="72"/>
        <v>0.43825231481481286</v>
      </c>
      <c r="B212" s="3">
        <f t="shared" si="79"/>
        <v>1553301865</v>
      </c>
      <c r="C212">
        <f t="shared" si="76"/>
        <v>4</v>
      </c>
      <c r="D212">
        <f t="shared" si="76"/>
        <v>169</v>
      </c>
      <c r="E212">
        <f t="shared" ca="1" si="45"/>
        <v>-22301.570434565569</v>
      </c>
      <c r="F212">
        <f t="shared" ca="1" si="46"/>
        <v>108165.70421919999</v>
      </c>
      <c r="G212">
        <f t="shared" ca="1" si="73"/>
        <v>10972.8</v>
      </c>
      <c r="H212" s="9">
        <f t="shared" ca="1" si="70"/>
        <v>-44.603684570330373</v>
      </c>
      <c r="I212" s="9">
        <f t="shared" ca="1" si="70"/>
        <v>216.33174816000101</v>
      </c>
      <c r="J212" s="9">
        <f t="shared" ca="1" si="70"/>
        <v>0</v>
      </c>
      <c r="K212" s="9">
        <f t="shared" ca="1" si="74"/>
        <v>220.88212679891424</v>
      </c>
      <c r="L212" s="9">
        <f t="shared" ca="1" si="75"/>
        <v>-11.650096301579509</v>
      </c>
      <c r="M212">
        <f t="shared" ca="1" si="77"/>
        <v>56.803458425312726</v>
      </c>
      <c r="N212">
        <f t="shared" ca="1" si="78"/>
        <v>32.576453274466523</v>
      </c>
    </row>
    <row r="213" spans="1:14" x14ac:dyDescent="0.25">
      <c r="A213" s="4">
        <f t="shared" si="72"/>
        <v>0.43831018518518322</v>
      </c>
      <c r="B213" s="3">
        <f t="shared" si="79"/>
        <v>1553301870</v>
      </c>
      <c r="C213">
        <f t="shared" si="76"/>
        <v>4</v>
      </c>
      <c r="D213">
        <f t="shared" si="76"/>
        <v>169</v>
      </c>
      <c r="E213">
        <f t="shared" ca="1" si="45"/>
        <v>-22524.58885741722</v>
      </c>
      <c r="F213">
        <f t="shared" ca="1" si="46"/>
        <v>109247.36296</v>
      </c>
      <c r="G213">
        <f t="shared" ca="1" si="73"/>
        <v>10972.8</v>
      </c>
      <c r="H213" s="9">
        <f t="shared" ca="1" si="70"/>
        <v>-44.603684570331822</v>
      </c>
      <c r="I213" s="9">
        <f t="shared" ca="1" si="70"/>
        <v>216.33174815999809</v>
      </c>
      <c r="J213" s="9">
        <f t="shared" ca="1" si="70"/>
        <v>0</v>
      </c>
      <c r="K213" s="9">
        <f t="shared" ca="1" si="74"/>
        <v>220.88212679891166</v>
      </c>
      <c r="L213" s="9">
        <f t="shared" ca="1" si="75"/>
        <v>-11.650096301580032</v>
      </c>
      <c r="M213">
        <f t="shared" ca="1" si="77"/>
        <v>56.812993009565851</v>
      </c>
      <c r="N213">
        <f t="shared" ca="1" si="78"/>
        <v>32.572884473877856</v>
      </c>
    </row>
    <row r="214" spans="1:14" x14ac:dyDescent="0.25">
      <c r="A214" s="4">
        <f t="shared" si="72"/>
        <v>0.43836805555555358</v>
      </c>
      <c r="B214" s="3">
        <f t="shared" si="79"/>
        <v>1553301875</v>
      </c>
      <c r="C214">
        <f t="shared" si="76"/>
        <v>4</v>
      </c>
      <c r="D214">
        <f t="shared" si="76"/>
        <v>169</v>
      </c>
      <c r="E214">
        <f t="shared" ca="1" si="45"/>
        <v>-22747.60728026888</v>
      </c>
      <c r="F214">
        <f t="shared" ca="1" si="46"/>
        <v>110329.02170079999</v>
      </c>
      <c r="G214">
        <f t="shared" ca="1" si="73"/>
        <v>10972.8</v>
      </c>
      <c r="H214" s="9">
        <f t="shared" ca="1" si="70"/>
        <v>-44.603684570330373</v>
      </c>
      <c r="I214" s="9">
        <f t="shared" ca="1" si="70"/>
        <v>216.33174816000101</v>
      </c>
      <c r="J214" s="9">
        <f t="shared" ca="1" si="70"/>
        <v>0</v>
      </c>
      <c r="K214" s="9">
        <f t="shared" ca="1" si="74"/>
        <v>220.88212679891424</v>
      </c>
      <c r="L214" s="9">
        <f t="shared" ca="1" si="75"/>
        <v>-11.650096301579509</v>
      </c>
      <c r="M214">
        <f t="shared" ca="1" si="77"/>
        <v>56.822527593818982</v>
      </c>
      <c r="N214">
        <f t="shared" ca="1" si="78"/>
        <v>32.569315673289189</v>
      </c>
    </row>
    <row r="215" spans="1:14" x14ac:dyDescent="0.25">
      <c r="A215" s="4">
        <f t="shared" si="72"/>
        <v>0.43842592592592394</v>
      </c>
      <c r="B215" s="3">
        <f t="shared" si="79"/>
        <v>1553301880</v>
      </c>
      <c r="C215">
        <f t="shared" si="76"/>
        <v>4</v>
      </c>
      <c r="D215">
        <f t="shared" si="76"/>
        <v>169</v>
      </c>
      <c r="E215">
        <f t="shared" ca="1" si="45"/>
        <v>-22970.625703120531</v>
      </c>
      <c r="F215">
        <f t="shared" ca="1" si="46"/>
        <v>111410.68044159999</v>
      </c>
      <c r="G215">
        <f t="shared" ca="1" si="73"/>
        <v>10972.8</v>
      </c>
      <c r="H215" s="9">
        <f t="shared" ca="1" si="70"/>
        <v>-44.603684570331822</v>
      </c>
      <c r="I215" s="9">
        <f t="shared" ca="1" si="70"/>
        <v>216.33174816000101</v>
      </c>
      <c r="J215" s="9">
        <f t="shared" ca="1" si="70"/>
        <v>0</v>
      </c>
      <c r="K215" s="9">
        <f t="shared" ca="1" si="74"/>
        <v>220.88212679891453</v>
      </c>
      <c r="L215" s="9">
        <f t="shared" ca="1" si="75"/>
        <v>-11.650096301579877</v>
      </c>
      <c r="M215">
        <f t="shared" ca="1" si="77"/>
        <v>56.832062178072107</v>
      </c>
      <c r="N215">
        <f t="shared" ca="1" si="78"/>
        <v>32.565746872700515</v>
      </c>
    </row>
    <row r="216" spans="1:14" x14ac:dyDescent="0.25">
      <c r="A216" s="4">
        <f t="shared" si="72"/>
        <v>0.4384837962962943</v>
      </c>
      <c r="B216" s="3">
        <f t="shared" si="79"/>
        <v>1553301885</v>
      </c>
      <c r="C216">
        <f t="shared" si="76"/>
        <v>4</v>
      </c>
      <c r="D216">
        <f t="shared" si="76"/>
        <v>169</v>
      </c>
      <c r="E216">
        <f t="shared" ca="1" si="45"/>
        <v>-23193.644125972191</v>
      </c>
      <c r="F216">
        <f t="shared" ca="1" si="46"/>
        <v>112492.3391824</v>
      </c>
      <c r="G216">
        <f t="shared" ca="1" si="73"/>
        <v>10972.8</v>
      </c>
      <c r="H216" s="9">
        <f t="shared" ca="1" si="70"/>
        <v>-44.603684570331097</v>
      </c>
      <c r="I216" s="9">
        <f t="shared" ca="1" si="70"/>
        <v>216.33174815999809</v>
      </c>
      <c r="J216" s="9">
        <f t="shared" ca="1" si="70"/>
        <v>0</v>
      </c>
      <c r="K216" s="9">
        <f t="shared" ca="1" si="74"/>
        <v>220.88212679891154</v>
      </c>
      <c r="L216" s="9">
        <f t="shared" ca="1" si="75"/>
        <v>-11.650096301579847</v>
      </c>
      <c r="M216">
        <f t="shared" ca="1" si="77"/>
        <v>56.841596762325231</v>
      </c>
      <c r="N216">
        <f t="shared" ca="1" si="78"/>
        <v>32.562178072111848</v>
      </c>
    </row>
    <row r="217" spans="1:14" x14ac:dyDescent="0.25">
      <c r="A217" s="4">
        <f t="shared" si="72"/>
        <v>0.43854166666666466</v>
      </c>
      <c r="B217" s="3">
        <f t="shared" si="79"/>
        <v>1553301890</v>
      </c>
      <c r="C217">
        <f t="shared" ref="C217:D232" si="80">C216</f>
        <v>4</v>
      </c>
      <c r="D217">
        <f t="shared" si="80"/>
        <v>169</v>
      </c>
      <c r="E217">
        <f t="shared" ca="1" si="45"/>
        <v>-23416.662548823846</v>
      </c>
      <c r="F217">
        <f t="shared" ca="1" si="46"/>
        <v>113573.99792319999</v>
      </c>
      <c r="G217">
        <f t="shared" ca="1" si="73"/>
        <v>10972.8</v>
      </c>
      <c r="H217" s="9">
        <f t="shared" ca="1" si="70"/>
        <v>-44.603684570331097</v>
      </c>
      <c r="I217" s="9">
        <f t="shared" ca="1" si="70"/>
        <v>216.33174816000101</v>
      </c>
      <c r="J217" s="9">
        <f t="shared" ca="1" si="70"/>
        <v>0</v>
      </c>
      <c r="K217" s="9">
        <f t="shared" ca="1" si="74"/>
        <v>220.88212679891441</v>
      </c>
      <c r="L217" s="9">
        <f t="shared" ca="1" si="75"/>
        <v>-11.650096301579692</v>
      </c>
      <c r="M217">
        <f t="shared" ca="1" si="77"/>
        <v>56.851131346578363</v>
      </c>
      <c r="N217">
        <f t="shared" ca="1" si="78"/>
        <v>32.558609271523181</v>
      </c>
    </row>
    <row r="218" spans="1:14" x14ac:dyDescent="0.25">
      <c r="A218" s="4">
        <f t="shared" si="72"/>
        <v>0.43859953703703503</v>
      </c>
      <c r="B218" s="3">
        <f t="shared" si="79"/>
        <v>1553301895</v>
      </c>
      <c r="C218">
        <f t="shared" si="80"/>
        <v>4</v>
      </c>
      <c r="D218">
        <f t="shared" si="80"/>
        <v>169</v>
      </c>
      <c r="E218">
        <f t="shared" ca="1" si="45"/>
        <v>-23639.680971675501</v>
      </c>
      <c r="F218">
        <f t="shared" ca="1" si="46"/>
        <v>114655.65666399999</v>
      </c>
      <c r="G218">
        <f t="shared" ca="1" si="73"/>
        <v>10972.8</v>
      </c>
      <c r="H218" s="9">
        <f t="shared" ca="1" si="70"/>
        <v>-44.603684570331097</v>
      </c>
      <c r="I218" s="9">
        <f t="shared" ca="1" si="70"/>
        <v>216.33174816000101</v>
      </c>
      <c r="J218" s="9">
        <f t="shared" ca="1" si="70"/>
        <v>0</v>
      </c>
      <c r="K218" s="9">
        <f t="shared" ca="1" si="74"/>
        <v>220.88212679891441</v>
      </c>
      <c r="L218" s="9">
        <f t="shared" ca="1" si="75"/>
        <v>-11.650096301579692</v>
      </c>
      <c r="M218">
        <f t="shared" ca="1" si="77"/>
        <v>56.860665930831487</v>
      </c>
      <c r="N218">
        <f t="shared" ca="1" si="78"/>
        <v>32.555040470934514</v>
      </c>
    </row>
    <row r="219" spans="1:14" x14ac:dyDescent="0.25">
      <c r="A219" s="4">
        <f t="shared" si="72"/>
        <v>0.43865740740740539</v>
      </c>
      <c r="B219" s="3">
        <f t="shared" si="79"/>
        <v>1553301900</v>
      </c>
      <c r="C219">
        <f t="shared" si="80"/>
        <v>4</v>
      </c>
      <c r="D219">
        <f t="shared" si="80"/>
        <v>169</v>
      </c>
      <c r="E219">
        <f t="shared" ca="1" si="45"/>
        <v>-23862.699394527157</v>
      </c>
      <c r="F219">
        <f t="shared" ca="1" si="46"/>
        <v>115737.3154048</v>
      </c>
      <c r="G219">
        <f t="shared" ca="1" si="73"/>
        <v>10972.8</v>
      </c>
      <c r="H219" s="9">
        <f t="shared" ca="1" si="70"/>
        <v>-44.603684570331097</v>
      </c>
      <c r="I219" s="9">
        <f t="shared" ca="1" si="70"/>
        <v>216.33174815999809</v>
      </c>
      <c r="J219" s="9">
        <f t="shared" ca="1" si="70"/>
        <v>0</v>
      </c>
      <c r="K219" s="9">
        <f t="shared" ca="1" si="74"/>
        <v>220.88212679891154</v>
      </c>
      <c r="L219" s="9">
        <f t="shared" ca="1" si="75"/>
        <v>-11.650096301579847</v>
      </c>
      <c r="M219">
        <f t="shared" ca="1" si="77"/>
        <v>56.870200515084619</v>
      </c>
      <c r="N219">
        <f t="shared" ca="1" si="78"/>
        <v>32.551471670345848</v>
      </c>
    </row>
    <row r="220" spans="1:14" x14ac:dyDescent="0.25">
      <c r="A220" s="4">
        <f t="shared" si="72"/>
        <v>0.43871527777777575</v>
      </c>
      <c r="B220" s="3">
        <f t="shared" si="79"/>
        <v>1553301905</v>
      </c>
      <c r="C220">
        <f t="shared" si="80"/>
        <v>4</v>
      </c>
      <c r="D220">
        <f t="shared" si="80"/>
        <v>169</v>
      </c>
      <c r="E220">
        <f t="shared" ca="1" si="45"/>
        <v>-24085.717817378812</v>
      </c>
      <c r="F220">
        <f t="shared" ca="1" si="46"/>
        <v>116818.97414559999</v>
      </c>
      <c r="G220">
        <f t="shared" ca="1" si="73"/>
        <v>10972.8</v>
      </c>
      <c r="H220" s="9">
        <f t="shared" ca="1" si="70"/>
        <v>-44.603684570331097</v>
      </c>
      <c r="I220" s="9">
        <f t="shared" ca="1" si="70"/>
        <v>216.33174816000101</v>
      </c>
      <c r="J220" s="9">
        <f t="shared" ca="1" si="70"/>
        <v>0</v>
      </c>
      <c r="K220" s="9">
        <f t="shared" ca="1" si="74"/>
        <v>220.88212679891441</v>
      </c>
      <c r="L220" s="9">
        <f t="shared" ca="1" si="75"/>
        <v>-11.650096301579692</v>
      </c>
      <c r="M220">
        <f t="shared" ca="1" si="77"/>
        <v>56.879735099337744</v>
      </c>
      <c r="N220">
        <f t="shared" ca="1" si="78"/>
        <v>32.547902869757181</v>
      </c>
    </row>
    <row r="221" spans="1:14" x14ac:dyDescent="0.25">
      <c r="A221" s="4">
        <f t="shared" si="72"/>
        <v>0.43877314814814611</v>
      </c>
      <c r="B221" s="3">
        <f t="shared" si="79"/>
        <v>1553301910</v>
      </c>
      <c r="C221">
        <f t="shared" si="80"/>
        <v>4</v>
      </c>
      <c r="D221">
        <f t="shared" si="80"/>
        <v>169</v>
      </c>
      <c r="E221">
        <f t="shared" ca="1" si="45"/>
        <v>-24308.736240230468</v>
      </c>
      <c r="F221">
        <f t="shared" ca="1" si="46"/>
        <v>117900.6328864</v>
      </c>
      <c r="G221">
        <f t="shared" ca="1" si="73"/>
        <v>10972.8</v>
      </c>
      <c r="H221" s="9">
        <f t="shared" ca="1" si="70"/>
        <v>-44.603684570331097</v>
      </c>
      <c r="I221" s="9">
        <f t="shared" ca="1" si="70"/>
        <v>216.33174816000101</v>
      </c>
      <c r="J221" s="9">
        <f t="shared" ca="1" si="70"/>
        <v>0</v>
      </c>
      <c r="K221" s="9">
        <f t="shared" ca="1" si="74"/>
        <v>220.88212679891441</v>
      </c>
      <c r="L221" s="9">
        <f t="shared" ca="1" si="75"/>
        <v>-11.650096301579692</v>
      </c>
      <c r="M221">
        <f t="shared" ca="1" si="77"/>
        <v>56.889269683590868</v>
      </c>
      <c r="N221">
        <f t="shared" ca="1" si="78"/>
        <v>32.544334069168507</v>
      </c>
    </row>
    <row r="222" spans="1:14" x14ac:dyDescent="0.25">
      <c r="A222" s="4">
        <f t="shared" si="72"/>
        <v>0.43883101851851647</v>
      </c>
      <c r="B222" s="3">
        <f t="shared" si="79"/>
        <v>1553301915</v>
      </c>
      <c r="C222">
        <f t="shared" si="80"/>
        <v>4</v>
      </c>
      <c r="D222">
        <f t="shared" si="80"/>
        <v>169</v>
      </c>
      <c r="E222">
        <f t="shared" ca="1" si="45"/>
        <v>-24531.754663082123</v>
      </c>
      <c r="F222">
        <f t="shared" ca="1" si="46"/>
        <v>118982.2916272</v>
      </c>
      <c r="G222">
        <f t="shared" ca="1" si="73"/>
        <v>10972.8</v>
      </c>
      <c r="H222" s="9">
        <f t="shared" ca="1" si="70"/>
        <v>-44.603684570331097</v>
      </c>
      <c r="I222" s="9">
        <f t="shared" ca="1" si="70"/>
        <v>216.33174815999809</v>
      </c>
      <c r="J222" s="9">
        <f t="shared" ca="1" si="70"/>
        <v>0</v>
      </c>
      <c r="K222" s="9">
        <f t="shared" ca="1" si="74"/>
        <v>220.88212679891154</v>
      </c>
      <c r="L222" s="9">
        <f t="shared" ca="1" si="75"/>
        <v>-11.650096301579847</v>
      </c>
      <c r="M222">
        <f t="shared" ca="1" si="77"/>
        <v>56.898804267844</v>
      </c>
      <c r="N222">
        <f t="shared" ca="1" si="78"/>
        <v>32.54076526857984</v>
      </c>
    </row>
    <row r="223" spans="1:14" x14ac:dyDescent="0.25">
      <c r="A223" s="4">
        <f t="shared" si="72"/>
        <v>0.43888888888888683</v>
      </c>
      <c r="B223" s="3">
        <f t="shared" si="79"/>
        <v>1553301920</v>
      </c>
      <c r="C223">
        <f t="shared" si="80"/>
        <v>4</v>
      </c>
      <c r="D223">
        <f t="shared" si="80"/>
        <v>169</v>
      </c>
      <c r="E223">
        <f t="shared" ca="1" si="45"/>
        <v>-24754.773085933779</v>
      </c>
      <c r="F223">
        <f t="shared" ca="1" si="46"/>
        <v>120063.95036799999</v>
      </c>
      <c r="G223">
        <f t="shared" ca="1" si="73"/>
        <v>10972.8</v>
      </c>
      <c r="H223" s="9">
        <f t="shared" ca="1" si="70"/>
        <v>-44.603684570331097</v>
      </c>
      <c r="I223" s="9">
        <f t="shared" ca="1" si="70"/>
        <v>216.33174816000101</v>
      </c>
      <c r="J223" s="9">
        <f t="shared" ca="1" si="70"/>
        <v>0</v>
      </c>
      <c r="K223" s="9">
        <f t="shared" ca="1" si="74"/>
        <v>220.88212679891441</v>
      </c>
      <c r="L223" s="9">
        <f t="shared" ca="1" si="75"/>
        <v>-11.650096301579692</v>
      </c>
      <c r="M223">
        <f t="shared" ca="1" si="77"/>
        <v>56.908338852097124</v>
      </c>
      <c r="N223">
        <f t="shared" ca="1" si="78"/>
        <v>32.537196467991173</v>
      </c>
    </row>
    <row r="224" spans="1:14" x14ac:dyDescent="0.25">
      <c r="A224" s="4">
        <f t="shared" si="72"/>
        <v>0.43894675925925719</v>
      </c>
      <c r="B224" s="3">
        <f t="shared" si="79"/>
        <v>1553301925</v>
      </c>
      <c r="C224">
        <f t="shared" si="80"/>
        <v>4</v>
      </c>
      <c r="D224">
        <f t="shared" si="80"/>
        <v>169</v>
      </c>
      <c r="E224">
        <f t="shared" ca="1" si="45"/>
        <v>-24977.791508785434</v>
      </c>
      <c r="F224">
        <f t="shared" ca="1" si="46"/>
        <v>121145.6091088</v>
      </c>
      <c r="G224">
        <f t="shared" ca="1" si="73"/>
        <v>10972.8</v>
      </c>
      <c r="H224" s="9">
        <f t="shared" ca="1" si="70"/>
        <v>-44.603684570331097</v>
      </c>
      <c r="I224" s="9">
        <f t="shared" ca="1" si="70"/>
        <v>216.33174816000101</v>
      </c>
      <c r="J224" s="9">
        <f t="shared" ca="1" si="70"/>
        <v>0</v>
      </c>
      <c r="K224" s="9">
        <f t="shared" ca="1" si="74"/>
        <v>220.88212679891441</v>
      </c>
      <c r="L224" s="9">
        <f t="shared" ca="1" si="75"/>
        <v>-11.650096301579692</v>
      </c>
      <c r="M224">
        <f t="shared" ca="1" si="77"/>
        <v>56.917873436350249</v>
      </c>
      <c r="N224">
        <f t="shared" ca="1" si="78"/>
        <v>32.533627667402506</v>
      </c>
    </row>
    <row r="225" spans="1:14" x14ac:dyDescent="0.25">
      <c r="A225" s="4">
        <f t="shared" si="72"/>
        <v>0.43900462962962755</v>
      </c>
      <c r="B225" s="3">
        <f t="shared" si="79"/>
        <v>1553301930</v>
      </c>
      <c r="C225">
        <f t="shared" si="80"/>
        <v>4</v>
      </c>
      <c r="D225">
        <f t="shared" si="80"/>
        <v>169</v>
      </c>
      <c r="E225">
        <f t="shared" ca="1" si="45"/>
        <v>-25200.80993163709</v>
      </c>
      <c r="F225">
        <f t="shared" ca="1" si="46"/>
        <v>122227.2678496</v>
      </c>
      <c r="G225">
        <f t="shared" ca="1" si="73"/>
        <v>10972.8</v>
      </c>
      <c r="H225" s="9">
        <f t="shared" ca="1" si="70"/>
        <v>-44.603684570331097</v>
      </c>
      <c r="I225" s="9">
        <f t="shared" ca="1" si="70"/>
        <v>216.33174815999809</v>
      </c>
      <c r="J225" s="9">
        <f t="shared" ca="1" si="70"/>
        <v>0</v>
      </c>
      <c r="K225" s="9">
        <f t="shared" ca="1" si="74"/>
        <v>220.88212679891154</v>
      </c>
      <c r="L225" s="9">
        <f t="shared" ca="1" si="75"/>
        <v>-11.650096301579847</v>
      </c>
      <c r="M225">
        <f t="shared" ca="1" si="77"/>
        <v>56.92740802060338</v>
      </c>
      <c r="N225">
        <f t="shared" ca="1" si="78"/>
        <v>32.530058866813839</v>
      </c>
    </row>
    <row r="226" spans="1:14" x14ac:dyDescent="0.25">
      <c r="A226" s="4">
        <f t="shared" si="72"/>
        <v>0.43906249999999791</v>
      </c>
      <c r="B226" s="3">
        <f t="shared" si="79"/>
        <v>1553301935</v>
      </c>
      <c r="C226">
        <f t="shared" si="80"/>
        <v>4</v>
      </c>
      <c r="D226">
        <f t="shared" si="80"/>
        <v>169</v>
      </c>
      <c r="E226">
        <f t="shared" ca="1" si="45"/>
        <v>-25423.828354488745</v>
      </c>
      <c r="F226">
        <f t="shared" ca="1" si="46"/>
        <v>123308.92659039999</v>
      </c>
      <c r="G226">
        <f t="shared" ca="1" si="73"/>
        <v>10972.8</v>
      </c>
      <c r="H226" s="9">
        <f t="shared" ca="1" si="70"/>
        <v>-44.603684570331822</v>
      </c>
      <c r="I226" s="9">
        <f t="shared" ca="1" si="70"/>
        <v>216.33174815999809</v>
      </c>
      <c r="J226" s="9">
        <f t="shared" ca="1" si="70"/>
        <v>0</v>
      </c>
      <c r="K226" s="9">
        <f t="shared" ca="1" si="74"/>
        <v>220.88212679891166</v>
      </c>
      <c r="L226" s="9">
        <f t="shared" ca="1" si="75"/>
        <v>-11.650096301580032</v>
      </c>
      <c r="M226">
        <f t="shared" ca="1" si="77"/>
        <v>56.936942604856505</v>
      </c>
      <c r="N226">
        <f t="shared" ca="1" si="78"/>
        <v>32.526490066225172</v>
      </c>
    </row>
    <row r="227" spans="1:14" x14ac:dyDescent="0.25">
      <c r="A227" s="4">
        <f t="shared" si="72"/>
        <v>0.43912037037036827</v>
      </c>
      <c r="B227" s="3">
        <f t="shared" si="79"/>
        <v>1553301940</v>
      </c>
      <c r="C227">
        <f t="shared" si="80"/>
        <v>4</v>
      </c>
      <c r="D227">
        <f t="shared" si="80"/>
        <v>169</v>
      </c>
      <c r="E227">
        <f t="shared" ca="1" si="45"/>
        <v>-25646.846777340405</v>
      </c>
      <c r="F227">
        <f t="shared" ca="1" si="46"/>
        <v>124390.58533119998</v>
      </c>
      <c r="G227">
        <f t="shared" ca="1" si="73"/>
        <v>10972.8</v>
      </c>
      <c r="H227" s="9">
        <f t="shared" ca="1" si="70"/>
        <v>-44.603684570330373</v>
      </c>
      <c r="I227" s="9">
        <f t="shared" ca="1" si="70"/>
        <v>216.33174816000391</v>
      </c>
      <c r="J227" s="9">
        <f t="shared" ca="1" si="70"/>
        <v>0</v>
      </c>
      <c r="K227" s="9">
        <f t="shared" ca="1" si="74"/>
        <v>220.88212679891708</v>
      </c>
      <c r="L227" s="9">
        <f t="shared" ca="1" si="75"/>
        <v>-11.650096301579357</v>
      </c>
      <c r="M227">
        <f t="shared" ca="1" si="77"/>
        <v>56.946477189109636</v>
      </c>
      <c r="N227">
        <f t="shared" ca="1" si="78"/>
        <v>32.522921265636498</v>
      </c>
    </row>
    <row r="228" spans="1:14" x14ac:dyDescent="0.25">
      <c r="A228" s="4">
        <f t="shared" si="72"/>
        <v>0.43917824074073863</v>
      </c>
      <c r="B228" s="3">
        <f t="shared" si="79"/>
        <v>1553301945</v>
      </c>
      <c r="C228">
        <f t="shared" si="80"/>
        <v>4</v>
      </c>
      <c r="D228">
        <f t="shared" si="80"/>
        <v>169</v>
      </c>
      <c r="E228">
        <f t="shared" ca="1" si="45"/>
        <v>-25869.865200192056</v>
      </c>
      <c r="F228">
        <f t="shared" ca="1" si="46"/>
        <v>125472.244072</v>
      </c>
      <c r="G228">
        <f t="shared" ca="1" si="73"/>
        <v>10972.8</v>
      </c>
      <c r="H228" s="9">
        <f t="shared" ca="1" si="70"/>
        <v>-44.603684570331822</v>
      </c>
      <c r="I228" s="9">
        <f t="shared" ca="1" si="70"/>
        <v>216.33174815999809</v>
      </c>
      <c r="J228" s="9">
        <f t="shared" ca="1" si="70"/>
        <v>0</v>
      </c>
      <c r="K228" s="9">
        <f t="shared" ca="1" si="74"/>
        <v>220.88212679891166</v>
      </c>
      <c r="L228" s="9">
        <f t="shared" ca="1" si="75"/>
        <v>-11.650096301580032</v>
      </c>
      <c r="M228">
        <f t="shared" ca="1" si="77"/>
        <v>56.956011773362761</v>
      </c>
      <c r="N228">
        <f t="shared" ca="1" si="78"/>
        <v>32.519352465047831</v>
      </c>
    </row>
    <row r="229" spans="1:14" x14ac:dyDescent="0.25">
      <c r="A229" s="4">
        <f t="shared" si="72"/>
        <v>0.439236111111109</v>
      </c>
      <c r="B229" s="3">
        <f t="shared" si="79"/>
        <v>1553301950</v>
      </c>
      <c r="C229">
        <f t="shared" si="80"/>
        <v>4</v>
      </c>
      <c r="D229">
        <f t="shared" si="80"/>
        <v>169</v>
      </c>
      <c r="E229">
        <f t="shared" ref="E229:E263" ca="1" si="81">INDIRECT("E$"&amp;C229)+INDIRECT("H$"&amp;C229)*($B229-INDIRECT("B$"&amp;D229))</f>
        <v>-26092.883623043715</v>
      </c>
      <c r="F229">
        <f t="shared" ref="F229:F263" ca="1" si="82">INDIRECT("F$"&amp;C229)+INDIRECT("I$"&amp;C229)*($B229-INDIRECT("B$"&amp;D229))</f>
        <v>126553.90281279999</v>
      </c>
      <c r="G229">
        <f t="shared" ca="1" si="73"/>
        <v>10972.8</v>
      </c>
      <c r="H229" s="9">
        <f t="shared" ca="1" si="70"/>
        <v>-44.603684570330373</v>
      </c>
      <c r="I229" s="9">
        <f t="shared" ca="1" si="70"/>
        <v>216.33174816000101</v>
      </c>
      <c r="J229" s="9">
        <f t="shared" ca="1" si="70"/>
        <v>0</v>
      </c>
      <c r="K229" s="9">
        <f t="shared" ca="1" si="74"/>
        <v>220.88212679891424</v>
      </c>
      <c r="L229" s="9">
        <f t="shared" ca="1" si="75"/>
        <v>-11.650096301579509</v>
      </c>
      <c r="M229">
        <f t="shared" ca="1" si="77"/>
        <v>56.965546357615885</v>
      </c>
      <c r="N229">
        <f t="shared" ca="1" si="78"/>
        <v>32.515783664459164</v>
      </c>
    </row>
    <row r="230" spans="1:14" x14ac:dyDescent="0.25">
      <c r="A230" s="4">
        <f t="shared" si="72"/>
        <v>0.43929398148147936</v>
      </c>
      <c r="B230" s="3">
        <f t="shared" si="79"/>
        <v>1553301955</v>
      </c>
      <c r="C230">
        <f t="shared" si="80"/>
        <v>4</v>
      </c>
      <c r="D230">
        <f t="shared" si="80"/>
        <v>169</v>
      </c>
      <c r="E230">
        <f t="shared" ca="1" si="81"/>
        <v>-26315.902045895367</v>
      </c>
      <c r="F230">
        <f t="shared" ca="1" si="82"/>
        <v>127635.5615536</v>
      </c>
      <c r="G230">
        <f t="shared" ca="1" si="73"/>
        <v>10972.8</v>
      </c>
      <c r="H230" s="9">
        <f t="shared" ca="1" si="70"/>
        <v>-44.603684570331822</v>
      </c>
      <c r="I230" s="9">
        <f t="shared" ca="1" si="70"/>
        <v>216.33174815999809</v>
      </c>
      <c r="J230" s="9">
        <f t="shared" ca="1" si="70"/>
        <v>0</v>
      </c>
      <c r="K230" s="9">
        <f t="shared" ca="1" si="74"/>
        <v>220.88212679891166</v>
      </c>
      <c r="L230" s="9">
        <f t="shared" ca="1" si="75"/>
        <v>-11.650096301580032</v>
      </c>
      <c r="M230">
        <f t="shared" ca="1" si="77"/>
        <v>56.975080941869017</v>
      </c>
      <c r="N230">
        <f t="shared" ca="1" si="78"/>
        <v>32.512214863870497</v>
      </c>
    </row>
    <row r="231" spans="1:14" x14ac:dyDescent="0.25">
      <c r="A231" s="4">
        <f t="shared" si="72"/>
        <v>0.43935185185184972</v>
      </c>
      <c r="B231" s="3">
        <f t="shared" si="79"/>
        <v>1553301960</v>
      </c>
      <c r="C231">
        <f t="shared" si="80"/>
        <v>4</v>
      </c>
      <c r="D231">
        <f t="shared" si="80"/>
        <v>169</v>
      </c>
      <c r="E231">
        <f t="shared" ca="1" si="81"/>
        <v>-26538.920468747026</v>
      </c>
      <c r="F231">
        <f t="shared" ca="1" si="82"/>
        <v>128717.22029439999</v>
      </c>
      <c r="G231">
        <f t="shared" ca="1" si="73"/>
        <v>10972.8</v>
      </c>
      <c r="H231" s="9">
        <f t="shared" ca="1" si="70"/>
        <v>-44.603684570330373</v>
      </c>
      <c r="I231" s="9">
        <f t="shared" ca="1" si="70"/>
        <v>216.33174816000101</v>
      </c>
      <c r="J231" s="9">
        <f t="shared" ca="1" si="70"/>
        <v>0</v>
      </c>
      <c r="K231" s="9">
        <f t="shared" ca="1" si="74"/>
        <v>220.88212679891424</v>
      </c>
      <c r="L231" s="9">
        <f t="shared" ca="1" si="75"/>
        <v>-11.650096301579509</v>
      </c>
      <c r="M231">
        <f t="shared" ca="1" si="77"/>
        <v>56.984615526122141</v>
      </c>
      <c r="N231">
        <f t="shared" ca="1" si="78"/>
        <v>32.50864606328183</v>
      </c>
    </row>
    <row r="232" spans="1:14" x14ac:dyDescent="0.25">
      <c r="A232" s="4">
        <f t="shared" si="72"/>
        <v>0.43940972222222008</v>
      </c>
      <c r="B232" s="3">
        <f t="shared" si="79"/>
        <v>1553301965</v>
      </c>
      <c r="C232">
        <f t="shared" si="80"/>
        <v>4</v>
      </c>
      <c r="D232">
        <f t="shared" si="80"/>
        <v>169</v>
      </c>
      <c r="E232">
        <f t="shared" ca="1" si="81"/>
        <v>-26761.938891598678</v>
      </c>
      <c r="F232">
        <f t="shared" ca="1" si="82"/>
        <v>129798.87903519999</v>
      </c>
      <c r="G232">
        <f t="shared" ca="1" si="73"/>
        <v>10972.8</v>
      </c>
      <c r="H232" s="9">
        <f t="shared" ca="1" si="70"/>
        <v>-44.603684570331822</v>
      </c>
      <c r="I232" s="9">
        <f t="shared" ca="1" si="70"/>
        <v>216.33174816000101</v>
      </c>
      <c r="J232" s="9">
        <f t="shared" ca="1" si="70"/>
        <v>0</v>
      </c>
      <c r="K232" s="9">
        <f t="shared" ca="1" si="74"/>
        <v>220.88212679891453</v>
      </c>
      <c r="L232" s="9">
        <f t="shared" ca="1" si="75"/>
        <v>-11.650096301579877</v>
      </c>
      <c r="M232">
        <f t="shared" ca="1" si="77"/>
        <v>56.994150110375273</v>
      </c>
      <c r="N232">
        <f t="shared" ca="1" si="78"/>
        <v>32.505077262693163</v>
      </c>
    </row>
    <row r="233" spans="1:14" x14ac:dyDescent="0.25">
      <c r="A233" s="4">
        <f t="shared" si="72"/>
        <v>0.43946759259259044</v>
      </c>
      <c r="B233" s="3">
        <f t="shared" si="79"/>
        <v>1553301970</v>
      </c>
      <c r="C233">
        <f t="shared" ref="C233:D248" si="83">C232</f>
        <v>4</v>
      </c>
      <c r="D233">
        <f t="shared" si="83"/>
        <v>169</v>
      </c>
      <c r="E233">
        <f t="shared" ca="1" si="81"/>
        <v>-26984.957314450337</v>
      </c>
      <c r="F233">
        <f t="shared" ca="1" si="82"/>
        <v>130880.537776</v>
      </c>
      <c r="G233">
        <f t="shared" ca="1" si="73"/>
        <v>10972.8</v>
      </c>
      <c r="H233" s="9">
        <f t="shared" ca="1" si="70"/>
        <v>-44.603684570330373</v>
      </c>
      <c r="I233" s="9">
        <f t="shared" ca="1" si="70"/>
        <v>216.33174815999519</v>
      </c>
      <c r="J233" s="9">
        <f t="shared" ca="1" si="70"/>
        <v>0</v>
      </c>
      <c r="K233" s="9">
        <f t="shared" ca="1" si="74"/>
        <v>220.88212679890853</v>
      </c>
      <c r="L233" s="9">
        <f t="shared" ca="1" si="75"/>
        <v>-11.650096301579815</v>
      </c>
      <c r="M233">
        <f t="shared" ca="1" si="77"/>
        <v>57.003684694628397</v>
      </c>
      <c r="N233">
        <f t="shared" ca="1" si="78"/>
        <v>32.501508462104489</v>
      </c>
    </row>
    <row r="234" spans="1:14" x14ac:dyDescent="0.25">
      <c r="A234" s="4">
        <f t="shared" si="72"/>
        <v>0.4395254629629608</v>
      </c>
      <c r="B234" s="3">
        <f t="shared" si="79"/>
        <v>1553301975</v>
      </c>
      <c r="C234">
        <f t="shared" si="83"/>
        <v>4</v>
      </c>
      <c r="D234">
        <f t="shared" si="83"/>
        <v>169</v>
      </c>
      <c r="E234">
        <f t="shared" ca="1" si="81"/>
        <v>-27207.975737301989</v>
      </c>
      <c r="F234">
        <f t="shared" ca="1" si="82"/>
        <v>131962.19651679997</v>
      </c>
      <c r="G234">
        <f t="shared" ca="1" si="73"/>
        <v>10972.8</v>
      </c>
      <c r="H234" s="9">
        <f t="shared" ca="1" si="70"/>
        <v>-44.603684570331822</v>
      </c>
      <c r="I234" s="9">
        <f t="shared" ca="1" si="70"/>
        <v>216.33174816000391</v>
      </c>
      <c r="J234" s="9">
        <f t="shared" ca="1" si="70"/>
        <v>0</v>
      </c>
      <c r="K234" s="9">
        <f t="shared" ca="1" si="74"/>
        <v>220.88212679891737</v>
      </c>
      <c r="L234" s="9">
        <f t="shared" ca="1" si="75"/>
        <v>-11.650096301579726</v>
      </c>
      <c r="M234">
        <f t="shared" ca="1" si="77"/>
        <v>57.013219278881522</v>
      </c>
      <c r="N234">
        <f t="shared" ca="1" si="78"/>
        <v>32.497939661515822</v>
      </c>
    </row>
    <row r="235" spans="1:14" x14ac:dyDescent="0.25">
      <c r="A235" s="4">
        <f t="shared" si="72"/>
        <v>0.43958333333333116</v>
      </c>
      <c r="B235" s="3">
        <f t="shared" si="79"/>
        <v>1553301980</v>
      </c>
      <c r="C235">
        <f t="shared" si="83"/>
        <v>4</v>
      </c>
      <c r="D235">
        <f t="shared" si="83"/>
        <v>169</v>
      </c>
      <c r="E235">
        <f t="shared" ca="1" si="81"/>
        <v>-27430.994160153648</v>
      </c>
      <c r="F235">
        <f t="shared" ca="1" si="82"/>
        <v>133043.85525759999</v>
      </c>
      <c r="G235">
        <f t="shared" ca="1" si="73"/>
        <v>10972.8</v>
      </c>
      <c r="H235" s="9">
        <f t="shared" ref="H235:J250" ca="1" si="84">(E236-E235)/($B236-$B235)</f>
        <v>-44.603684570331097</v>
      </c>
      <c r="I235" s="9">
        <f t="shared" ca="1" si="84"/>
        <v>216.33174816000391</v>
      </c>
      <c r="J235" s="9">
        <f t="shared" ca="1" si="84"/>
        <v>0</v>
      </c>
      <c r="K235" s="9">
        <f t="shared" ca="1" si="74"/>
        <v>220.88212679891723</v>
      </c>
      <c r="L235" s="9">
        <f t="shared" ca="1" si="75"/>
        <v>-11.650096301579541</v>
      </c>
      <c r="M235">
        <f t="shared" ca="1" si="77"/>
        <v>57.022753863134653</v>
      </c>
      <c r="N235">
        <f t="shared" ca="1" si="78"/>
        <v>32.494370860927155</v>
      </c>
    </row>
    <row r="236" spans="1:14" x14ac:dyDescent="0.25">
      <c r="A236" s="4">
        <f t="shared" si="72"/>
        <v>0.43964120370370152</v>
      </c>
      <c r="B236" s="3">
        <f t="shared" si="79"/>
        <v>1553301985</v>
      </c>
      <c r="C236">
        <f t="shared" si="83"/>
        <v>4</v>
      </c>
      <c r="D236">
        <f t="shared" si="83"/>
        <v>169</v>
      </c>
      <c r="E236">
        <f t="shared" ca="1" si="81"/>
        <v>-27654.012583005304</v>
      </c>
      <c r="F236">
        <f t="shared" ca="1" si="82"/>
        <v>134125.51399840001</v>
      </c>
      <c r="G236">
        <f t="shared" ca="1" si="73"/>
        <v>10972.8</v>
      </c>
      <c r="H236" s="9">
        <f t="shared" ca="1" si="84"/>
        <v>-44.603684570331097</v>
      </c>
      <c r="I236" s="9">
        <f t="shared" ca="1" si="84"/>
        <v>216.33174815999809</v>
      </c>
      <c r="J236" s="9">
        <f t="shared" ca="1" si="84"/>
        <v>0</v>
      </c>
      <c r="K236" s="9">
        <f t="shared" ca="1" si="74"/>
        <v>220.88212679891154</v>
      </c>
      <c r="L236" s="9">
        <f t="shared" ca="1" si="75"/>
        <v>-11.650096301579847</v>
      </c>
      <c r="M236">
        <f t="shared" ca="1" si="77"/>
        <v>57.032288447387778</v>
      </c>
      <c r="N236">
        <f t="shared" ca="1" si="78"/>
        <v>32.490802060338488</v>
      </c>
    </row>
    <row r="237" spans="1:14" x14ac:dyDescent="0.25">
      <c r="A237" s="4">
        <f t="shared" si="72"/>
        <v>0.43969907407407188</v>
      </c>
      <c r="B237" s="3">
        <f t="shared" si="79"/>
        <v>1553301990</v>
      </c>
      <c r="C237">
        <f t="shared" si="83"/>
        <v>4</v>
      </c>
      <c r="D237">
        <f t="shared" si="83"/>
        <v>169</v>
      </c>
      <c r="E237">
        <f t="shared" ca="1" si="81"/>
        <v>-27877.031005856959</v>
      </c>
      <c r="F237">
        <f t="shared" ca="1" si="82"/>
        <v>135207.1727392</v>
      </c>
      <c r="G237">
        <f t="shared" ca="1" si="73"/>
        <v>10972.8</v>
      </c>
      <c r="H237" s="9">
        <f t="shared" ca="1" si="84"/>
        <v>-44.603684570331097</v>
      </c>
      <c r="I237" s="9">
        <f t="shared" ca="1" si="84"/>
        <v>216.33174815999809</v>
      </c>
      <c r="J237" s="9">
        <f t="shared" ca="1" si="84"/>
        <v>0</v>
      </c>
      <c r="K237" s="9">
        <f t="shared" ca="1" si="74"/>
        <v>220.88212679891154</v>
      </c>
      <c r="L237" s="9">
        <f t="shared" ca="1" si="75"/>
        <v>-11.650096301579847</v>
      </c>
      <c r="M237">
        <f t="shared" ca="1" si="77"/>
        <v>57.041823031640909</v>
      </c>
      <c r="N237">
        <f t="shared" ca="1" si="78"/>
        <v>32.487233259749821</v>
      </c>
    </row>
    <row r="238" spans="1:14" x14ac:dyDescent="0.25">
      <c r="A238" s="4">
        <f t="shared" si="72"/>
        <v>0.43975694444444224</v>
      </c>
      <c r="B238" s="3">
        <f t="shared" si="79"/>
        <v>1553301995</v>
      </c>
      <c r="C238">
        <f t="shared" si="83"/>
        <v>4</v>
      </c>
      <c r="D238">
        <f t="shared" si="83"/>
        <v>169</v>
      </c>
      <c r="E238">
        <f t="shared" ca="1" si="81"/>
        <v>-28100.049428708615</v>
      </c>
      <c r="F238">
        <f t="shared" ca="1" si="82"/>
        <v>136288.83147999999</v>
      </c>
      <c r="G238">
        <f t="shared" ca="1" si="73"/>
        <v>10972.8</v>
      </c>
      <c r="H238" s="9">
        <f t="shared" ca="1" si="84"/>
        <v>-44.603684570331097</v>
      </c>
      <c r="I238" s="9">
        <f t="shared" ca="1" si="84"/>
        <v>216.33174815999809</v>
      </c>
      <c r="J238" s="9">
        <f t="shared" ca="1" si="84"/>
        <v>0</v>
      </c>
      <c r="K238" s="9">
        <f t="shared" ca="1" si="74"/>
        <v>220.88212679891154</v>
      </c>
      <c r="L238" s="9">
        <f t="shared" ca="1" si="75"/>
        <v>-11.650096301579847</v>
      </c>
      <c r="M238">
        <f t="shared" ca="1" si="77"/>
        <v>57.051357615894034</v>
      </c>
      <c r="N238">
        <f t="shared" ca="1" si="78"/>
        <v>32.483664459161155</v>
      </c>
    </row>
    <row r="239" spans="1:14" x14ac:dyDescent="0.25">
      <c r="A239" s="4">
        <f t="shared" si="72"/>
        <v>0.4398148148148126</v>
      </c>
      <c r="B239" s="3">
        <f t="shared" si="79"/>
        <v>1553302000</v>
      </c>
      <c r="C239">
        <f t="shared" si="83"/>
        <v>4</v>
      </c>
      <c r="D239">
        <f t="shared" si="83"/>
        <v>169</v>
      </c>
      <c r="E239">
        <f t="shared" ca="1" si="81"/>
        <v>-28323.06785156027</v>
      </c>
      <c r="F239">
        <f t="shared" ca="1" si="82"/>
        <v>137370.49022079998</v>
      </c>
      <c r="G239">
        <f t="shared" ca="1" si="73"/>
        <v>10972.8</v>
      </c>
      <c r="H239" s="9">
        <f t="shared" ca="1" si="84"/>
        <v>-44.603684570331097</v>
      </c>
      <c r="I239" s="9">
        <f t="shared" ca="1" si="84"/>
        <v>216.33174815999809</v>
      </c>
      <c r="J239" s="9">
        <f t="shared" ca="1" si="84"/>
        <v>0</v>
      </c>
      <c r="K239" s="9">
        <f t="shared" ca="1" si="74"/>
        <v>220.88212679891154</v>
      </c>
      <c r="L239" s="9">
        <f t="shared" ca="1" si="75"/>
        <v>-11.650096301579847</v>
      </c>
      <c r="M239">
        <f t="shared" ca="1" si="77"/>
        <v>57.060892200147158</v>
      </c>
      <c r="N239">
        <f t="shared" ca="1" si="78"/>
        <v>32.48009565857248</v>
      </c>
    </row>
    <row r="240" spans="1:14" x14ac:dyDescent="0.25">
      <c r="A240" s="4">
        <f t="shared" si="72"/>
        <v>0.43987268518518297</v>
      </c>
      <c r="B240" s="3">
        <f t="shared" si="79"/>
        <v>1553302005</v>
      </c>
      <c r="C240">
        <f t="shared" si="83"/>
        <v>4</v>
      </c>
      <c r="D240">
        <f t="shared" si="83"/>
        <v>169</v>
      </c>
      <c r="E240">
        <f t="shared" ca="1" si="81"/>
        <v>-28546.086274411926</v>
      </c>
      <c r="F240">
        <f t="shared" ca="1" si="82"/>
        <v>138452.14896159997</v>
      </c>
      <c r="G240">
        <f t="shared" ca="1" si="73"/>
        <v>10972.8</v>
      </c>
      <c r="H240" s="9">
        <f t="shared" ca="1" si="84"/>
        <v>-44.603684570331097</v>
      </c>
      <c r="I240" s="9">
        <f t="shared" ca="1" si="84"/>
        <v>216.33174816000391</v>
      </c>
      <c r="J240" s="9">
        <f t="shared" ca="1" si="84"/>
        <v>0</v>
      </c>
      <c r="K240" s="9">
        <f t="shared" ca="1" si="74"/>
        <v>220.88212679891723</v>
      </c>
      <c r="L240" s="9">
        <f t="shared" ca="1" si="75"/>
        <v>-11.650096301579541</v>
      </c>
      <c r="M240">
        <f t="shared" ca="1" si="77"/>
        <v>57.07042678440029</v>
      </c>
      <c r="N240">
        <f t="shared" ca="1" si="78"/>
        <v>32.476526857983814</v>
      </c>
    </row>
    <row r="241" spans="1:14" x14ac:dyDescent="0.25">
      <c r="A241" s="4">
        <f t="shared" si="72"/>
        <v>0.43993055555555333</v>
      </c>
      <c r="B241" s="3">
        <f t="shared" si="79"/>
        <v>1553302010</v>
      </c>
      <c r="C241">
        <f t="shared" si="83"/>
        <v>4</v>
      </c>
      <c r="D241">
        <f t="shared" si="83"/>
        <v>169</v>
      </c>
      <c r="E241">
        <f t="shared" ca="1" si="81"/>
        <v>-28769.104697263581</v>
      </c>
      <c r="F241">
        <f t="shared" ca="1" si="82"/>
        <v>139533.80770239999</v>
      </c>
      <c r="G241">
        <f t="shared" ca="1" si="73"/>
        <v>10972.8</v>
      </c>
      <c r="H241" s="9">
        <f t="shared" ca="1" si="84"/>
        <v>-44.603684570331097</v>
      </c>
      <c r="I241" s="9">
        <f t="shared" ca="1" si="84"/>
        <v>216.33174815999809</v>
      </c>
      <c r="J241" s="9">
        <f t="shared" ca="1" si="84"/>
        <v>0</v>
      </c>
      <c r="K241" s="9">
        <f t="shared" ca="1" si="74"/>
        <v>220.88212679891154</v>
      </c>
      <c r="L241" s="9">
        <f t="shared" ca="1" si="75"/>
        <v>-11.650096301579847</v>
      </c>
      <c r="M241">
        <f t="shared" ca="1" si="77"/>
        <v>57.079961368653414</v>
      </c>
      <c r="N241">
        <f t="shared" ca="1" si="78"/>
        <v>32.472958057395147</v>
      </c>
    </row>
    <row r="242" spans="1:14" x14ac:dyDescent="0.25">
      <c r="A242" s="4">
        <f t="shared" si="72"/>
        <v>0.43998842592592369</v>
      </c>
      <c r="B242" s="3">
        <f t="shared" si="79"/>
        <v>1553302015</v>
      </c>
      <c r="C242">
        <f t="shared" si="83"/>
        <v>4</v>
      </c>
      <c r="D242">
        <f t="shared" si="83"/>
        <v>169</v>
      </c>
      <c r="E242">
        <f t="shared" ca="1" si="81"/>
        <v>-28992.123120115237</v>
      </c>
      <c r="F242">
        <f t="shared" ca="1" si="82"/>
        <v>140615.46644319998</v>
      </c>
      <c r="G242">
        <f t="shared" ca="1" si="73"/>
        <v>10972.8</v>
      </c>
      <c r="H242" s="9">
        <f t="shared" ca="1" si="84"/>
        <v>-44.603684570331097</v>
      </c>
      <c r="I242" s="9">
        <f t="shared" ca="1" si="84"/>
        <v>216.33174816000391</v>
      </c>
      <c r="J242" s="9">
        <f t="shared" ca="1" si="84"/>
        <v>0</v>
      </c>
      <c r="K242" s="9">
        <f t="shared" ca="1" si="74"/>
        <v>220.88212679891723</v>
      </c>
      <c r="L242" s="9">
        <f t="shared" ca="1" si="75"/>
        <v>-11.650096301579541</v>
      </c>
      <c r="M242">
        <f t="shared" ca="1" si="77"/>
        <v>57.089495952906546</v>
      </c>
      <c r="N242">
        <f t="shared" ca="1" si="78"/>
        <v>32.46938925680648</v>
      </c>
    </row>
    <row r="243" spans="1:14" x14ac:dyDescent="0.25">
      <c r="A243" s="4">
        <f t="shared" si="72"/>
        <v>0.44004629629629405</v>
      </c>
      <c r="B243" s="3">
        <f t="shared" si="79"/>
        <v>1553302020</v>
      </c>
      <c r="C243">
        <f t="shared" si="83"/>
        <v>4</v>
      </c>
      <c r="D243">
        <f t="shared" si="83"/>
        <v>169</v>
      </c>
      <c r="E243">
        <f t="shared" ca="1" si="81"/>
        <v>-29215.141542966892</v>
      </c>
      <c r="F243">
        <f t="shared" ca="1" si="82"/>
        <v>141697.125184</v>
      </c>
      <c r="G243">
        <f t="shared" ca="1" si="73"/>
        <v>10972.8</v>
      </c>
      <c r="H243" s="9">
        <f t="shared" ca="1" si="84"/>
        <v>-44.603684570331822</v>
      </c>
      <c r="I243" s="9">
        <f t="shared" ca="1" si="84"/>
        <v>216.33174815999809</v>
      </c>
      <c r="J243" s="9">
        <f t="shared" ca="1" si="84"/>
        <v>0</v>
      </c>
      <c r="K243" s="9">
        <f t="shared" ca="1" si="74"/>
        <v>220.88212679891166</v>
      </c>
      <c r="L243" s="9">
        <f t="shared" ca="1" si="75"/>
        <v>-11.650096301580032</v>
      </c>
      <c r="M243">
        <f t="shared" ca="1" si="77"/>
        <v>57.09903053715967</v>
      </c>
      <c r="N243">
        <f t="shared" ca="1" si="78"/>
        <v>32.465820456217813</v>
      </c>
    </row>
    <row r="244" spans="1:14" x14ac:dyDescent="0.25">
      <c r="A244" s="4">
        <f t="shared" si="72"/>
        <v>0.44010416666666441</v>
      </c>
      <c r="B244" s="3">
        <f t="shared" si="79"/>
        <v>1553302025</v>
      </c>
      <c r="C244">
        <f t="shared" si="83"/>
        <v>4</v>
      </c>
      <c r="D244">
        <f t="shared" si="83"/>
        <v>169</v>
      </c>
      <c r="E244">
        <f t="shared" ca="1" si="81"/>
        <v>-29438.159965818551</v>
      </c>
      <c r="F244">
        <f t="shared" ca="1" si="82"/>
        <v>142778.78392479999</v>
      </c>
      <c r="G244">
        <f t="shared" ca="1" si="73"/>
        <v>10972.8</v>
      </c>
      <c r="H244" s="9">
        <f t="shared" ca="1" si="84"/>
        <v>-44.603684570330373</v>
      </c>
      <c r="I244" s="9">
        <f t="shared" ca="1" si="84"/>
        <v>216.33174815999809</v>
      </c>
      <c r="J244" s="9">
        <f t="shared" ca="1" si="84"/>
        <v>0</v>
      </c>
      <c r="K244" s="9">
        <f t="shared" ca="1" si="74"/>
        <v>220.8821267989114</v>
      </c>
      <c r="L244" s="9">
        <f t="shared" ca="1" si="75"/>
        <v>-11.650096301579662</v>
      </c>
      <c r="M244">
        <f t="shared" ca="1" si="77"/>
        <v>57.108565121412795</v>
      </c>
      <c r="N244">
        <f t="shared" ca="1" si="78"/>
        <v>32.462251655629146</v>
      </c>
    </row>
    <row r="245" spans="1:14" x14ac:dyDescent="0.25">
      <c r="A245" s="4">
        <f t="shared" si="72"/>
        <v>0.44016203703703477</v>
      </c>
      <c r="B245" s="3">
        <f t="shared" si="79"/>
        <v>1553302030</v>
      </c>
      <c r="C245">
        <f t="shared" si="83"/>
        <v>4</v>
      </c>
      <c r="D245">
        <f t="shared" si="83"/>
        <v>169</v>
      </c>
      <c r="E245">
        <f t="shared" ca="1" si="81"/>
        <v>-29661.178388670203</v>
      </c>
      <c r="F245">
        <f t="shared" ca="1" si="82"/>
        <v>143860.44266559999</v>
      </c>
      <c r="G245">
        <f t="shared" ca="1" si="73"/>
        <v>10972.8</v>
      </c>
      <c r="H245" s="9">
        <f t="shared" ca="1" si="84"/>
        <v>-44.603684570331822</v>
      </c>
      <c r="I245" s="9">
        <f t="shared" ca="1" si="84"/>
        <v>216.33174815999809</v>
      </c>
      <c r="J245" s="9">
        <f t="shared" ca="1" si="84"/>
        <v>0</v>
      </c>
      <c r="K245" s="9">
        <f t="shared" ca="1" si="74"/>
        <v>220.88212679891166</v>
      </c>
      <c r="L245" s="9">
        <f t="shared" ca="1" si="75"/>
        <v>-11.650096301580032</v>
      </c>
      <c r="M245">
        <f t="shared" ca="1" si="77"/>
        <v>57.118099705665927</v>
      </c>
      <c r="N245">
        <f t="shared" ca="1" si="78"/>
        <v>32.458682855040472</v>
      </c>
    </row>
    <row r="246" spans="1:14" x14ac:dyDescent="0.25">
      <c r="A246" s="4">
        <f t="shared" si="72"/>
        <v>0.44021990740740513</v>
      </c>
      <c r="B246" s="3">
        <f t="shared" si="79"/>
        <v>1553302035</v>
      </c>
      <c r="C246">
        <f t="shared" si="83"/>
        <v>4</v>
      </c>
      <c r="D246">
        <f t="shared" si="83"/>
        <v>169</v>
      </c>
      <c r="E246">
        <f t="shared" ca="1" si="81"/>
        <v>-29884.196811521862</v>
      </c>
      <c r="F246">
        <f t="shared" ca="1" si="82"/>
        <v>144942.10140639998</v>
      </c>
      <c r="G246">
        <f t="shared" ca="1" si="73"/>
        <v>10972.8</v>
      </c>
      <c r="H246" s="9">
        <f t="shared" ca="1" si="84"/>
        <v>-44.603684570330373</v>
      </c>
      <c r="I246" s="9">
        <f t="shared" ca="1" si="84"/>
        <v>216.33174816000391</v>
      </c>
      <c r="J246" s="9">
        <f t="shared" ca="1" si="84"/>
        <v>0</v>
      </c>
      <c r="K246" s="9">
        <f t="shared" ca="1" si="74"/>
        <v>220.88212679891708</v>
      </c>
      <c r="L246" s="9">
        <f t="shared" ca="1" si="75"/>
        <v>-11.650096301579357</v>
      </c>
      <c r="M246">
        <f t="shared" ca="1" si="77"/>
        <v>57.127634289919051</v>
      </c>
      <c r="N246">
        <f t="shared" ca="1" si="78"/>
        <v>32.455114054451805</v>
      </c>
    </row>
    <row r="247" spans="1:14" x14ac:dyDescent="0.25">
      <c r="A247" s="4">
        <f t="shared" si="72"/>
        <v>0.44027777777777549</v>
      </c>
      <c r="B247" s="3">
        <f t="shared" si="79"/>
        <v>1553302040</v>
      </c>
      <c r="C247">
        <f t="shared" si="83"/>
        <v>4</v>
      </c>
      <c r="D247">
        <f t="shared" si="83"/>
        <v>169</v>
      </c>
      <c r="E247">
        <f t="shared" ca="1" si="81"/>
        <v>-30107.215234373514</v>
      </c>
      <c r="F247">
        <f t="shared" ca="1" si="82"/>
        <v>146023.7601472</v>
      </c>
      <c r="G247">
        <f t="shared" ca="1" si="73"/>
        <v>10972.8</v>
      </c>
      <c r="H247" s="9">
        <f t="shared" ca="1" si="84"/>
        <v>-44.603684570331822</v>
      </c>
      <c r="I247" s="9">
        <f t="shared" ca="1" si="84"/>
        <v>216.33174815999809</v>
      </c>
      <c r="J247" s="9">
        <f t="shared" ca="1" si="84"/>
        <v>0</v>
      </c>
      <c r="K247" s="9">
        <f t="shared" ca="1" si="74"/>
        <v>220.88212679891166</v>
      </c>
      <c r="L247" s="9">
        <f t="shared" ca="1" si="75"/>
        <v>-11.650096301580032</v>
      </c>
      <c r="M247">
        <f t="shared" ca="1" si="77"/>
        <v>57.137168874172175</v>
      </c>
      <c r="N247">
        <f t="shared" ca="1" si="78"/>
        <v>32.451545253863138</v>
      </c>
    </row>
    <row r="248" spans="1:14" x14ac:dyDescent="0.25">
      <c r="A248" s="4">
        <f t="shared" si="72"/>
        <v>0.44033564814814585</v>
      </c>
      <c r="B248" s="3">
        <f t="shared" si="79"/>
        <v>1553302045</v>
      </c>
      <c r="C248">
        <f t="shared" si="83"/>
        <v>4</v>
      </c>
      <c r="D248">
        <f t="shared" si="83"/>
        <v>169</v>
      </c>
      <c r="E248">
        <f t="shared" ca="1" si="81"/>
        <v>-30330.233657225173</v>
      </c>
      <c r="F248">
        <f t="shared" ca="1" si="82"/>
        <v>147105.41888799999</v>
      </c>
      <c r="G248">
        <f t="shared" ca="1" si="73"/>
        <v>10972.8</v>
      </c>
      <c r="H248" s="9">
        <f t="shared" ca="1" si="84"/>
        <v>-44.603684570330373</v>
      </c>
      <c r="I248" s="9">
        <f t="shared" ca="1" si="84"/>
        <v>216.33174816000391</v>
      </c>
      <c r="J248" s="9">
        <f t="shared" ca="1" si="84"/>
        <v>0</v>
      </c>
      <c r="K248" s="9">
        <f t="shared" ca="1" si="74"/>
        <v>220.88212679891708</v>
      </c>
      <c r="L248" s="9">
        <f t="shared" ca="1" si="75"/>
        <v>-11.650096301579357</v>
      </c>
      <c r="M248">
        <f t="shared" ca="1" si="77"/>
        <v>57.146703458425307</v>
      </c>
      <c r="N248">
        <f t="shared" ca="1" si="78"/>
        <v>32.447976453274471</v>
      </c>
    </row>
    <row r="249" spans="1:14" x14ac:dyDescent="0.25">
      <c r="A249" s="4">
        <f t="shared" si="72"/>
        <v>0.44039351851851621</v>
      </c>
      <c r="B249" s="3">
        <f t="shared" si="79"/>
        <v>1553302050</v>
      </c>
      <c r="C249">
        <f t="shared" ref="C249:D263" si="85">C248</f>
        <v>4</v>
      </c>
      <c r="D249">
        <f t="shared" si="85"/>
        <v>169</v>
      </c>
      <c r="E249">
        <f t="shared" ca="1" si="81"/>
        <v>-30553.252080076825</v>
      </c>
      <c r="F249">
        <f t="shared" ca="1" si="82"/>
        <v>148187.07762880001</v>
      </c>
      <c r="G249">
        <f t="shared" ca="1" si="73"/>
        <v>10972.8</v>
      </c>
      <c r="H249" s="9">
        <f t="shared" ca="1" si="84"/>
        <v>-44.603684570331822</v>
      </c>
      <c r="I249" s="9">
        <f t="shared" ca="1" si="84"/>
        <v>216.33174815999809</v>
      </c>
      <c r="J249" s="9">
        <f t="shared" ca="1" si="84"/>
        <v>0</v>
      </c>
      <c r="K249" s="9">
        <f t="shared" ca="1" si="74"/>
        <v>220.88212679891166</v>
      </c>
      <c r="L249" s="9">
        <f t="shared" ca="1" si="75"/>
        <v>-11.650096301580032</v>
      </c>
      <c r="M249">
        <f t="shared" ca="1" si="77"/>
        <v>57.156238042678432</v>
      </c>
      <c r="N249">
        <f t="shared" ca="1" si="78"/>
        <v>32.444407652685804</v>
      </c>
    </row>
    <row r="250" spans="1:14" x14ac:dyDescent="0.25">
      <c r="A250" s="4">
        <f t="shared" si="72"/>
        <v>0.44045138888888657</v>
      </c>
      <c r="B250" s="3">
        <f t="shared" si="79"/>
        <v>1553302055</v>
      </c>
      <c r="C250">
        <f t="shared" si="85"/>
        <v>4</v>
      </c>
      <c r="D250">
        <f t="shared" si="85"/>
        <v>169</v>
      </c>
      <c r="E250">
        <f t="shared" ca="1" si="81"/>
        <v>-30776.270502928484</v>
      </c>
      <c r="F250">
        <f t="shared" ca="1" si="82"/>
        <v>149268.7363696</v>
      </c>
      <c r="G250">
        <f t="shared" ca="1" si="73"/>
        <v>10972.8</v>
      </c>
      <c r="H250" s="9">
        <f t="shared" ca="1" si="84"/>
        <v>-44.603684570330373</v>
      </c>
      <c r="I250" s="9">
        <f t="shared" ca="1" si="84"/>
        <v>216.33174815999809</v>
      </c>
      <c r="J250" s="9">
        <f t="shared" ca="1" si="84"/>
        <v>0</v>
      </c>
      <c r="K250" s="9">
        <f t="shared" ca="1" si="74"/>
        <v>220.8821267989114</v>
      </c>
      <c r="L250" s="9">
        <f t="shared" ca="1" si="75"/>
        <v>-11.650096301579662</v>
      </c>
      <c r="M250">
        <f t="shared" ca="1" si="77"/>
        <v>57.165772626931563</v>
      </c>
      <c r="N250">
        <f t="shared" ca="1" si="78"/>
        <v>32.440838852097137</v>
      </c>
    </row>
    <row r="251" spans="1:14" x14ac:dyDescent="0.25">
      <c r="A251" s="4">
        <f t="shared" ref="A251:A263" si="86">A250+5/24/3600</f>
        <v>0.44050925925925694</v>
      </c>
      <c r="B251" s="3">
        <f t="shared" si="79"/>
        <v>1553302060</v>
      </c>
      <c r="C251">
        <f t="shared" si="85"/>
        <v>4</v>
      </c>
      <c r="D251">
        <f t="shared" si="85"/>
        <v>169</v>
      </c>
      <c r="E251">
        <f t="shared" ca="1" si="81"/>
        <v>-30999.288925780136</v>
      </c>
      <c r="F251">
        <f t="shared" ca="1" si="82"/>
        <v>150350.39511039999</v>
      </c>
      <c r="G251">
        <f t="shared" ca="1" si="73"/>
        <v>10972.8</v>
      </c>
      <c r="H251" s="9">
        <f t="shared" ref="H251:J262" ca="1" si="87">(E252-E251)/($B252-$B251)</f>
        <v>-44.603684570331822</v>
      </c>
      <c r="I251" s="9">
        <f t="shared" ca="1" si="87"/>
        <v>216.33174815999809</v>
      </c>
      <c r="J251" s="9">
        <f t="shared" ca="1" si="87"/>
        <v>0</v>
      </c>
      <c r="K251" s="9">
        <f t="shared" ca="1" si="74"/>
        <v>220.88212679891166</v>
      </c>
      <c r="L251" s="9">
        <f t="shared" ca="1" si="75"/>
        <v>-11.650096301580032</v>
      </c>
      <c r="M251">
        <f t="shared" ca="1" si="77"/>
        <v>57.175307211184688</v>
      </c>
      <c r="N251">
        <f t="shared" ca="1" si="78"/>
        <v>32.437270051508463</v>
      </c>
    </row>
    <row r="252" spans="1:14" x14ac:dyDescent="0.25">
      <c r="A252" s="4">
        <f t="shared" si="86"/>
        <v>0.4405671296296273</v>
      </c>
      <c r="B252" s="3">
        <f t="shared" si="79"/>
        <v>1553302065</v>
      </c>
      <c r="C252">
        <f t="shared" si="85"/>
        <v>4</v>
      </c>
      <c r="D252">
        <f t="shared" si="85"/>
        <v>169</v>
      </c>
      <c r="E252">
        <f t="shared" ca="1" si="81"/>
        <v>-31222.307348631795</v>
      </c>
      <c r="F252">
        <f t="shared" ca="1" si="82"/>
        <v>151432.05385119998</v>
      </c>
      <c r="G252">
        <f t="shared" ca="1" si="73"/>
        <v>10972.8</v>
      </c>
      <c r="H252" s="9">
        <f t="shared" ca="1" si="87"/>
        <v>-44.603684570330373</v>
      </c>
      <c r="I252" s="9">
        <f t="shared" ca="1" si="87"/>
        <v>216.33174816000391</v>
      </c>
      <c r="J252" s="9">
        <f t="shared" ca="1" si="87"/>
        <v>0</v>
      </c>
      <c r="K252" s="9">
        <f t="shared" ca="1" si="74"/>
        <v>220.88212679891708</v>
      </c>
      <c r="L252" s="9">
        <f t="shared" ca="1" si="75"/>
        <v>-11.650096301579357</v>
      </c>
      <c r="M252">
        <f t="shared" ca="1" si="77"/>
        <v>57.184841795437812</v>
      </c>
      <c r="N252">
        <f t="shared" ca="1" si="78"/>
        <v>32.433701250919796</v>
      </c>
    </row>
    <row r="253" spans="1:14" x14ac:dyDescent="0.25">
      <c r="A253" s="4">
        <f t="shared" si="86"/>
        <v>0.44062499999999766</v>
      </c>
      <c r="B253" s="3">
        <f t="shared" si="79"/>
        <v>1553302070</v>
      </c>
      <c r="C253">
        <f t="shared" si="85"/>
        <v>4</v>
      </c>
      <c r="D253">
        <f t="shared" si="85"/>
        <v>169</v>
      </c>
      <c r="E253">
        <f t="shared" ca="1" si="81"/>
        <v>-31445.325771483447</v>
      </c>
      <c r="F253">
        <f t="shared" ca="1" si="82"/>
        <v>152513.712592</v>
      </c>
      <c r="G253">
        <f t="shared" ca="1" si="73"/>
        <v>10972.8</v>
      </c>
      <c r="H253" s="9">
        <f t="shared" ca="1" si="87"/>
        <v>-44.603684570331822</v>
      </c>
      <c r="I253" s="9">
        <f t="shared" ca="1" si="87"/>
        <v>216.33174815999809</v>
      </c>
      <c r="J253" s="9">
        <f t="shared" ca="1" si="87"/>
        <v>0</v>
      </c>
      <c r="K253" s="9">
        <f t="shared" ca="1" si="74"/>
        <v>220.88212679891166</v>
      </c>
      <c r="L253" s="9">
        <f t="shared" ca="1" si="75"/>
        <v>-11.650096301580032</v>
      </c>
      <c r="M253">
        <f t="shared" ca="1" si="77"/>
        <v>57.194376379690944</v>
      </c>
      <c r="N253">
        <f t="shared" ca="1" si="78"/>
        <v>32.430132450331129</v>
      </c>
    </row>
    <row r="254" spans="1:14" x14ac:dyDescent="0.25">
      <c r="A254" s="4">
        <f t="shared" si="86"/>
        <v>0.44068287037036802</v>
      </c>
      <c r="B254" s="3">
        <f t="shared" si="79"/>
        <v>1553302075</v>
      </c>
      <c r="C254">
        <f t="shared" si="85"/>
        <v>4</v>
      </c>
      <c r="D254">
        <f t="shared" si="85"/>
        <v>169</v>
      </c>
      <c r="E254">
        <f t="shared" ca="1" si="81"/>
        <v>-31668.344194335106</v>
      </c>
      <c r="F254">
        <f t="shared" ca="1" si="82"/>
        <v>153595.37133279999</v>
      </c>
      <c r="G254">
        <f t="shared" ca="1" si="73"/>
        <v>10972.8</v>
      </c>
      <c r="H254" s="9">
        <f t="shared" ca="1" si="87"/>
        <v>-44.603684570330373</v>
      </c>
      <c r="I254" s="9">
        <f t="shared" ca="1" si="87"/>
        <v>216.33174816000391</v>
      </c>
      <c r="J254" s="9">
        <f t="shared" ca="1" si="87"/>
        <v>0</v>
      </c>
      <c r="K254" s="9">
        <f t="shared" ca="1" si="74"/>
        <v>220.88212679891708</v>
      </c>
      <c r="L254" s="9">
        <f t="shared" ca="1" si="75"/>
        <v>-11.650096301579357</v>
      </c>
      <c r="M254">
        <f t="shared" ca="1" si="77"/>
        <v>57.203910963944068</v>
      </c>
      <c r="N254">
        <f t="shared" ca="1" si="78"/>
        <v>32.426563649742462</v>
      </c>
    </row>
    <row r="255" spans="1:14" x14ac:dyDescent="0.25">
      <c r="A255" s="4">
        <f t="shared" si="86"/>
        <v>0.44074074074073838</v>
      </c>
      <c r="B255" s="3">
        <f t="shared" si="79"/>
        <v>1553302080</v>
      </c>
      <c r="C255">
        <f t="shared" si="85"/>
        <v>4</v>
      </c>
      <c r="D255">
        <f t="shared" si="85"/>
        <v>169</v>
      </c>
      <c r="E255">
        <f t="shared" ca="1" si="81"/>
        <v>-31891.362617186758</v>
      </c>
      <c r="F255">
        <f t="shared" ca="1" si="82"/>
        <v>154677.03007360001</v>
      </c>
      <c r="G255">
        <f t="shared" ca="1" si="73"/>
        <v>10972.8</v>
      </c>
      <c r="H255" s="9">
        <f t="shared" ca="1" si="87"/>
        <v>-44.603684570331822</v>
      </c>
      <c r="I255" s="9">
        <f t="shared" ca="1" si="87"/>
        <v>216.33174815999809</v>
      </c>
      <c r="J255" s="9">
        <f t="shared" ca="1" si="87"/>
        <v>0</v>
      </c>
      <c r="K255" s="9">
        <f t="shared" ca="1" si="74"/>
        <v>220.88212679891166</v>
      </c>
      <c r="L255" s="9">
        <f t="shared" ca="1" si="75"/>
        <v>-11.650096301580032</v>
      </c>
      <c r="M255">
        <f t="shared" ca="1" si="77"/>
        <v>57.2134455481972</v>
      </c>
      <c r="N255">
        <f t="shared" ca="1" si="78"/>
        <v>32.422994849153795</v>
      </c>
    </row>
    <row r="256" spans="1:14" x14ac:dyDescent="0.25">
      <c r="A256" s="4">
        <f t="shared" si="86"/>
        <v>0.44079861111110874</v>
      </c>
      <c r="B256" s="3">
        <f t="shared" si="79"/>
        <v>1553302085</v>
      </c>
      <c r="C256">
        <f t="shared" si="85"/>
        <v>4</v>
      </c>
      <c r="D256">
        <f t="shared" si="85"/>
        <v>169</v>
      </c>
      <c r="E256">
        <f t="shared" ca="1" si="81"/>
        <v>-32114.381040038417</v>
      </c>
      <c r="F256">
        <f t="shared" ca="1" si="82"/>
        <v>155758.6888144</v>
      </c>
      <c r="G256">
        <f t="shared" ca="1" si="73"/>
        <v>10972.8</v>
      </c>
      <c r="H256" s="9">
        <f t="shared" ca="1" si="87"/>
        <v>-44.603684570330373</v>
      </c>
      <c r="I256" s="9">
        <f t="shared" ca="1" si="87"/>
        <v>216.33174815999809</v>
      </c>
      <c r="J256" s="9">
        <f t="shared" ca="1" si="87"/>
        <v>0</v>
      </c>
      <c r="K256" s="9">
        <f t="shared" ca="1" si="74"/>
        <v>220.8821267989114</v>
      </c>
      <c r="L256" s="9">
        <f t="shared" ca="1" si="75"/>
        <v>-11.650096301579662</v>
      </c>
      <c r="M256">
        <f t="shared" ca="1" si="77"/>
        <v>57.222980132450324</v>
      </c>
      <c r="N256">
        <f t="shared" ca="1" si="78"/>
        <v>32.419426048565128</v>
      </c>
    </row>
    <row r="257" spans="1:14" x14ac:dyDescent="0.25">
      <c r="A257" s="4">
        <f t="shared" si="86"/>
        <v>0.4408564814814791</v>
      </c>
      <c r="B257" s="3">
        <f t="shared" si="79"/>
        <v>1553302090</v>
      </c>
      <c r="C257">
        <f t="shared" si="85"/>
        <v>4</v>
      </c>
      <c r="D257">
        <f t="shared" si="85"/>
        <v>169</v>
      </c>
      <c r="E257">
        <f t="shared" ca="1" si="81"/>
        <v>-32337.399462890069</v>
      </c>
      <c r="F257">
        <f t="shared" ca="1" si="82"/>
        <v>156840.34755519999</v>
      </c>
      <c r="G257">
        <f t="shared" ca="1" si="73"/>
        <v>10972.8</v>
      </c>
      <c r="H257" s="9">
        <f t="shared" ca="1" si="87"/>
        <v>-44.603684570331822</v>
      </c>
      <c r="I257" s="9">
        <f t="shared" ca="1" si="87"/>
        <v>216.33174815999809</v>
      </c>
      <c r="J257" s="9">
        <f t="shared" ca="1" si="87"/>
        <v>0</v>
      </c>
      <c r="K257" s="9">
        <f t="shared" ca="1" si="74"/>
        <v>220.88212679891166</v>
      </c>
      <c r="L257" s="9">
        <f t="shared" ca="1" si="75"/>
        <v>-11.650096301580032</v>
      </c>
      <c r="M257">
        <f t="shared" ca="1" si="77"/>
        <v>57.232514716703449</v>
      </c>
      <c r="N257">
        <f t="shared" ca="1" si="78"/>
        <v>32.415857247976454</v>
      </c>
    </row>
    <row r="258" spans="1:14" x14ac:dyDescent="0.25">
      <c r="A258" s="4">
        <f t="shared" si="86"/>
        <v>0.44091435185184946</v>
      </c>
      <c r="B258" s="3">
        <f t="shared" si="79"/>
        <v>1553302095</v>
      </c>
      <c r="C258">
        <f t="shared" si="85"/>
        <v>4</v>
      </c>
      <c r="D258">
        <f t="shared" si="85"/>
        <v>169</v>
      </c>
      <c r="E258">
        <f t="shared" ca="1" si="81"/>
        <v>-32560.417885741728</v>
      </c>
      <c r="F258">
        <f t="shared" ca="1" si="82"/>
        <v>157922.00629599998</v>
      </c>
      <c r="G258">
        <f t="shared" ca="1" si="73"/>
        <v>10972.8</v>
      </c>
      <c r="H258" s="9">
        <f t="shared" ca="1" si="87"/>
        <v>-44.603684570330373</v>
      </c>
      <c r="I258" s="9">
        <f t="shared" ca="1" si="87"/>
        <v>216.33174816000391</v>
      </c>
      <c r="J258" s="9">
        <f t="shared" ca="1" si="87"/>
        <v>0</v>
      </c>
      <c r="K258" s="9">
        <f t="shared" ca="1" si="74"/>
        <v>220.88212679891708</v>
      </c>
      <c r="L258" s="9">
        <f t="shared" ca="1" si="75"/>
        <v>-11.650096301579357</v>
      </c>
      <c r="M258">
        <f t="shared" ca="1" si="77"/>
        <v>57.24204930095658</v>
      </c>
      <c r="N258">
        <f t="shared" ca="1" si="78"/>
        <v>32.412288447387787</v>
      </c>
    </row>
    <row r="259" spans="1:14" x14ac:dyDescent="0.25">
      <c r="A259" s="4">
        <f t="shared" si="86"/>
        <v>0.44097222222221982</v>
      </c>
      <c r="B259" s="3">
        <f t="shared" si="79"/>
        <v>1553302100</v>
      </c>
      <c r="C259">
        <f t="shared" si="85"/>
        <v>4</v>
      </c>
      <c r="D259">
        <f t="shared" si="85"/>
        <v>169</v>
      </c>
      <c r="E259">
        <f t="shared" ca="1" si="81"/>
        <v>-32783.43630859338</v>
      </c>
      <c r="F259">
        <f t="shared" ca="1" si="82"/>
        <v>159003.6650368</v>
      </c>
      <c r="G259">
        <f t="shared" ca="1" si="73"/>
        <v>10972.8</v>
      </c>
      <c r="H259" s="9">
        <f t="shared" ca="1" si="87"/>
        <v>-44.603684570331822</v>
      </c>
      <c r="I259" s="9">
        <f t="shared" ca="1" si="87"/>
        <v>216.33174815999809</v>
      </c>
      <c r="J259" s="9">
        <f t="shared" ca="1" si="87"/>
        <v>0</v>
      </c>
      <c r="K259" s="9">
        <f t="shared" ca="1" si="74"/>
        <v>220.88212679891166</v>
      </c>
      <c r="L259" s="9">
        <f t="shared" ca="1" si="75"/>
        <v>-11.650096301580032</v>
      </c>
      <c r="M259">
        <f t="shared" ca="1" si="77"/>
        <v>57.251583885209705</v>
      </c>
      <c r="N259">
        <f t="shared" ca="1" si="78"/>
        <v>32.408719646799121</v>
      </c>
    </row>
    <row r="260" spans="1:14" x14ac:dyDescent="0.25">
      <c r="A260" s="4">
        <f t="shared" si="86"/>
        <v>0.44103009259259018</v>
      </c>
      <c r="B260" s="3">
        <f t="shared" si="79"/>
        <v>1553302105</v>
      </c>
      <c r="C260">
        <f t="shared" si="85"/>
        <v>4</v>
      </c>
      <c r="D260">
        <f t="shared" si="85"/>
        <v>169</v>
      </c>
      <c r="E260">
        <f t="shared" ca="1" si="81"/>
        <v>-33006.454731445039</v>
      </c>
      <c r="F260">
        <f t="shared" ca="1" si="82"/>
        <v>160085.32377759999</v>
      </c>
      <c r="G260">
        <f t="shared" ca="1" si="73"/>
        <v>10972.8</v>
      </c>
      <c r="H260" s="9">
        <f t="shared" ca="1" si="87"/>
        <v>-44.603684570330373</v>
      </c>
      <c r="I260" s="9">
        <f t="shared" ca="1" si="87"/>
        <v>216.33174816000391</v>
      </c>
      <c r="J260" s="9">
        <f t="shared" ca="1" si="87"/>
        <v>0</v>
      </c>
      <c r="K260" s="9">
        <f t="shared" ca="1" si="74"/>
        <v>220.88212679891708</v>
      </c>
      <c r="L260" s="9">
        <f t="shared" ca="1" si="75"/>
        <v>-11.650096301579357</v>
      </c>
      <c r="M260">
        <f t="shared" ca="1" si="77"/>
        <v>57.261118469462836</v>
      </c>
      <c r="N260">
        <f t="shared" ca="1" si="78"/>
        <v>32.405150846210454</v>
      </c>
    </row>
    <row r="261" spans="1:14" x14ac:dyDescent="0.25">
      <c r="A261" s="4">
        <f t="shared" si="86"/>
        <v>0.44108796296296054</v>
      </c>
      <c r="B261" s="3">
        <f t="shared" si="79"/>
        <v>1553302110</v>
      </c>
      <c r="C261">
        <f t="shared" si="85"/>
        <v>4</v>
      </c>
      <c r="D261">
        <f t="shared" si="85"/>
        <v>169</v>
      </c>
      <c r="E261">
        <f t="shared" ca="1" si="81"/>
        <v>-33229.473154296691</v>
      </c>
      <c r="F261">
        <f t="shared" ca="1" si="82"/>
        <v>161166.98251840001</v>
      </c>
      <c r="G261">
        <f t="shared" ca="1" si="73"/>
        <v>10972.8</v>
      </c>
      <c r="H261" s="9">
        <f t="shared" ca="1" si="87"/>
        <v>-44.603684570331822</v>
      </c>
      <c r="I261" s="9">
        <f t="shared" ca="1" si="87"/>
        <v>216.33174815999809</v>
      </c>
      <c r="J261" s="9">
        <f t="shared" ca="1" si="87"/>
        <v>0</v>
      </c>
      <c r="K261" s="9">
        <f t="shared" ca="1" si="74"/>
        <v>220.88212679891166</v>
      </c>
      <c r="L261" s="9">
        <f t="shared" ca="1" si="75"/>
        <v>-11.650096301580032</v>
      </c>
      <c r="M261">
        <f t="shared" ca="1" si="77"/>
        <v>57.270653053715961</v>
      </c>
      <c r="N261">
        <f t="shared" ca="1" si="78"/>
        <v>32.401582045621787</v>
      </c>
    </row>
    <row r="262" spans="1:14" x14ac:dyDescent="0.25">
      <c r="A262" s="4">
        <f t="shared" si="86"/>
        <v>0.44114583333333091</v>
      </c>
      <c r="B262" s="3">
        <f t="shared" si="79"/>
        <v>1553302115</v>
      </c>
      <c r="C262">
        <f t="shared" si="85"/>
        <v>4</v>
      </c>
      <c r="D262">
        <f t="shared" si="85"/>
        <v>169</v>
      </c>
      <c r="E262">
        <f t="shared" ca="1" si="81"/>
        <v>-33452.49157714835</v>
      </c>
      <c r="F262">
        <f t="shared" ca="1" si="82"/>
        <v>162248.6412592</v>
      </c>
      <c r="G262">
        <f t="shared" ca="1" si="73"/>
        <v>10972.8</v>
      </c>
      <c r="H262" s="9">
        <f t="shared" ca="1" si="87"/>
        <v>-44.603684570331822</v>
      </c>
      <c r="I262" s="9">
        <f t="shared" ca="1" si="87"/>
        <v>216.33174815999809</v>
      </c>
      <c r="J262" s="9">
        <f t="shared" ca="1" si="87"/>
        <v>0</v>
      </c>
      <c r="K262" s="9">
        <f t="shared" ca="1" si="74"/>
        <v>220.88212679891166</v>
      </c>
      <c r="L262" s="9">
        <f t="shared" ca="1" si="75"/>
        <v>-11.650096301580032</v>
      </c>
      <c r="M262">
        <f t="shared" ca="1" si="77"/>
        <v>57.280187637969085</v>
      </c>
      <c r="N262">
        <f t="shared" ca="1" si="78"/>
        <v>32.39801324503312</v>
      </c>
    </row>
    <row r="263" spans="1:14" x14ac:dyDescent="0.25">
      <c r="A263" s="4">
        <f t="shared" si="86"/>
        <v>0.44120370370370127</v>
      </c>
      <c r="B263" s="3">
        <f t="shared" si="79"/>
        <v>1553302120</v>
      </c>
      <c r="C263">
        <f t="shared" si="85"/>
        <v>4</v>
      </c>
      <c r="D263">
        <f t="shared" si="85"/>
        <v>169</v>
      </c>
      <c r="E263">
        <f t="shared" ca="1" si="81"/>
        <v>-33675.510000000009</v>
      </c>
      <c r="F263">
        <f t="shared" ca="1" si="82"/>
        <v>163330.29999999999</v>
      </c>
      <c r="G263">
        <f t="shared" ca="1" si="73"/>
        <v>10972.8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74"/>
        <v>220.88212679891166</v>
      </c>
      <c r="L263" s="9">
        <f t="shared" ca="1" si="75"/>
        <v>-11.650096301580032</v>
      </c>
      <c r="M263">
        <f t="shared" ca="1" si="77"/>
        <v>57.289722222222217</v>
      </c>
      <c r="N263">
        <f t="shared" ca="1" si="78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2"/>
  <sheetViews>
    <sheetView workbookViewId="0">
      <selection activeCell="A4" sqref="A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0.42662037037037037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0.43478009259259259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286.85236955912092</v>
      </c>
      <c r="I3" s="9">
        <f t="shared" si="0"/>
        <v>-71.835758547692308</v>
      </c>
      <c r="J3" s="9">
        <f t="shared" si="0"/>
        <v>0</v>
      </c>
      <c r="K3" s="9">
        <f>SQRT(H3*H3+I3*I3)</f>
        <v>295.71042952152504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-6.4774114774115727E-4</v>
      </c>
      <c r="P3" s="10">
        <f>(N4-N3)/(MINUTE($A4-$A3)*60+SECOND($A4-$A3))</f>
        <v>4.5903540903540953E-3</v>
      </c>
    </row>
    <row r="4" spans="1:16" x14ac:dyDescent="0.25">
      <c r="A4" s="5">
        <v>0.44004629629629632</v>
      </c>
      <c r="B4" s="6" t="s">
        <v>70</v>
      </c>
      <c r="C4" s="7">
        <v>310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0.42662037037037037</v>
      </c>
      <c r="B7" s="3">
        <f>Params!D29+MINUTE(A7-Params!C29)*60+SECOND(A7-Params!C29)</f>
        <v>1553300860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0.42667824074074073</v>
      </c>
      <c r="B8" s="3">
        <f>B7+SECOND(A8-A7)</f>
        <v>1553300865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0.42673611111111109</v>
      </c>
      <c r="B9" s="3">
        <f>B8+SECOND(A9-A8)</f>
        <v>1553300870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0.42679398148148145</v>
      </c>
      <c r="B10" s="3">
        <f t="shared" ref="B10:B73" si="11">B9+SECOND(A10-A9)</f>
        <v>1553300875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0.42685185185185182</v>
      </c>
      <c r="B11" s="3">
        <f t="shared" si="11"/>
        <v>1553300880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0.42690972222222218</v>
      </c>
      <c r="B12" s="3">
        <f t="shared" si="11"/>
        <v>1553300885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0.42696759259259254</v>
      </c>
      <c r="B13" s="3">
        <f t="shared" si="11"/>
        <v>1553300890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0.4270254629629629</v>
      </c>
      <c r="B14" s="3">
        <f t="shared" si="11"/>
        <v>1553300895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0.42708333333333326</v>
      </c>
      <c r="B15" s="3">
        <f t="shared" si="11"/>
        <v>1553300900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0.42714120370370362</v>
      </c>
      <c r="B16" s="3">
        <f t="shared" si="11"/>
        <v>1553300905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0.42719907407407398</v>
      </c>
      <c r="B17" s="3">
        <f t="shared" si="11"/>
        <v>1553300910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0.42725694444444434</v>
      </c>
      <c r="B18" s="3">
        <f t="shared" si="11"/>
        <v>1553300915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0.4273148148148147</v>
      </c>
      <c r="B19" s="3">
        <f t="shared" si="11"/>
        <v>1553300920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0.42737268518518506</v>
      </c>
      <c r="B20" s="3">
        <f t="shared" si="11"/>
        <v>1553300925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0.42743055555555542</v>
      </c>
      <c r="B21" s="3">
        <f t="shared" si="11"/>
        <v>1553300930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0.42748842592592579</v>
      </c>
      <c r="B22" s="3">
        <f t="shared" si="11"/>
        <v>1553300935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0.42754629629629615</v>
      </c>
      <c r="B23" s="3">
        <f t="shared" si="11"/>
        <v>1553300940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0.42760416666666651</v>
      </c>
      <c r="B24" s="3">
        <f t="shared" si="11"/>
        <v>1553300945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0.42766203703703687</v>
      </c>
      <c r="B25" s="3">
        <f t="shared" si="11"/>
        <v>1553300950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0.42771990740740723</v>
      </c>
      <c r="B26" s="3">
        <f t="shared" si="11"/>
        <v>1553300955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0.42777777777777759</v>
      </c>
      <c r="B27" s="3">
        <f t="shared" si="11"/>
        <v>1553300960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0.42783564814814795</v>
      </c>
      <c r="B28" s="3">
        <f t="shared" si="11"/>
        <v>1553300965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0.42789351851851831</v>
      </c>
      <c r="B29" s="3">
        <f t="shared" si="11"/>
        <v>1553300970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0.42795138888888867</v>
      </c>
      <c r="B30" s="3">
        <f t="shared" si="11"/>
        <v>1553300975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0.42800925925925903</v>
      </c>
      <c r="B31" s="3">
        <f t="shared" si="11"/>
        <v>1553300980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0.42806712962962939</v>
      </c>
      <c r="B32" s="3">
        <f t="shared" si="11"/>
        <v>1553300985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0.42812499999999976</v>
      </c>
      <c r="B33" s="3">
        <f t="shared" si="11"/>
        <v>1553300990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0.42818287037037012</v>
      </c>
      <c r="B34" s="3">
        <f t="shared" si="11"/>
        <v>1553300995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0.42824074074074048</v>
      </c>
      <c r="B35" s="3">
        <f t="shared" si="11"/>
        <v>1553301000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0.42829861111111084</v>
      </c>
      <c r="B36" s="3">
        <f t="shared" si="11"/>
        <v>1553301005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0.4283564814814812</v>
      </c>
      <c r="B37" s="3">
        <f t="shared" si="11"/>
        <v>1553301010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0.42841435185185156</v>
      </c>
      <c r="B38" s="3">
        <f t="shared" si="11"/>
        <v>1553301015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0.42847222222222192</v>
      </c>
      <c r="B39" s="3">
        <f t="shared" si="11"/>
        <v>1553301020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0.42853009259259228</v>
      </c>
      <c r="B40" s="3">
        <f t="shared" si="11"/>
        <v>1553301025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0.42858796296296264</v>
      </c>
      <c r="B41" s="3">
        <f t="shared" si="11"/>
        <v>1553301030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0.428645833333333</v>
      </c>
      <c r="B42" s="3">
        <f t="shared" si="11"/>
        <v>1553301035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0.42870370370370336</v>
      </c>
      <c r="B43" s="3">
        <f t="shared" si="11"/>
        <v>1553301040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0.42876157407407373</v>
      </c>
      <c r="B44" s="3">
        <f t="shared" si="11"/>
        <v>1553301045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0.42881944444444409</v>
      </c>
      <c r="B45" s="3">
        <f t="shared" si="11"/>
        <v>1553301050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0.42887731481481445</v>
      </c>
      <c r="B46" s="3">
        <f t="shared" si="11"/>
        <v>1553301055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0.42893518518518481</v>
      </c>
      <c r="B47" s="3">
        <f t="shared" si="11"/>
        <v>1553301060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0.42899305555555517</v>
      </c>
      <c r="B48" s="3">
        <f t="shared" si="11"/>
        <v>1553301065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0.42905092592592553</v>
      </c>
      <c r="B49" s="3">
        <f t="shared" si="11"/>
        <v>1553301070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0.42910879629629589</v>
      </c>
      <c r="B50" s="3">
        <f t="shared" si="11"/>
        <v>1553301075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0.42916666666666625</v>
      </c>
      <c r="B51" s="3">
        <f t="shared" si="11"/>
        <v>1553301080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0.42922453703703661</v>
      </c>
      <c r="B52" s="3">
        <f t="shared" si="11"/>
        <v>1553301085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67"/>
      <c r="P52" s="67"/>
      <c r="Q52" s="67"/>
      <c r="R52" s="67"/>
    </row>
    <row r="53" spans="1:19" x14ac:dyDescent="0.25">
      <c r="A53" s="4">
        <f>A52+5/24/3600</f>
        <v>0.42928240740740697</v>
      </c>
      <c r="B53" s="3">
        <f t="shared" si="11"/>
        <v>1553301090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  <c r="S53" s="67"/>
    </row>
    <row r="54" spans="1:19" x14ac:dyDescent="0.25">
      <c r="A54" s="4">
        <f t="shared" si="10"/>
        <v>0.42934027777777733</v>
      </c>
      <c r="B54" s="3">
        <f t="shared" si="11"/>
        <v>1553301095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0.4293981481481477</v>
      </c>
      <c r="B55" s="3">
        <f t="shared" si="11"/>
        <v>1553301100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0.42945601851851806</v>
      </c>
      <c r="B56" s="3">
        <f t="shared" si="11"/>
        <v>1553301105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0.42951388888888842</v>
      </c>
      <c r="B57" s="3">
        <f t="shared" si="11"/>
        <v>1553301110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0.42957175925925878</v>
      </c>
      <c r="B58" s="3">
        <f t="shared" si="11"/>
        <v>1553301115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0.42962962962962914</v>
      </c>
      <c r="B59" s="3">
        <f t="shared" si="11"/>
        <v>1553301120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0.4296874999999995</v>
      </c>
      <c r="B60" s="3">
        <f t="shared" si="11"/>
        <v>1553301125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0.42974537037036986</v>
      </c>
      <c r="B61" s="3">
        <f t="shared" si="11"/>
        <v>1553301130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0.42980324074074022</v>
      </c>
      <c r="B62" s="3">
        <f t="shared" si="11"/>
        <v>1553301135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0.42986111111111058</v>
      </c>
      <c r="B63" s="3">
        <f t="shared" si="11"/>
        <v>1553301140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0.42991898148148094</v>
      </c>
      <c r="B64" s="3">
        <f t="shared" si="11"/>
        <v>1553301145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0.4299768518518513</v>
      </c>
      <c r="B65" s="3">
        <f t="shared" si="11"/>
        <v>1553301150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0.43003472222222167</v>
      </c>
      <c r="B66" s="3">
        <f t="shared" si="11"/>
        <v>1553301155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0.43009259259259203</v>
      </c>
      <c r="B67" s="3">
        <f t="shared" si="11"/>
        <v>1553301160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0.43015046296296239</v>
      </c>
      <c r="B68" s="3">
        <f t="shared" si="11"/>
        <v>1553301165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0.43020833333333275</v>
      </c>
      <c r="B69" s="3">
        <f t="shared" si="11"/>
        <v>1553301170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0.43026620370370311</v>
      </c>
      <c r="B70" s="3">
        <f t="shared" si="11"/>
        <v>1553301175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0.43032407407407347</v>
      </c>
      <c r="B71" s="3">
        <f t="shared" si="11"/>
        <v>1553301180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0.43038194444444383</v>
      </c>
      <c r="B72" s="3">
        <f t="shared" si="11"/>
        <v>1553301185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0.43043981481481419</v>
      </c>
      <c r="B73" s="3">
        <f t="shared" si="11"/>
        <v>1553301190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0.43049768518518455</v>
      </c>
      <c r="B74" s="3">
        <f t="shared" ref="B74:B137" si="25">B73+SECOND(A74-A73)</f>
        <v>1553301195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0.43055555555555491</v>
      </c>
      <c r="B75" s="3">
        <f t="shared" si="25"/>
        <v>1553301200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0.43061342592592528</v>
      </c>
      <c r="B76" s="3">
        <f t="shared" si="25"/>
        <v>1553301205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0.43067129629629564</v>
      </c>
      <c r="B77" s="3">
        <f t="shared" si="25"/>
        <v>1553301210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0.430729166666666</v>
      </c>
      <c r="B78" s="3">
        <f t="shared" si="25"/>
        <v>1553301215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0.43078703703703636</v>
      </c>
      <c r="B79" s="3">
        <f t="shared" si="25"/>
        <v>1553301220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0.43084490740740672</v>
      </c>
      <c r="B80" s="3">
        <f t="shared" si="25"/>
        <v>1553301225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0.43090277777777708</v>
      </c>
      <c r="B81" s="3">
        <f t="shared" si="25"/>
        <v>1553301230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0.43096064814814744</v>
      </c>
      <c r="B82" s="3">
        <f t="shared" si="25"/>
        <v>1553301235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0.4310185185185178</v>
      </c>
      <c r="B83" s="3">
        <f t="shared" si="25"/>
        <v>1553301240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0.43107638888888816</v>
      </c>
      <c r="B84" s="3">
        <f t="shared" si="25"/>
        <v>1553301245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0.43113425925925852</v>
      </c>
      <c r="B85" s="3">
        <f t="shared" si="25"/>
        <v>1553301250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0.43119212962962888</v>
      </c>
      <c r="B86" s="3">
        <f t="shared" si="25"/>
        <v>1553301255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0.43124999999999925</v>
      </c>
      <c r="B87" s="3">
        <f t="shared" si="25"/>
        <v>1553301260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0.43130787037036961</v>
      </c>
      <c r="B88" s="3">
        <f t="shared" si="25"/>
        <v>1553301265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0.43136574074073997</v>
      </c>
      <c r="B89" s="3">
        <f t="shared" si="25"/>
        <v>1553301270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0.43142361111111033</v>
      </c>
      <c r="B90" s="3">
        <f t="shared" si="25"/>
        <v>1553301275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0.43148148148148069</v>
      </c>
      <c r="B91" s="3">
        <f t="shared" si="25"/>
        <v>1553301280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0.43153935185185105</v>
      </c>
      <c r="B92" s="3">
        <f t="shared" si="25"/>
        <v>1553301285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0.43159722222222141</v>
      </c>
      <c r="B93" s="3">
        <f t="shared" si="25"/>
        <v>1553301290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0.43165509259259177</v>
      </c>
      <c r="B94" s="3">
        <f t="shared" si="25"/>
        <v>1553301295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0.43171296296296213</v>
      </c>
      <c r="B95" s="3">
        <f t="shared" si="25"/>
        <v>1553301300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0.43177083333333249</v>
      </c>
      <c r="B96" s="3">
        <f t="shared" si="25"/>
        <v>1553301305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0.43182870370370285</v>
      </c>
      <c r="B97" s="3">
        <f t="shared" si="25"/>
        <v>1553301310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0.43188657407407322</v>
      </c>
      <c r="B98" s="3">
        <f t="shared" si="25"/>
        <v>1553301315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0.43194444444444358</v>
      </c>
      <c r="B99" s="3">
        <f t="shared" si="25"/>
        <v>1553301320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0.43200231481481394</v>
      </c>
      <c r="B100" s="3">
        <f t="shared" si="25"/>
        <v>1553301325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0.4320601851851843</v>
      </c>
      <c r="B101" s="3">
        <f t="shared" si="25"/>
        <v>1553301330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0.43211805555555466</v>
      </c>
      <c r="B102" s="3">
        <f t="shared" si="25"/>
        <v>1553301335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0.43217592592592502</v>
      </c>
      <c r="B103" s="3">
        <f t="shared" si="25"/>
        <v>1553301340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0.43223379629629538</v>
      </c>
      <c r="B104" s="3">
        <f t="shared" si="25"/>
        <v>1553301345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0.43229166666666574</v>
      </c>
      <c r="B105" s="3">
        <f t="shared" si="25"/>
        <v>1553301350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0.4323495370370361</v>
      </c>
      <c r="B106" s="3">
        <f t="shared" si="25"/>
        <v>1553301355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0.43240740740740646</v>
      </c>
      <c r="B107" s="3">
        <f t="shared" si="25"/>
        <v>1553301360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0.43246527777777682</v>
      </c>
      <c r="B108" s="3">
        <f t="shared" si="25"/>
        <v>1553301365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0.43252314814814719</v>
      </c>
      <c r="B109" s="3">
        <f t="shared" si="25"/>
        <v>1553301370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0.43258101851851755</v>
      </c>
      <c r="B110" s="3">
        <f t="shared" si="25"/>
        <v>1553301375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0.43263888888888791</v>
      </c>
      <c r="B111" s="3">
        <f t="shared" si="25"/>
        <v>1553301380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0.43269675925925827</v>
      </c>
      <c r="B112" s="3">
        <f t="shared" si="25"/>
        <v>1553301385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0.43275462962962863</v>
      </c>
      <c r="B113" s="3">
        <f t="shared" si="25"/>
        <v>1553301390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0.43281249999999899</v>
      </c>
      <c r="B114" s="3">
        <f t="shared" si="25"/>
        <v>1553301395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0.43287037037036935</v>
      </c>
      <c r="B115" s="3">
        <f t="shared" si="25"/>
        <v>1553301400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0.43292824074073971</v>
      </c>
      <c r="B116" s="3">
        <f t="shared" si="25"/>
        <v>1553301405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0.43298611111111007</v>
      </c>
      <c r="B117" s="3">
        <f t="shared" si="25"/>
        <v>1553301410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0.43304398148148043</v>
      </c>
      <c r="B118" s="3">
        <f t="shared" si="25"/>
        <v>1553301415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0.43310185185185079</v>
      </c>
      <c r="B119" s="3">
        <f t="shared" si="25"/>
        <v>1553301420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0.43315972222222116</v>
      </c>
      <c r="B120" s="3">
        <f t="shared" si="25"/>
        <v>1553301425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0.43321759259259152</v>
      </c>
      <c r="B121" s="3">
        <f t="shared" si="25"/>
        <v>1553301430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0.43327546296296188</v>
      </c>
      <c r="B122" s="3">
        <f t="shared" si="25"/>
        <v>1553301435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0.43333333333333224</v>
      </c>
      <c r="B123" s="3">
        <f t="shared" si="25"/>
        <v>1553301440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0.4333912037037026</v>
      </c>
      <c r="B124" s="3">
        <f t="shared" si="25"/>
        <v>1553301445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0.43344907407407296</v>
      </c>
      <c r="B125" s="3">
        <f t="shared" si="25"/>
        <v>1553301450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0.43350694444444332</v>
      </c>
      <c r="B126" s="3">
        <f t="shared" si="25"/>
        <v>1553301455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0.43356481481481368</v>
      </c>
      <c r="B127" s="3">
        <f t="shared" si="25"/>
        <v>1553301460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0.43362268518518404</v>
      </c>
      <c r="B128" s="3">
        <f t="shared" si="25"/>
        <v>1553301465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0.4336805555555544</v>
      </c>
      <c r="B129" s="3">
        <f t="shared" si="25"/>
        <v>1553301470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0.43373842592592476</v>
      </c>
      <c r="B130" s="3">
        <f t="shared" si="25"/>
        <v>1553301475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0.43379629629629513</v>
      </c>
      <c r="B131" s="3">
        <f t="shared" si="25"/>
        <v>1553301480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0.43385416666666549</v>
      </c>
      <c r="B132" s="3">
        <f t="shared" si="25"/>
        <v>1553301485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0.43391203703703585</v>
      </c>
      <c r="B133" s="3">
        <f t="shared" si="25"/>
        <v>1553301490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0.43396990740740621</v>
      </c>
      <c r="B134" s="3">
        <f t="shared" si="25"/>
        <v>1553301495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0.43402777777777657</v>
      </c>
      <c r="B135" s="3">
        <f t="shared" si="25"/>
        <v>1553301500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0.43408564814814693</v>
      </c>
      <c r="B136" s="3">
        <f t="shared" si="25"/>
        <v>1553301505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67"/>
      <c r="P136" s="67"/>
      <c r="Q136" s="67"/>
      <c r="R136" s="67"/>
    </row>
    <row r="137" spans="1:19" x14ac:dyDescent="0.25">
      <c r="A137" s="4">
        <f t="shared" si="32"/>
        <v>0.43414351851851729</v>
      </c>
      <c r="B137" s="3">
        <f t="shared" si="25"/>
        <v>1553301510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  <c r="S137" s="67"/>
    </row>
    <row r="138" spans="1:19" x14ac:dyDescent="0.25">
      <c r="A138" s="4">
        <f t="shared" si="32"/>
        <v>0.43420138888888765</v>
      </c>
      <c r="B138" s="3">
        <f t="shared" ref="B138:B201" si="40">B137+SECOND(A138-A137)</f>
        <v>1553301515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0.43425925925925801</v>
      </c>
      <c r="B139" s="3">
        <f t="shared" si="40"/>
        <v>1553301520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0.43431712962962837</v>
      </c>
      <c r="B140" s="3">
        <f t="shared" si="40"/>
        <v>1553301525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52" ca="1" si="41">SQRT(P140*P140+Q140*Q140)</f>
        <v>13334.987052343551</v>
      </c>
    </row>
    <row r="141" spans="1:19" x14ac:dyDescent="0.25">
      <c r="A141" s="4">
        <f t="shared" si="32"/>
        <v>0.43437499999999873</v>
      </c>
      <c r="B141" s="3">
        <f t="shared" si="40"/>
        <v>1553301530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2">
        <f t="shared" si="32"/>
        <v>0.4344328703703691</v>
      </c>
      <c r="B142" s="3">
        <f t="shared" si="40"/>
        <v>1553301535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1">
        <f t="shared" ca="1" si="41"/>
        <v>10001.240289257659</v>
      </c>
    </row>
    <row r="143" spans="1:19" x14ac:dyDescent="0.25">
      <c r="A143" s="4">
        <f t="shared" si="32"/>
        <v>0.43449074074073946</v>
      </c>
      <c r="B143" s="3">
        <f t="shared" si="40"/>
        <v>1553301540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0.43454861111110982</v>
      </c>
      <c r="B144" s="3">
        <f t="shared" si="40"/>
        <v>1553301545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0.43460648148148018</v>
      </c>
      <c r="B145" s="3">
        <f t="shared" si="40"/>
        <v>1553301550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ca="1" si="41"/>
        <v>5000.6201446288296</v>
      </c>
    </row>
    <row r="146" spans="1:18" x14ac:dyDescent="0.25">
      <c r="A146" s="4">
        <f t="shared" si="32"/>
        <v>0.43466435185185054</v>
      </c>
      <c r="B146" s="3">
        <f t="shared" si="40"/>
        <v>1553301555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77.652729342797983</v>
      </c>
      <c r="I146" s="9">
        <f t="shared" ca="1" si="34"/>
        <v>-211.69459198611918</v>
      </c>
      <c r="J146" s="9">
        <f t="shared" ca="1" si="34"/>
        <v>0</v>
      </c>
      <c r="K146" s="9">
        <f t="shared" ca="1" si="35"/>
        <v>225.48735363774907</v>
      </c>
      <c r="L146" s="9">
        <f t="shared" ca="1" si="36"/>
        <v>159.85621061686487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1"/>
        <v>3333.7467630858682</v>
      </c>
    </row>
    <row r="147" spans="1:18" x14ac:dyDescent="0.25">
      <c r="A147" s="4">
        <f t="shared" si="32"/>
        <v>0.4347222222222209</v>
      </c>
      <c r="B147" s="3">
        <f t="shared" si="40"/>
        <v>1553301560</v>
      </c>
      <c r="C147">
        <f t="shared" si="37"/>
        <v>2</v>
      </c>
      <c r="D147">
        <f t="shared" si="37"/>
        <v>7</v>
      </c>
      <c r="E147" s="15">
        <f ca="1">(1-$O147)*(1-$O147)*E146+2*$O147*(1-$O147)*INDIRECT("E"&amp;C148)+$O147*$O147*E150</f>
        <v>-89.135167233528676</v>
      </c>
      <c r="F147" s="15">
        <f ca="1">(1-$O147)*(1-$O147)*F146+2*$O147*(1-$O147)*INDIRECT("F"&amp;C148)+$O147*$O147*F150</f>
        <v>1258.1014326140628</v>
      </c>
      <c r="G147" s="15">
        <f t="shared" ca="1" si="33"/>
        <v>9448.7999999999993</v>
      </c>
      <c r="H147" s="16">
        <f t="shared" ca="1" si="34"/>
        <v>137.42405511889027</v>
      </c>
      <c r="I147" s="16">
        <f t="shared" ca="1" si="34"/>
        <v>-171.73492528942577</v>
      </c>
      <c r="J147" s="16">
        <f t="shared" ca="1" si="34"/>
        <v>0</v>
      </c>
      <c r="K147" s="16">
        <f t="shared" ca="1" si="35"/>
        <v>219.95057510605523</v>
      </c>
      <c r="L147" s="16">
        <f t="shared" ca="1" si="36"/>
        <v>141.33284556072044</v>
      </c>
      <c r="M147" s="15">
        <f ca="1">(1-$O147)*(1-$O147)*M146+2*$O147*(1-$O147)*INDIRECT("M"&amp;C148)+$O147*$O147*M150</f>
        <v>55.861082307172737</v>
      </c>
      <c r="N147" s="15">
        <f ca="1">(1-$O147)*(1-$O147)*N146+2*$O147*(1-$O147)*INDIRECT("N"&amp;C148)+$O147*$O147*N150</f>
        <v>32.931902659249729</v>
      </c>
      <c r="O147" s="15">
        <f>(B147-B146)/(B150-B146)</f>
        <v>0.25</v>
      </c>
      <c r="P147">
        <f ca="1">E147-'AFL2433'!E118</f>
        <v>1042.6561441528415</v>
      </c>
      <c r="Q147">
        <f ca="1">F147-'AFL2433'!F118</f>
        <v>1584.0062637151748</v>
      </c>
      <c r="R147">
        <f t="shared" ca="1" si="41"/>
        <v>1896.3669682918912</v>
      </c>
    </row>
    <row r="148" spans="1:18" x14ac:dyDescent="0.25">
      <c r="A148" s="44">
        <f t="shared" si="32"/>
        <v>0.43478009259259126</v>
      </c>
      <c r="B148" s="3">
        <f t="shared" si="40"/>
        <v>1553301565</v>
      </c>
      <c r="C148">
        <v>3</v>
      </c>
      <c r="D148">
        <f>ROW()</f>
        <v>148</v>
      </c>
      <c r="E148" s="15">
        <f ca="1">(1-$O148)*(1-$O148)*E146+2*$O148*(1-$O148)*INDIRECT("E"&amp;C148)+$O148*$O148*E150</f>
        <v>597.9851083609226</v>
      </c>
      <c r="F148" s="15">
        <f ca="1">(1-$O148)*(1-$O148)*F146+2*$O148*(1-$O148)*INDIRECT("F"&amp;C148)+$O148*$O148*F150</f>
        <v>399.42680616693394</v>
      </c>
      <c r="G148" s="15">
        <f t="shared" ca="1" si="33"/>
        <v>9448.7999999999993</v>
      </c>
      <c r="H148" s="16">
        <f t="shared" ca="1" si="34"/>
        <v>197.19538089498255</v>
      </c>
      <c r="I148" s="16">
        <f t="shared" ca="1" si="34"/>
        <v>-131.77525859273243</v>
      </c>
      <c r="J148" s="16">
        <f t="shared" ca="1" si="34"/>
        <v>0</v>
      </c>
      <c r="K148" s="16">
        <f t="shared" ca="1" si="35"/>
        <v>237.17237828950223</v>
      </c>
      <c r="L148" s="16">
        <f t="shared" ca="1" si="36"/>
        <v>123.75271521315786</v>
      </c>
      <c r="M148" s="15">
        <f ca="1">(1-$O148)*(1-$O148)*M146+2*$O148*(1-$O148)*INDIRECT("M"&amp;C148)+$O148*$O148*M150</f>
        <v>55.853486045081794</v>
      </c>
      <c r="N148" s="15">
        <f ca="1">(1-$O148)*(1-$O148)*N146+2*$O148*(1-$O148)*INDIRECT("N"&amp;C148)+$O148*$O148*N150</f>
        <v>32.94289826505252</v>
      </c>
      <c r="O148" s="15">
        <f>(B148-B146)/(B150-B146)</f>
        <v>0.5</v>
      </c>
      <c r="P148">
        <f ca="1">E148-'AFL2433'!E119</f>
        <v>695.2026253278251</v>
      </c>
      <c r="Q148">
        <f ca="1">F148-'AFL2433'!F119</f>
        <v>645.95368605709405</v>
      </c>
      <c r="R148" s="43">
        <f t="shared" ca="1" si="41"/>
        <v>948.9799022073372</v>
      </c>
    </row>
    <row r="149" spans="1:18" x14ac:dyDescent="0.25">
      <c r="A149" s="4">
        <f t="shared" si="32"/>
        <v>0.43483796296296162</v>
      </c>
      <c r="B149" s="3">
        <f t="shared" si="40"/>
        <v>1553301570</v>
      </c>
      <c r="C149">
        <f t="shared" ref="C149:D149" si="42">C148</f>
        <v>3</v>
      </c>
      <c r="D149">
        <f t="shared" si="42"/>
        <v>148</v>
      </c>
      <c r="E149" s="15">
        <f ca="1">(1-$O149)*(1-$O149)*E146+2*$O149*(1-$O149)*INDIRECT("E"&amp;C148)+$O149*$O149*E150</f>
        <v>1583.9620128358354</v>
      </c>
      <c r="F149" s="15">
        <f ca="1">(1-$O149)*(1-$O149)*F146+2*$O149*(1-$O149)*INDIRECT("F"&amp;C148)+$O149*$O149*F150</f>
        <v>-259.44948679672808</v>
      </c>
      <c r="G149" s="15">
        <f t="shared" ca="1" si="33"/>
        <v>9448.7999999999993</v>
      </c>
      <c r="H149" s="16">
        <f t="shared" ca="1" si="34"/>
        <v>256.9667066710748</v>
      </c>
      <c r="I149" s="16">
        <f t="shared" ca="1" si="34"/>
        <v>-91.81559189603901</v>
      </c>
      <c r="J149" s="16">
        <f t="shared" ca="1" si="34"/>
        <v>0</v>
      </c>
      <c r="K149" s="16">
        <f t="shared" ca="1" si="35"/>
        <v>272.87724575823131</v>
      </c>
      <c r="L149" s="16">
        <f t="shared" ca="1" si="36"/>
        <v>109.66208313996191</v>
      </c>
      <c r="M149" s="15">
        <f ca="1">(1-$O149)*(1-$O149)*M146+2*$O149*(1-$O149)*INDIRECT("M"&amp;C148)+$O149*$O149*M150</f>
        <v>55.847632805531745</v>
      </c>
      <c r="N149" s="15">
        <f ca="1">(1-$O149)*(1-$O149)*N146+2*$O149*(1-$O149)*INDIRECT("N"&amp;C148)+$O149*$O149*N150</f>
        <v>32.958676336714895</v>
      </c>
      <c r="O149" s="15">
        <f>(B149-B146)/(B150-B146)</f>
        <v>0.75</v>
      </c>
      <c r="P149">
        <f ca="1">E149-'AFL2433'!E120</f>
        <v>695.35041916672162</v>
      </c>
      <c r="Q149">
        <f ca="1">F149-'AFL2433'!F120</f>
        <v>30.877951427560163</v>
      </c>
      <c r="R149">
        <f t="shared" ca="1" si="41"/>
        <v>696.03566957426699</v>
      </c>
    </row>
    <row r="150" spans="1:18" x14ac:dyDescent="0.25">
      <c r="A150" s="4">
        <f t="shared" si="32"/>
        <v>0.43489583333333198</v>
      </c>
      <c r="B150" s="3">
        <f t="shared" si="40"/>
        <v>1553301575</v>
      </c>
      <c r="C150">
        <f t="shared" si="37"/>
        <v>3</v>
      </c>
      <c r="D150">
        <f t="shared" si="37"/>
        <v>148</v>
      </c>
      <c r="E150">
        <f t="shared" ca="1" si="27"/>
        <v>2868.7955461912093</v>
      </c>
      <c r="F150">
        <f t="shared" ca="1" si="28"/>
        <v>-718.52744627692311</v>
      </c>
      <c r="G150">
        <f t="shared" ca="1" si="33"/>
        <v>9448.7999999999993</v>
      </c>
      <c r="H150" s="9">
        <f t="shared" ca="1" si="34"/>
        <v>286.85236955912086</v>
      </c>
      <c r="I150" s="9">
        <f t="shared" ca="1" si="34"/>
        <v>-71.835758547692265</v>
      </c>
      <c r="J150" s="9">
        <f t="shared" ca="1" si="34"/>
        <v>0</v>
      </c>
      <c r="K150" s="9">
        <f t="shared" ca="1" si="35"/>
        <v>295.71042952152499</v>
      </c>
      <c r="L150" s="9">
        <f t="shared" ca="1" si="36"/>
        <v>104.05930118444155</v>
      </c>
      <c r="M150">
        <f t="shared" ca="1" si="38"/>
        <v>55.843522588522589</v>
      </c>
      <c r="N150">
        <f t="shared" ca="1" si="39"/>
        <v>32.979236874236868</v>
      </c>
      <c r="P150">
        <f ca="1">E150-'AFL2433'!E121</f>
        <v>1043.0995256695305</v>
      </c>
      <c r="Q150">
        <f ca="1">F150-'AFL2433'!F121</f>
        <v>-261.22094017342664</v>
      </c>
      <c r="R150">
        <f t="shared" ca="1" si="41"/>
        <v>1075.3106528055455</v>
      </c>
    </row>
    <row r="151" spans="1:18" x14ac:dyDescent="0.25">
      <c r="A151" s="4">
        <f t="shared" si="32"/>
        <v>0.43495370370370234</v>
      </c>
      <c r="B151" s="3">
        <f t="shared" si="40"/>
        <v>1553301580</v>
      </c>
      <c r="C151">
        <f t="shared" si="37"/>
        <v>3</v>
      </c>
      <c r="D151">
        <f t="shared" si="37"/>
        <v>148</v>
      </c>
      <c r="E151">
        <f t="shared" ca="1" si="27"/>
        <v>4303.0573939868136</v>
      </c>
      <c r="F151">
        <f t="shared" ca="1" si="28"/>
        <v>-1077.7062390153844</v>
      </c>
      <c r="G151">
        <f t="shared" ca="1" si="33"/>
        <v>9448.7999999999993</v>
      </c>
      <c r="H151" s="9">
        <f t="shared" ca="1" si="34"/>
        <v>286.85236955912097</v>
      </c>
      <c r="I151" s="9">
        <f t="shared" ca="1" si="34"/>
        <v>-71.835758547692336</v>
      </c>
      <c r="J151" s="9">
        <f t="shared" ca="1" si="34"/>
        <v>0</v>
      </c>
      <c r="K151" s="9">
        <f t="shared" ca="1" si="35"/>
        <v>295.7104295215251</v>
      </c>
      <c r="L151" s="9">
        <f t="shared" ca="1" si="36"/>
        <v>104.05930118444157</v>
      </c>
      <c r="M151">
        <f t="shared" ca="1" si="38"/>
        <v>55.840283882783886</v>
      </c>
      <c r="N151">
        <f t="shared" ca="1" si="39"/>
        <v>33.002188644688644</v>
      </c>
      <c r="P151">
        <f ca="1">E151-'AFL2433'!E122</f>
        <v>1564.6492885042958</v>
      </c>
      <c r="Q151">
        <f ca="1">F151-'AFL2433'!F122</f>
        <v>-391.83141026013971</v>
      </c>
      <c r="R151">
        <f t="shared" ca="1" si="41"/>
        <v>1612.9659792083185</v>
      </c>
    </row>
    <row r="152" spans="1:18" x14ac:dyDescent="0.25">
      <c r="A152" s="4">
        <f t="shared" si="32"/>
        <v>0.4350115740740727</v>
      </c>
      <c r="B152" s="3">
        <f t="shared" si="40"/>
        <v>1553301585</v>
      </c>
      <c r="C152">
        <f t="shared" si="37"/>
        <v>3</v>
      </c>
      <c r="D152">
        <f t="shared" si="37"/>
        <v>148</v>
      </c>
      <c r="E152">
        <f t="shared" ca="1" si="27"/>
        <v>5737.3192417824184</v>
      </c>
      <c r="F152">
        <f t="shared" ca="1" si="28"/>
        <v>-1436.8850317538461</v>
      </c>
      <c r="G152">
        <f t="shared" ca="1" si="33"/>
        <v>9448.7999999999993</v>
      </c>
      <c r="H152" s="9">
        <f t="shared" ref="H152:J183" ca="1" si="43">(E153-E152)/($B153-$B152)</f>
        <v>286.85236955912097</v>
      </c>
      <c r="I152" s="9">
        <f t="shared" ca="1" si="43"/>
        <v>-71.835758547692336</v>
      </c>
      <c r="J152" s="9">
        <f t="shared" ca="1" si="43"/>
        <v>0</v>
      </c>
      <c r="K152" s="9">
        <f t="shared" ca="1" si="35"/>
        <v>295.7104295215251</v>
      </c>
      <c r="L152" s="9">
        <f t="shared" ca="1" si="36"/>
        <v>104.05930118444157</v>
      </c>
      <c r="M152">
        <f t="shared" ca="1" si="38"/>
        <v>55.837045177045177</v>
      </c>
      <c r="N152">
        <f t="shared" ca="1" si="39"/>
        <v>33.025140415140413</v>
      </c>
      <c r="P152">
        <f ca="1">E152-'AFL2433'!E123</f>
        <v>2086.199051339061</v>
      </c>
      <c r="Q152">
        <f ca="1">F152-'AFL2433'!F123</f>
        <v>-522.44188034685305</v>
      </c>
      <c r="R152">
        <f t="shared" ca="1" si="41"/>
        <v>2150.621305611091</v>
      </c>
    </row>
    <row r="153" spans="1:18" x14ac:dyDescent="0.25">
      <c r="A153" s="4">
        <f t="shared" si="32"/>
        <v>0.43506944444444307</v>
      </c>
      <c r="B153" s="3">
        <f t="shared" si="40"/>
        <v>1553301590</v>
      </c>
      <c r="C153">
        <f t="shared" ref="C153:D168" si="44">C152</f>
        <v>3</v>
      </c>
      <c r="D153">
        <f t="shared" si="44"/>
        <v>148</v>
      </c>
      <c r="E153">
        <f t="shared" ca="1" si="27"/>
        <v>7171.5810895780232</v>
      </c>
      <c r="F153">
        <f t="shared" ca="1" si="28"/>
        <v>-1796.0638244923077</v>
      </c>
      <c r="G153">
        <f t="shared" ca="1" si="33"/>
        <v>9448.7999999999993</v>
      </c>
      <c r="H153" s="9">
        <f t="shared" ca="1" si="43"/>
        <v>286.8523695591208</v>
      </c>
      <c r="I153" s="9">
        <f t="shared" ca="1" si="43"/>
        <v>-71.835758547692279</v>
      </c>
      <c r="J153" s="9">
        <f t="shared" ca="1" si="43"/>
        <v>0</v>
      </c>
      <c r="K153" s="9">
        <f t="shared" ca="1" si="35"/>
        <v>295.71042952152493</v>
      </c>
      <c r="L153" s="9">
        <f t="shared" ca="1" si="36"/>
        <v>104.05930118444157</v>
      </c>
      <c r="M153">
        <f t="shared" ca="1" si="38"/>
        <v>55.833806471306474</v>
      </c>
      <c r="N153">
        <f t="shared" ca="1" si="39"/>
        <v>33.048092185592182</v>
      </c>
    </row>
    <row r="154" spans="1:18" x14ac:dyDescent="0.25">
      <c r="A154" s="4">
        <f t="shared" si="32"/>
        <v>0.43512731481481343</v>
      </c>
      <c r="B154" s="3">
        <f t="shared" si="40"/>
        <v>1553301595</v>
      </c>
      <c r="C154">
        <f t="shared" si="44"/>
        <v>3</v>
      </c>
      <c r="D154">
        <f t="shared" si="44"/>
        <v>148</v>
      </c>
      <c r="E154">
        <f t="shared" ca="1" si="27"/>
        <v>8605.8429373736271</v>
      </c>
      <c r="F154">
        <f t="shared" ca="1" si="28"/>
        <v>-2155.2426172307692</v>
      </c>
      <c r="G154">
        <f t="shared" ca="1" si="33"/>
        <v>9448.7999999999993</v>
      </c>
      <c r="H154" s="9">
        <f t="shared" ca="1" si="43"/>
        <v>286.85236955912114</v>
      </c>
      <c r="I154" s="9">
        <f t="shared" ca="1" si="43"/>
        <v>-71.835758547692336</v>
      </c>
      <c r="J154" s="9">
        <f t="shared" ca="1" si="43"/>
        <v>0</v>
      </c>
      <c r="K154" s="9">
        <f t="shared" ca="1" si="35"/>
        <v>295.71042952152527</v>
      </c>
      <c r="L154" s="9">
        <f t="shared" ca="1" si="36"/>
        <v>104.05930118444155</v>
      </c>
      <c r="M154">
        <f t="shared" ca="1" si="38"/>
        <v>55.830567765567764</v>
      </c>
      <c r="N154">
        <f t="shared" ca="1" si="39"/>
        <v>33.071043956043951</v>
      </c>
    </row>
    <row r="155" spans="1:18" x14ac:dyDescent="0.25">
      <c r="A155" s="4">
        <f t="shared" si="32"/>
        <v>0.43518518518518379</v>
      </c>
      <c r="B155" s="3">
        <f t="shared" si="40"/>
        <v>1553301600</v>
      </c>
      <c r="C155">
        <f t="shared" si="44"/>
        <v>3</v>
      </c>
      <c r="D155">
        <f t="shared" si="44"/>
        <v>148</v>
      </c>
      <c r="E155">
        <f t="shared" ca="1" si="27"/>
        <v>10040.104785169233</v>
      </c>
      <c r="F155">
        <f t="shared" ca="1" si="28"/>
        <v>-2514.4214099692308</v>
      </c>
      <c r="G155">
        <f t="shared" ca="1" si="33"/>
        <v>9448.7999999999993</v>
      </c>
      <c r="H155" s="9">
        <f t="shared" ca="1" si="43"/>
        <v>286.8523695591208</v>
      </c>
      <c r="I155" s="9">
        <f t="shared" ca="1" si="43"/>
        <v>-71.835758547692336</v>
      </c>
      <c r="J155" s="9">
        <f t="shared" ca="1" si="43"/>
        <v>0</v>
      </c>
      <c r="K155" s="9">
        <f t="shared" ca="1" si="35"/>
        <v>295.71042952152493</v>
      </c>
      <c r="L155" s="9">
        <f t="shared" ca="1" si="36"/>
        <v>104.05930118444157</v>
      </c>
      <c r="M155">
        <f t="shared" ca="1" si="38"/>
        <v>55.827329059829061</v>
      </c>
      <c r="N155">
        <f t="shared" ca="1" si="39"/>
        <v>33.09399572649572</v>
      </c>
    </row>
    <row r="156" spans="1:18" x14ac:dyDescent="0.25">
      <c r="A156" s="4">
        <f t="shared" si="32"/>
        <v>0.43524305555555415</v>
      </c>
      <c r="B156" s="3">
        <f t="shared" si="40"/>
        <v>1553301605</v>
      </c>
      <c r="C156">
        <f t="shared" si="44"/>
        <v>3</v>
      </c>
      <c r="D156">
        <f t="shared" si="44"/>
        <v>148</v>
      </c>
      <c r="E156">
        <f t="shared" ca="1" si="27"/>
        <v>11474.366632964837</v>
      </c>
      <c r="F156">
        <f t="shared" ca="1" si="28"/>
        <v>-2873.6002027076925</v>
      </c>
      <c r="G156">
        <f t="shared" ca="1" si="33"/>
        <v>9448.7999999999993</v>
      </c>
      <c r="H156" s="9">
        <f t="shared" ca="1" si="43"/>
        <v>286.8523695591208</v>
      </c>
      <c r="I156" s="9">
        <f t="shared" ca="1" si="43"/>
        <v>-71.835758547692336</v>
      </c>
      <c r="J156" s="9">
        <f t="shared" ca="1" si="43"/>
        <v>0</v>
      </c>
      <c r="K156" s="9">
        <f t="shared" ca="1" si="35"/>
        <v>295.71042952152493</v>
      </c>
      <c r="L156" s="9">
        <f t="shared" ca="1" si="36"/>
        <v>104.05930118444157</v>
      </c>
      <c r="M156">
        <f t="shared" ca="1" si="38"/>
        <v>55.824090354090352</v>
      </c>
      <c r="N156">
        <f t="shared" ca="1" si="39"/>
        <v>33.116947496947496</v>
      </c>
    </row>
    <row r="157" spans="1:18" x14ac:dyDescent="0.25">
      <c r="A157" s="4">
        <f t="shared" si="32"/>
        <v>0.43530092592592451</v>
      </c>
      <c r="B157" s="3">
        <f t="shared" si="40"/>
        <v>1553301610</v>
      </c>
      <c r="C157">
        <f t="shared" si="44"/>
        <v>3</v>
      </c>
      <c r="D157">
        <f t="shared" si="44"/>
        <v>148</v>
      </c>
      <c r="E157">
        <f t="shared" ca="1" si="27"/>
        <v>12908.628480760441</v>
      </c>
      <c r="F157">
        <f t="shared" ca="1" si="28"/>
        <v>-3232.7789954461541</v>
      </c>
      <c r="G157">
        <f t="shared" ca="1" si="33"/>
        <v>9448.7999999999993</v>
      </c>
      <c r="H157" s="9">
        <f t="shared" ca="1" si="43"/>
        <v>286.85236955912114</v>
      </c>
      <c r="I157" s="9">
        <f t="shared" ca="1" si="43"/>
        <v>-71.835758547692336</v>
      </c>
      <c r="J157" s="9">
        <f t="shared" ca="1" si="43"/>
        <v>0</v>
      </c>
      <c r="K157" s="9">
        <f t="shared" ca="1" si="35"/>
        <v>295.71042952152527</v>
      </c>
      <c r="L157" s="9">
        <f t="shared" ca="1" si="36"/>
        <v>104.05930118444155</v>
      </c>
      <c r="M157">
        <f t="shared" ca="1" si="38"/>
        <v>55.820851648351649</v>
      </c>
      <c r="N157">
        <f t="shared" ca="1" si="39"/>
        <v>33.139899267399265</v>
      </c>
    </row>
    <row r="158" spans="1:18" x14ac:dyDescent="0.25">
      <c r="A158" s="4">
        <f t="shared" si="32"/>
        <v>0.43535879629629487</v>
      </c>
      <c r="B158" s="3">
        <f t="shared" si="40"/>
        <v>1553301615</v>
      </c>
      <c r="C158">
        <f t="shared" si="44"/>
        <v>3</v>
      </c>
      <c r="D158">
        <f t="shared" si="44"/>
        <v>148</v>
      </c>
      <c r="E158">
        <f t="shared" ca="1" si="27"/>
        <v>14342.890328556046</v>
      </c>
      <c r="F158">
        <f t="shared" ca="1" si="28"/>
        <v>-3591.9577881846158</v>
      </c>
      <c r="G158">
        <f t="shared" ca="1" si="33"/>
        <v>9448.7999999999993</v>
      </c>
      <c r="H158" s="9">
        <f t="shared" ca="1" si="43"/>
        <v>286.8523695591208</v>
      </c>
      <c r="I158" s="9">
        <f t="shared" ca="1" si="43"/>
        <v>-71.835758547692237</v>
      </c>
      <c r="J158" s="9">
        <f t="shared" ca="1" si="43"/>
        <v>0</v>
      </c>
      <c r="K158" s="9">
        <f t="shared" ca="1" si="35"/>
        <v>295.71042952152493</v>
      </c>
      <c r="L158" s="9">
        <f t="shared" ca="1" si="36"/>
        <v>104.05930118444155</v>
      </c>
      <c r="M158">
        <f t="shared" ca="1" si="38"/>
        <v>55.817612942612946</v>
      </c>
      <c r="N158">
        <f t="shared" ca="1" si="39"/>
        <v>33.162851037851034</v>
      </c>
    </row>
    <row r="159" spans="1:18" x14ac:dyDescent="0.25">
      <c r="A159" s="8">
        <f t="shared" si="32"/>
        <v>0.43541666666666523</v>
      </c>
      <c r="B159" s="3">
        <f t="shared" si="40"/>
        <v>1553301620</v>
      </c>
      <c r="C159">
        <f t="shared" si="44"/>
        <v>3</v>
      </c>
      <c r="D159">
        <f t="shared" si="44"/>
        <v>148</v>
      </c>
      <c r="E159">
        <f t="shared" ca="1" si="27"/>
        <v>15777.15217635165</v>
      </c>
      <c r="F159">
        <f t="shared" ca="1" si="28"/>
        <v>-3951.136580923077</v>
      </c>
      <c r="G159">
        <f t="shared" ca="1" si="33"/>
        <v>9448.7999999999993</v>
      </c>
      <c r="H159" s="9">
        <f t="shared" ca="1" si="43"/>
        <v>286.8523695591204</v>
      </c>
      <c r="I159" s="9">
        <f t="shared" ca="1" si="43"/>
        <v>-71.835758547692151</v>
      </c>
      <c r="J159" s="9">
        <f t="shared" ca="1" si="43"/>
        <v>0</v>
      </c>
      <c r="K159" s="9">
        <f t="shared" ca="1" si="35"/>
        <v>295.71042952152447</v>
      </c>
      <c r="L159" s="9">
        <f t="shared" ca="1" si="36"/>
        <v>104.05930118444155</v>
      </c>
      <c r="M159">
        <f t="shared" ca="1" si="38"/>
        <v>55.814374236874237</v>
      </c>
      <c r="N159">
        <f t="shared" ca="1" si="39"/>
        <v>33.185802808302803</v>
      </c>
    </row>
    <row r="160" spans="1:18" x14ac:dyDescent="0.25">
      <c r="A160" s="4">
        <f t="shared" si="32"/>
        <v>0.43547453703703559</v>
      </c>
      <c r="B160" s="3">
        <f t="shared" si="40"/>
        <v>1553301625</v>
      </c>
      <c r="C160">
        <f t="shared" si="44"/>
        <v>3</v>
      </c>
      <c r="D160">
        <f t="shared" si="44"/>
        <v>148</v>
      </c>
      <c r="E160">
        <f t="shared" ca="1" si="27"/>
        <v>17211.414024147252</v>
      </c>
      <c r="F160">
        <f t="shared" ca="1" si="28"/>
        <v>-4310.3153736615377</v>
      </c>
      <c r="G160">
        <f t="shared" ca="1" si="33"/>
        <v>9448.7999999999993</v>
      </c>
      <c r="H160" s="9">
        <f t="shared" ca="1" si="43"/>
        <v>286.85236955912114</v>
      </c>
      <c r="I160" s="9">
        <f t="shared" ca="1" si="43"/>
        <v>-71.835758547692421</v>
      </c>
      <c r="J160" s="9">
        <f t="shared" ca="1" si="43"/>
        <v>0</v>
      </c>
      <c r="K160" s="9">
        <f t="shared" ca="1" si="35"/>
        <v>295.71042952152533</v>
      </c>
      <c r="L160" s="9">
        <f t="shared" ca="1" si="36"/>
        <v>104.05930118444157</v>
      </c>
      <c r="M160">
        <f t="shared" ca="1" si="38"/>
        <v>55.811135531135534</v>
      </c>
      <c r="N160">
        <f t="shared" ca="1" si="39"/>
        <v>33.208754578754579</v>
      </c>
    </row>
    <row r="161" spans="1:14" x14ac:dyDescent="0.25">
      <c r="A161" s="4">
        <f t="shared" si="32"/>
        <v>0.43553240740740595</v>
      </c>
      <c r="B161" s="3">
        <f t="shared" si="40"/>
        <v>1553301630</v>
      </c>
      <c r="C161">
        <f t="shared" si="44"/>
        <v>3</v>
      </c>
      <c r="D161">
        <f t="shared" si="44"/>
        <v>148</v>
      </c>
      <c r="E161">
        <f t="shared" ca="1" si="27"/>
        <v>18645.675871942858</v>
      </c>
      <c r="F161">
        <f t="shared" ca="1" si="28"/>
        <v>-4669.4941663999998</v>
      </c>
      <c r="G161">
        <f t="shared" ca="1" si="33"/>
        <v>9448.7999999999993</v>
      </c>
      <c r="H161" s="9">
        <f t="shared" ca="1" si="43"/>
        <v>286.85236955912114</v>
      </c>
      <c r="I161" s="9">
        <f t="shared" ca="1" si="43"/>
        <v>-71.835758547692237</v>
      </c>
      <c r="J161" s="9">
        <f t="shared" ca="1" si="43"/>
        <v>0</v>
      </c>
      <c r="K161" s="9">
        <f t="shared" ca="1" si="35"/>
        <v>295.71042952152527</v>
      </c>
      <c r="L161" s="9">
        <f t="shared" ca="1" si="36"/>
        <v>104.05930118444154</v>
      </c>
      <c r="M161">
        <f t="shared" ca="1" si="38"/>
        <v>55.807896825396824</v>
      </c>
      <c r="N161">
        <f t="shared" ca="1" si="39"/>
        <v>33.231706349206348</v>
      </c>
    </row>
    <row r="162" spans="1:14" x14ac:dyDescent="0.25">
      <c r="A162" s="4">
        <f t="shared" si="32"/>
        <v>0.43559027777777631</v>
      </c>
      <c r="B162" s="3">
        <f t="shared" si="40"/>
        <v>1553301635</v>
      </c>
      <c r="C162">
        <f t="shared" si="44"/>
        <v>3</v>
      </c>
      <c r="D162">
        <f t="shared" si="44"/>
        <v>148</v>
      </c>
      <c r="E162">
        <f t="shared" ca="1" si="27"/>
        <v>20079.937719738464</v>
      </c>
      <c r="F162">
        <f t="shared" ca="1" si="28"/>
        <v>-5028.672959138461</v>
      </c>
      <c r="G162">
        <f t="shared" ca="1" si="33"/>
        <v>9448.7999999999993</v>
      </c>
      <c r="H162" s="9">
        <f t="shared" ca="1" si="43"/>
        <v>286.8523695591204</v>
      </c>
      <c r="I162" s="9">
        <f t="shared" ca="1" si="43"/>
        <v>-71.835758547692421</v>
      </c>
      <c r="J162" s="9">
        <f t="shared" ca="1" si="43"/>
        <v>0</v>
      </c>
      <c r="K162" s="9">
        <f t="shared" ca="1" si="35"/>
        <v>295.71042952152459</v>
      </c>
      <c r="L162" s="9">
        <f t="shared" ca="1" si="36"/>
        <v>104.05930118444159</v>
      </c>
      <c r="M162">
        <f t="shared" ca="1" si="38"/>
        <v>55.804658119658122</v>
      </c>
      <c r="N162">
        <f t="shared" ca="1" si="39"/>
        <v>33.254658119658117</v>
      </c>
    </row>
    <row r="163" spans="1:14" x14ac:dyDescent="0.25">
      <c r="A163" s="4">
        <f t="shared" si="32"/>
        <v>0.43564814814814667</v>
      </c>
      <c r="B163" s="3">
        <f t="shared" si="40"/>
        <v>1553301640</v>
      </c>
      <c r="C163">
        <f t="shared" si="44"/>
        <v>3</v>
      </c>
      <c r="D163">
        <f t="shared" si="44"/>
        <v>148</v>
      </c>
      <c r="E163">
        <f t="shared" ca="1" si="27"/>
        <v>21514.199567534066</v>
      </c>
      <c r="F163">
        <f t="shared" ca="1" si="28"/>
        <v>-5387.8517518769231</v>
      </c>
      <c r="G163">
        <f t="shared" ca="1" si="33"/>
        <v>9448.7999999999993</v>
      </c>
      <c r="H163" s="9">
        <f t="shared" ca="1" si="43"/>
        <v>286.85236955912114</v>
      </c>
      <c r="I163" s="9">
        <f t="shared" ca="1" si="43"/>
        <v>-71.835758547692237</v>
      </c>
      <c r="J163" s="9">
        <f t="shared" ca="1" si="43"/>
        <v>0</v>
      </c>
      <c r="K163" s="9">
        <f t="shared" ca="1" si="35"/>
        <v>295.71042952152527</v>
      </c>
      <c r="L163" s="9">
        <f t="shared" ca="1" si="36"/>
        <v>104.05930118444154</v>
      </c>
      <c r="M163">
        <f t="shared" ca="1" si="38"/>
        <v>55.801419413919412</v>
      </c>
      <c r="N163">
        <f t="shared" ca="1" si="39"/>
        <v>33.277609890109886</v>
      </c>
    </row>
    <row r="164" spans="1:14" x14ac:dyDescent="0.25">
      <c r="A164" s="4">
        <f t="shared" si="32"/>
        <v>0.43570601851851704</v>
      </c>
      <c r="B164" s="3">
        <f t="shared" si="40"/>
        <v>1553301645</v>
      </c>
      <c r="C164">
        <f t="shared" si="44"/>
        <v>3</v>
      </c>
      <c r="D164">
        <f t="shared" si="44"/>
        <v>148</v>
      </c>
      <c r="E164">
        <f t="shared" ca="1" si="27"/>
        <v>22948.461415329672</v>
      </c>
      <c r="F164">
        <f t="shared" ca="1" si="28"/>
        <v>-5747.0305446153843</v>
      </c>
      <c r="G164">
        <f t="shared" ca="1" si="33"/>
        <v>9448.7999999999993</v>
      </c>
      <c r="H164" s="9">
        <f t="shared" ca="1" si="43"/>
        <v>286.85236955912114</v>
      </c>
      <c r="I164" s="9">
        <f t="shared" ca="1" si="43"/>
        <v>-71.835758547692237</v>
      </c>
      <c r="J164" s="9">
        <f t="shared" ca="1" si="43"/>
        <v>0</v>
      </c>
      <c r="K164" s="9">
        <f t="shared" ca="1" si="35"/>
        <v>295.71042952152527</v>
      </c>
      <c r="L164" s="9">
        <f t="shared" ca="1" si="36"/>
        <v>104.05930118444154</v>
      </c>
      <c r="M164">
        <f t="shared" ca="1" si="38"/>
        <v>55.798180708180709</v>
      </c>
      <c r="N164">
        <f t="shared" ca="1" si="39"/>
        <v>33.300561660561655</v>
      </c>
    </row>
    <row r="165" spans="1:14" x14ac:dyDescent="0.25">
      <c r="A165" s="4">
        <f t="shared" si="32"/>
        <v>0.4357638888888874</v>
      </c>
      <c r="B165" s="3">
        <f t="shared" si="40"/>
        <v>1553301650</v>
      </c>
      <c r="C165">
        <f t="shared" si="44"/>
        <v>3</v>
      </c>
      <c r="D165">
        <f t="shared" si="44"/>
        <v>148</v>
      </c>
      <c r="E165">
        <f t="shared" ref="E165:E228" ca="1" si="45">INDIRECT("E$"&amp;C165)+INDIRECT("H$"&amp;C165)*($B165-INDIRECT("B$"&amp;D165))</f>
        <v>24382.723263125277</v>
      </c>
      <c r="F165">
        <f t="shared" ref="F165:F228" ca="1" si="46">INDIRECT("F$"&amp;C165)+INDIRECT("I$"&amp;C165)*($B165-INDIRECT("B$"&amp;D165))</f>
        <v>-6106.2093373538455</v>
      </c>
      <c r="G165">
        <f t="shared" ca="1" si="33"/>
        <v>9448.7999999999993</v>
      </c>
      <c r="H165" s="9">
        <f t="shared" ca="1" si="43"/>
        <v>286.8523695591204</v>
      </c>
      <c r="I165" s="9">
        <f t="shared" ca="1" si="43"/>
        <v>-71.835758547692421</v>
      </c>
      <c r="J165" s="9">
        <f t="shared" ca="1" si="43"/>
        <v>0</v>
      </c>
      <c r="K165" s="9">
        <f t="shared" ca="1" si="35"/>
        <v>295.71042952152459</v>
      </c>
      <c r="L165" s="9">
        <f t="shared" ca="1" si="36"/>
        <v>104.05930118444159</v>
      </c>
      <c r="M165">
        <f t="shared" ca="1" si="38"/>
        <v>55.794942002442006</v>
      </c>
      <c r="N165">
        <f t="shared" ca="1" si="39"/>
        <v>33.323513431013431</v>
      </c>
    </row>
    <row r="166" spans="1:14" x14ac:dyDescent="0.25">
      <c r="A166" s="4">
        <f t="shared" si="32"/>
        <v>0.43582175925925776</v>
      </c>
      <c r="B166" s="3">
        <f t="shared" si="40"/>
        <v>1553301655</v>
      </c>
      <c r="C166">
        <f t="shared" si="44"/>
        <v>3</v>
      </c>
      <c r="D166">
        <f t="shared" si="44"/>
        <v>148</v>
      </c>
      <c r="E166">
        <f t="shared" ca="1" si="45"/>
        <v>25816.985110920879</v>
      </c>
      <c r="F166">
        <f t="shared" ca="1" si="46"/>
        <v>-6465.3881300923076</v>
      </c>
      <c r="G166">
        <f t="shared" ca="1" si="33"/>
        <v>9448.7999999999993</v>
      </c>
      <c r="H166" s="9">
        <f t="shared" ca="1" si="43"/>
        <v>286.85236955912114</v>
      </c>
      <c r="I166" s="9">
        <f t="shared" ca="1" si="43"/>
        <v>-71.835758547692237</v>
      </c>
      <c r="J166" s="9">
        <f t="shared" ca="1" si="43"/>
        <v>0</v>
      </c>
      <c r="K166" s="9">
        <f t="shared" ca="1" si="35"/>
        <v>295.71042952152527</v>
      </c>
      <c r="L166" s="9">
        <f t="shared" ca="1" si="36"/>
        <v>104.05930118444154</v>
      </c>
      <c r="M166">
        <f t="shared" ca="1" si="38"/>
        <v>55.791703296703297</v>
      </c>
      <c r="N166">
        <f t="shared" ca="1" si="39"/>
        <v>33.3464652014652</v>
      </c>
    </row>
    <row r="167" spans="1:14" x14ac:dyDescent="0.25">
      <c r="A167" s="4">
        <f t="shared" si="32"/>
        <v>0.43587962962962812</v>
      </c>
      <c r="B167" s="3">
        <f t="shared" si="40"/>
        <v>1553301660</v>
      </c>
      <c r="C167">
        <f t="shared" si="44"/>
        <v>3</v>
      </c>
      <c r="D167">
        <f t="shared" si="44"/>
        <v>148</v>
      </c>
      <c r="E167">
        <f t="shared" ca="1" si="45"/>
        <v>27251.246958716485</v>
      </c>
      <c r="F167">
        <f t="shared" ca="1" si="46"/>
        <v>-6824.5669228307688</v>
      </c>
      <c r="G167">
        <f t="shared" ca="1" si="33"/>
        <v>9448.7999999999993</v>
      </c>
      <c r="H167" s="9">
        <f t="shared" ca="1" si="43"/>
        <v>286.85236955912114</v>
      </c>
      <c r="I167" s="9">
        <f t="shared" ca="1" si="43"/>
        <v>-71.835758547692421</v>
      </c>
      <c r="J167" s="9">
        <f t="shared" ca="1" si="43"/>
        <v>0</v>
      </c>
      <c r="K167" s="9">
        <f t="shared" ca="1" si="35"/>
        <v>295.71042952152533</v>
      </c>
      <c r="L167" s="9">
        <f t="shared" ca="1" si="36"/>
        <v>104.05930118444157</v>
      </c>
      <c r="M167">
        <f t="shared" ca="1" si="38"/>
        <v>55.788464590964594</v>
      </c>
      <c r="N167">
        <f t="shared" ca="1" si="39"/>
        <v>33.369416971916969</v>
      </c>
    </row>
    <row r="168" spans="1:14" x14ac:dyDescent="0.25">
      <c r="A168" s="4">
        <f t="shared" si="32"/>
        <v>0.43593749999999848</v>
      </c>
      <c r="B168" s="3">
        <f t="shared" si="40"/>
        <v>1553301665</v>
      </c>
      <c r="C168">
        <f t="shared" si="44"/>
        <v>3</v>
      </c>
      <c r="D168">
        <f t="shared" si="44"/>
        <v>148</v>
      </c>
      <c r="E168">
        <f t="shared" ca="1" si="45"/>
        <v>28685.508806512091</v>
      </c>
      <c r="F168">
        <f t="shared" ca="1" si="46"/>
        <v>-7183.7457155692309</v>
      </c>
      <c r="G168">
        <f t="shared" ca="1" si="33"/>
        <v>9448.7999999999993</v>
      </c>
      <c r="H168" s="9">
        <f t="shared" ca="1" si="43"/>
        <v>286.8523695591204</v>
      </c>
      <c r="I168" s="9">
        <f t="shared" ca="1" si="43"/>
        <v>-71.835758547692237</v>
      </c>
      <c r="J168" s="9">
        <f t="shared" ca="1" si="43"/>
        <v>0</v>
      </c>
      <c r="K168" s="9">
        <f t="shared" ca="1" si="35"/>
        <v>295.71042952152453</v>
      </c>
      <c r="L168" s="9">
        <f t="shared" ca="1" si="36"/>
        <v>104.05930118444157</v>
      </c>
      <c r="M168">
        <f t="shared" ca="1" si="38"/>
        <v>55.785225885225884</v>
      </c>
      <c r="N168">
        <f t="shared" ca="1" si="39"/>
        <v>33.392368742368738</v>
      </c>
    </row>
    <row r="169" spans="1:14" x14ac:dyDescent="0.25">
      <c r="A169" s="4">
        <f t="shared" si="32"/>
        <v>0.43599537037036884</v>
      </c>
      <c r="B169" s="3">
        <f t="shared" si="40"/>
        <v>1553301670</v>
      </c>
      <c r="C169">
        <f t="shared" ref="C169:D184" si="47">C168</f>
        <v>3</v>
      </c>
      <c r="D169">
        <f t="shared" si="47"/>
        <v>148</v>
      </c>
      <c r="E169">
        <f t="shared" ca="1" si="45"/>
        <v>30119.770654307693</v>
      </c>
      <c r="F169">
        <f t="shared" ca="1" si="46"/>
        <v>-7542.9245083076921</v>
      </c>
      <c r="G169">
        <f t="shared" ca="1" si="33"/>
        <v>9448.7999999999993</v>
      </c>
      <c r="H169" s="9">
        <f t="shared" ca="1" si="43"/>
        <v>286.85236955912114</v>
      </c>
      <c r="I169" s="9">
        <f t="shared" ca="1" si="43"/>
        <v>-71.835758547692237</v>
      </c>
      <c r="J169" s="9">
        <f t="shared" ca="1" si="43"/>
        <v>0</v>
      </c>
      <c r="K169" s="9">
        <f t="shared" ca="1" si="35"/>
        <v>295.71042952152527</v>
      </c>
      <c r="L169" s="9">
        <f t="shared" ca="1" si="36"/>
        <v>104.05930118444154</v>
      </c>
      <c r="M169">
        <f t="shared" ca="1" si="38"/>
        <v>55.781987179487182</v>
      </c>
      <c r="N169">
        <f t="shared" ca="1" si="39"/>
        <v>33.415320512820507</v>
      </c>
    </row>
    <row r="170" spans="1:14" x14ac:dyDescent="0.25">
      <c r="A170" s="4">
        <f t="shared" si="32"/>
        <v>0.4360532407407392</v>
      </c>
      <c r="B170" s="3">
        <f t="shared" si="40"/>
        <v>1553301675</v>
      </c>
      <c r="C170">
        <f t="shared" si="47"/>
        <v>3</v>
      </c>
      <c r="D170">
        <f t="shared" si="47"/>
        <v>148</v>
      </c>
      <c r="E170">
        <f t="shared" ca="1" si="45"/>
        <v>31554.032502103299</v>
      </c>
      <c r="F170">
        <f t="shared" ca="1" si="46"/>
        <v>-7902.1033010461533</v>
      </c>
      <c r="G170">
        <f t="shared" ca="1" si="33"/>
        <v>9448.7999999999993</v>
      </c>
      <c r="H170" s="9">
        <f t="shared" ca="1" si="43"/>
        <v>286.85236955912114</v>
      </c>
      <c r="I170" s="9">
        <f t="shared" ca="1" si="43"/>
        <v>-71.835758547692421</v>
      </c>
      <c r="J170" s="9">
        <f t="shared" ca="1" si="43"/>
        <v>0</v>
      </c>
      <c r="K170" s="9">
        <f t="shared" ca="1" si="35"/>
        <v>295.71042952152533</v>
      </c>
      <c r="L170" s="9">
        <f t="shared" ca="1" si="36"/>
        <v>104.05930118444157</v>
      </c>
      <c r="M170">
        <f t="shared" ca="1" si="38"/>
        <v>55.778748473748472</v>
      </c>
      <c r="N170">
        <f t="shared" ca="1" si="39"/>
        <v>33.438272283272283</v>
      </c>
    </row>
    <row r="171" spans="1:14" x14ac:dyDescent="0.25">
      <c r="A171" s="4">
        <f t="shared" si="32"/>
        <v>0.43611111111110956</v>
      </c>
      <c r="B171" s="3">
        <f t="shared" si="40"/>
        <v>1553301680</v>
      </c>
      <c r="C171">
        <f t="shared" si="47"/>
        <v>3</v>
      </c>
      <c r="D171">
        <f t="shared" si="47"/>
        <v>148</v>
      </c>
      <c r="E171">
        <f t="shared" ca="1" si="45"/>
        <v>32988.294349898904</v>
      </c>
      <c r="F171">
        <f t="shared" ca="1" si="46"/>
        <v>-8261.2820937846154</v>
      </c>
      <c r="G171">
        <f t="shared" ca="1" si="33"/>
        <v>9448.7999999999993</v>
      </c>
      <c r="H171" s="9">
        <f t="shared" ca="1" si="43"/>
        <v>286.85236955912114</v>
      </c>
      <c r="I171" s="9">
        <f t="shared" ca="1" si="43"/>
        <v>-71.835758547692237</v>
      </c>
      <c r="J171" s="9">
        <f t="shared" ca="1" si="43"/>
        <v>0</v>
      </c>
      <c r="K171" s="9">
        <f t="shared" ca="1" si="35"/>
        <v>295.71042952152527</v>
      </c>
      <c r="L171" s="9">
        <f t="shared" ca="1" si="36"/>
        <v>104.05930118444154</v>
      </c>
      <c r="M171">
        <f t="shared" ca="1" si="38"/>
        <v>55.775509768009769</v>
      </c>
      <c r="N171">
        <f t="shared" ca="1" si="39"/>
        <v>33.461224053724052</v>
      </c>
    </row>
    <row r="172" spans="1:14" x14ac:dyDescent="0.25">
      <c r="A172" s="4">
        <f t="shared" si="32"/>
        <v>0.43616898148147992</v>
      </c>
      <c r="B172" s="3">
        <f t="shared" si="40"/>
        <v>1553301685</v>
      </c>
      <c r="C172">
        <f t="shared" si="47"/>
        <v>3</v>
      </c>
      <c r="D172">
        <f t="shared" si="47"/>
        <v>148</v>
      </c>
      <c r="E172">
        <f t="shared" ca="1" si="45"/>
        <v>34422.55619769451</v>
      </c>
      <c r="F172">
        <f t="shared" ca="1" si="46"/>
        <v>-8620.4608865230766</v>
      </c>
      <c r="G172">
        <f t="shared" ca="1" si="33"/>
        <v>9448.7999999999993</v>
      </c>
      <c r="H172" s="9">
        <f t="shared" ca="1" si="43"/>
        <v>286.85236955912114</v>
      </c>
      <c r="I172" s="9">
        <f t="shared" ca="1" si="43"/>
        <v>-71.835758547692606</v>
      </c>
      <c r="J172" s="9">
        <f t="shared" ca="1" si="43"/>
        <v>0</v>
      </c>
      <c r="K172" s="9">
        <f t="shared" ca="1" si="35"/>
        <v>295.71042952152533</v>
      </c>
      <c r="L172" s="9">
        <f t="shared" ca="1" si="36"/>
        <v>104.05930118444159</v>
      </c>
      <c r="M172">
        <f t="shared" ca="1" si="38"/>
        <v>55.772271062271059</v>
      </c>
      <c r="N172">
        <f t="shared" ca="1" si="39"/>
        <v>33.484175824175821</v>
      </c>
    </row>
    <row r="173" spans="1:14" x14ac:dyDescent="0.25">
      <c r="A173" s="4">
        <f t="shared" si="32"/>
        <v>0.43622685185185028</v>
      </c>
      <c r="B173" s="3">
        <f t="shared" si="40"/>
        <v>1553301690</v>
      </c>
      <c r="C173">
        <f t="shared" si="47"/>
        <v>3</v>
      </c>
      <c r="D173">
        <f t="shared" si="47"/>
        <v>148</v>
      </c>
      <c r="E173">
        <f t="shared" ca="1" si="45"/>
        <v>35856.818045490116</v>
      </c>
      <c r="F173">
        <f t="shared" ca="1" si="46"/>
        <v>-8979.6396792615396</v>
      </c>
      <c r="G173">
        <f t="shared" ca="1" si="33"/>
        <v>9448.7999999999993</v>
      </c>
      <c r="H173" s="9">
        <f t="shared" ca="1" si="43"/>
        <v>286.85236955912114</v>
      </c>
      <c r="I173" s="9">
        <f t="shared" ca="1" si="43"/>
        <v>-71.835758547692237</v>
      </c>
      <c r="J173" s="9">
        <f t="shared" ca="1" si="43"/>
        <v>0</v>
      </c>
      <c r="K173" s="9">
        <f t="shared" ca="1" si="35"/>
        <v>295.71042952152527</v>
      </c>
      <c r="L173" s="9">
        <f t="shared" ca="1" si="36"/>
        <v>104.05930118444154</v>
      </c>
      <c r="M173">
        <f t="shared" ca="1" si="38"/>
        <v>55.769032356532357</v>
      </c>
      <c r="N173">
        <f t="shared" ca="1" si="39"/>
        <v>33.50712759462759</v>
      </c>
    </row>
    <row r="174" spans="1:14" x14ac:dyDescent="0.25">
      <c r="A174" s="4">
        <f t="shared" si="32"/>
        <v>0.43628472222222064</v>
      </c>
      <c r="B174" s="3">
        <f t="shared" si="40"/>
        <v>1553301695</v>
      </c>
      <c r="C174">
        <f t="shared" si="47"/>
        <v>3</v>
      </c>
      <c r="D174">
        <f t="shared" si="47"/>
        <v>148</v>
      </c>
      <c r="E174">
        <f t="shared" ca="1" si="45"/>
        <v>37291.079893285721</v>
      </c>
      <c r="F174">
        <f t="shared" ca="1" si="46"/>
        <v>-9338.8184720000008</v>
      </c>
      <c r="G174">
        <f t="shared" ca="1" si="33"/>
        <v>9448.7999999999993</v>
      </c>
      <c r="H174" s="9">
        <f t="shared" ca="1" si="43"/>
        <v>286.85236955912114</v>
      </c>
      <c r="I174" s="9">
        <f t="shared" ca="1" si="43"/>
        <v>-71.835758547692237</v>
      </c>
      <c r="J174" s="9">
        <f t="shared" ca="1" si="43"/>
        <v>0</v>
      </c>
      <c r="K174" s="9">
        <f t="shared" ca="1" si="35"/>
        <v>295.71042952152527</v>
      </c>
      <c r="L174" s="9">
        <f t="shared" ca="1" si="36"/>
        <v>104.05930118444154</v>
      </c>
      <c r="M174">
        <f t="shared" ca="1" si="38"/>
        <v>55.765793650793654</v>
      </c>
      <c r="N174">
        <f t="shared" ca="1" si="39"/>
        <v>33.530079365079359</v>
      </c>
    </row>
    <row r="175" spans="1:14" x14ac:dyDescent="0.25">
      <c r="A175" s="4">
        <f t="shared" si="32"/>
        <v>0.43634259259259101</v>
      </c>
      <c r="B175" s="3">
        <f t="shared" si="40"/>
        <v>1553301700</v>
      </c>
      <c r="C175">
        <f t="shared" si="47"/>
        <v>3</v>
      </c>
      <c r="D175">
        <f t="shared" si="47"/>
        <v>148</v>
      </c>
      <c r="E175">
        <f t="shared" ca="1" si="45"/>
        <v>38725.341741081327</v>
      </c>
      <c r="F175">
        <f t="shared" ca="1" si="46"/>
        <v>-9697.997264738462</v>
      </c>
      <c r="G175">
        <f t="shared" ca="1" si="33"/>
        <v>9448.7999999999993</v>
      </c>
      <c r="H175" s="9">
        <f t="shared" ca="1" si="43"/>
        <v>286.85236955912114</v>
      </c>
      <c r="I175" s="9">
        <f t="shared" ca="1" si="43"/>
        <v>-71.835758547692237</v>
      </c>
      <c r="J175" s="9">
        <f t="shared" ca="1" si="43"/>
        <v>0</v>
      </c>
      <c r="K175" s="9">
        <f t="shared" ca="1" si="35"/>
        <v>295.71042952152527</v>
      </c>
      <c r="L175" s="9">
        <f t="shared" ca="1" si="36"/>
        <v>104.05930118444154</v>
      </c>
      <c r="M175">
        <f t="shared" ca="1" si="38"/>
        <v>55.762554945054944</v>
      </c>
      <c r="N175">
        <f t="shared" ca="1" si="39"/>
        <v>33.553031135531135</v>
      </c>
    </row>
    <row r="176" spans="1:14" x14ac:dyDescent="0.25">
      <c r="A176" s="4">
        <f t="shared" si="32"/>
        <v>0.43640046296296137</v>
      </c>
      <c r="B176" s="3">
        <f t="shared" si="40"/>
        <v>1553301705</v>
      </c>
      <c r="C176">
        <f t="shared" si="47"/>
        <v>3</v>
      </c>
      <c r="D176">
        <f t="shared" si="47"/>
        <v>148</v>
      </c>
      <c r="E176">
        <f t="shared" ca="1" si="45"/>
        <v>40159.603588876933</v>
      </c>
      <c r="F176">
        <f t="shared" ca="1" si="46"/>
        <v>-10057.176057476923</v>
      </c>
      <c r="G176">
        <f t="shared" ca="1" si="33"/>
        <v>9448.7999999999993</v>
      </c>
      <c r="H176" s="9">
        <f t="shared" ca="1" si="43"/>
        <v>286.85236955911967</v>
      </c>
      <c r="I176" s="9">
        <f t="shared" ca="1" si="43"/>
        <v>-71.835758547692237</v>
      </c>
      <c r="J176" s="9">
        <f t="shared" ca="1" si="43"/>
        <v>0</v>
      </c>
      <c r="K176" s="9">
        <f t="shared" ca="1" si="35"/>
        <v>295.71042952152379</v>
      </c>
      <c r="L176" s="9">
        <f t="shared" ca="1" si="36"/>
        <v>104.05930118444159</v>
      </c>
      <c r="M176">
        <f t="shared" ca="1" si="38"/>
        <v>55.759316239316242</v>
      </c>
      <c r="N176">
        <f t="shared" ca="1" si="39"/>
        <v>33.575982905982904</v>
      </c>
    </row>
    <row r="177" spans="1:14" x14ac:dyDescent="0.25">
      <c r="A177" s="4">
        <f t="shared" si="32"/>
        <v>0.43645833333333173</v>
      </c>
      <c r="B177" s="3">
        <f t="shared" si="40"/>
        <v>1553301710</v>
      </c>
      <c r="C177">
        <f t="shared" si="47"/>
        <v>3</v>
      </c>
      <c r="D177">
        <f t="shared" si="47"/>
        <v>148</v>
      </c>
      <c r="E177">
        <f t="shared" ca="1" si="45"/>
        <v>41593.865436672531</v>
      </c>
      <c r="F177">
        <f t="shared" ca="1" si="46"/>
        <v>-10416.354850215384</v>
      </c>
      <c r="G177">
        <f t="shared" ca="1" si="33"/>
        <v>9448.7999999999993</v>
      </c>
      <c r="H177" s="9">
        <f t="shared" ca="1" si="43"/>
        <v>286.85236955912114</v>
      </c>
      <c r="I177" s="9">
        <f t="shared" ca="1" si="43"/>
        <v>-71.835758547692606</v>
      </c>
      <c r="J177" s="9">
        <f t="shared" ca="1" si="43"/>
        <v>0</v>
      </c>
      <c r="K177" s="9">
        <f t="shared" ca="1" si="35"/>
        <v>295.71042952152533</v>
      </c>
      <c r="L177" s="9">
        <f t="shared" ca="1" si="36"/>
        <v>104.05930118444159</v>
      </c>
      <c r="M177">
        <f t="shared" ca="1" si="38"/>
        <v>55.756077533577532</v>
      </c>
      <c r="N177">
        <f t="shared" ca="1" si="39"/>
        <v>33.598934676434673</v>
      </c>
    </row>
    <row r="178" spans="1:14" x14ac:dyDescent="0.25">
      <c r="A178" s="4">
        <f t="shared" si="32"/>
        <v>0.43651620370370209</v>
      </c>
      <c r="B178" s="3">
        <f t="shared" si="40"/>
        <v>1553301715</v>
      </c>
      <c r="C178">
        <f t="shared" si="47"/>
        <v>3</v>
      </c>
      <c r="D178">
        <f t="shared" si="47"/>
        <v>148</v>
      </c>
      <c r="E178">
        <f t="shared" ca="1" si="45"/>
        <v>43028.127284468137</v>
      </c>
      <c r="F178">
        <f t="shared" ca="1" si="46"/>
        <v>-10775.533642953847</v>
      </c>
      <c r="G178">
        <f t="shared" ca="1" si="33"/>
        <v>9448.7999999999993</v>
      </c>
      <c r="H178" s="9">
        <f t="shared" ca="1" si="43"/>
        <v>286.85236955912114</v>
      </c>
      <c r="I178" s="9">
        <f t="shared" ca="1" si="43"/>
        <v>-71.835758547692237</v>
      </c>
      <c r="J178" s="9">
        <f t="shared" ca="1" si="43"/>
        <v>0</v>
      </c>
      <c r="K178" s="9">
        <f t="shared" ca="1" si="35"/>
        <v>295.71042952152527</v>
      </c>
      <c r="L178" s="9">
        <f t="shared" ca="1" si="36"/>
        <v>104.05930118444154</v>
      </c>
      <c r="M178">
        <f t="shared" ca="1" si="38"/>
        <v>55.752838827838829</v>
      </c>
      <c r="N178">
        <f t="shared" ca="1" si="39"/>
        <v>33.621886446886442</v>
      </c>
    </row>
    <row r="179" spans="1:14" x14ac:dyDescent="0.25">
      <c r="A179" s="4">
        <f t="shared" si="32"/>
        <v>0.43657407407407245</v>
      </c>
      <c r="B179" s="3">
        <f t="shared" si="40"/>
        <v>1553301720</v>
      </c>
      <c r="C179">
        <f t="shared" si="47"/>
        <v>3</v>
      </c>
      <c r="D179">
        <f t="shared" si="47"/>
        <v>148</v>
      </c>
      <c r="E179">
        <f t="shared" ca="1" si="45"/>
        <v>44462.389132263743</v>
      </c>
      <c r="F179">
        <f t="shared" ca="1" si="46"/>
        <v>-11134.712435692309</v>
      </c>
      <c r="G179">
        <f t="shared" ca="1" si="33"/>
        <v>9448.7999999999993</v>
      </c>
      <c r="H179" s="9">
        <f t="shared" ca="1" si="43"/>
        <v>286.85236955912114</v>
      </c>
      <c r="I179" s="9">
        <f t="shared" ca="1" si="43"/>
        <v>-71.835758547692237</v>
      </c>
      <c r="J179" s="9">
        <f t="shared" ca="1" si="43"/>
        <v>0</v>
      </c>
      <c r="K179" s="9">
        <f t="shared" ca="1" si="35"/>
        <v>295.71042952152527</v>
      </c>
      <c r="L179" s="9">
        <f t="shared" ca="1" si="36"/>
        <v>104.05930118444154</v>
      </c>
      <c r="M179">
        <f t="shared" ca="1" si="38"/>
        <v>55.749600122100119</v>
      </c>
      <c r="N179">
        <f t="shared" ca="1" si="39"/>
        <v>33.644838217338211</v>
      </c>
    </row>
    <row r="180" spans="1:14" x14ac:dyDescent="0.25">
      <c r="A180" s="4">
        <f t="shared" si="32"/>
        <v>0.43663194444444281</v>
      </c>
      <c r="B180" s="3">
        <f t="shared" si="40"/>
        <v>1553301725</v>
      </c>
      <c r="C180">
        <f t="shared" si="47"/>
        <v>3</v>
      </c>
      <c r="D180">
        <f t="shared" si="47"/>
        <v>148</v>
      </c>
      <c r="E180">
        <f t="shared" ca="1" si="45"/>
        <v>45896.650980059349</v>
      </c>
      <c r="F180">
        <f t="shared" ca="1" si="46"/>
        <v>-11493.89122843077</v>
      </c>
      <c r="G180">
        <f t="shared" ca="1" si="33"/>
        <v>9448.7999999999993</v>
      </c>
      <c r="H180" s="9">
        <f t="shared" ca="1" si="43"/>
        <v>286.85236955912114</v>
      </c>
      <c r="I180" s="9">
        <f t="shared" ca="1" si="43"/>
        <v>-71.835758547692237</v>
      </c>
      <c r="J180" s="9">
        <f t="shared" ca="1" si="43"/>
        <v>0</v>
      </c>
      <c r="K180" s="9">
        <f t="shared" ca="1" si="35"/>
        <v>295.71042952152527</v>
      </c>
      <c r="L180" s="9">
        <f t="shared" ca="1" si="36"/>
        <v>104.05930118444154</v>
      </c>
      <c r="M180">
        <f t="shared" ca="1" si="38"/>
        <v>55.746361416361417</v>
      </c>
      <c r="N180">
        <f t="shared" ca="1" si="39"/>
        <v>33.667789987789988</v>
      </c>
    </row>
    <row r="181" spans="1:14" x14ac:dyDescent="0.25">
      <c r="A181" s="4">
        <f t="shared" si="32"/>
        <v>0.43668981481481317</v>
      </c>
      <c r="B181" s="3">
        <f t="shared" si="40"/>
        <v>1553301730</v>
      </c>
      <c r="C181">
        <f t="shared" si="47"/>
        <v>3</v>
      </c>
      <c r="D181">
        <f t="shared" si="47"/>
        <v>148</v>
      </c>
      <c r="E181">
        <f t="shared" ca="1" si="45"/>
        <v>47330.912827854954</v>
      </c>
      <c r="F181">
        <f t="shared" ca="1" si="46"/>
        <v>-11853.070021169231</v>
      </c>
      <c r="G181">
        <f t="shared" ca="1" si="33"/>
        <v>9448.7999999999993</v>
      </c>
      <c r="H181" s="9">
        <f t="shared" ca="1" si="43"/>
        <v>286.85236955912114</v>
      </c>
      <c r="I181" s="9">
        <f t="shared" ca="1" si="43"/>
        <v>-71.835758547692237</v>
      </c>
      <c r="J181" s="9">
        <f t="shared" ca="1" si="43"/>
        <v>0</v>
      </c>
      <c r="K181" s="9">
        <f t="shared" ca="1" si="35"/>
        <v>295.71042952152527</v>
      </c>
      <c r="L181" s="9">
        <f t="shared" ca="1" si="36"/>
        <v>104.05930118444154</v>
      </c>
      <c r="M181">
        <f t="shared" ca="1" si="38"/>
        <v>55.743122710622707</v>
      </c>
      <c r="N181">
        <f t="shared" ca="1" si="39"/>
        <v>33.690741758241757</v>
      </c>
    </row>
    <row r="182" spans="1:14" x14ac:dyDescent="0.25">
      <c r="A182" s="4">
        <f t="shared" si="32"/>
        <v>0.43674768518518353</v>
      </c>
      <c r="B182" s="3">
        <f t="shared" si="40"/>
        <v>1553301735</v>
      </c>
      <c r="C182">
        <f t="shared" si="47"/>
        <v>3</v>
      </c>
      <c r="D182">
        <f t="shared" si="47"/>
        <v>148</v>
      </c>
      <c r="E182">
        <f t="shared" ca="1" si="45"/>
        <v>48765.17467565056</v>
      </c>
      <c r="F182">
        <f t="shared" ca="1" si="46"/>
        <v>-12212.248813907692</v>
      </c>
      <c r="G182">
        <f t="shared" ca="1" si="33"/>
        <v>9448.7999999999993</v>
      </c>
      <c r="H182" s="9">
        <f t="shared" ca="1" si="43"/>
        <v>286.85236955912114</v>
      </c>
      <c r="I182" s="9">
        <f t="shared" ca="1" si="43"/>
        <v>-71.835758547692606</v>
      </c>
      <c r="J182" s="9">
        <f t="shared" ca="1" si="43"/>
        <v>0</v>
      </c>
      <c r="K182" s="9">
        <f t="shared" ca="1" si="35"/>
        <v>295.71042952152533</v>
      </c>
      <c r="L182" s="9">
        <f t="shared" ca="1" si="36"/>
        <v>104.05930118444159</v>
      </c>
      <c r="M182">
        <f t="shared" ca="1" si="38"/>
        <v>55.739884004884004</v>
      </c>
      <c r="N182">
        <f t="shared" ca="1" si="39"/>
        <v>33.713693528693526</v>
      </c>
    </row>
    <row r="183" spans="1:14" x14ac:dyDescent="0.25">
      <c r="A183" s="4">
        <f t="shared" si="32"/>
        <v>0.43680555555555389</v>
      </c>
      <c r="B183" s="3">
        <f t="shared" si="40"/>
        <v>1553301740</v>
      </c>
      <c r="C183">
        <f t="shared" si="47"/>
        <v>3</v>
      </c>
      <c r="D183">
        <f t="shared" si="47"/>
        <v>148</v>
      </c>
      <c r="E183">
        <f t="shared" ca="1" si="45"/>
        <v>50199.436523446166</v>
      </c>
      <c r="F183">
        <f t="shared" ca="1" si="46"/>
        <v>-12571.427606646155</v>
      </c>
      <c r="G183">
        <f t="shared" ca="1" si="33"/>
        <v>9448.7999999999993</v>
      </c>
      <c r="H183" s="9">
        <f t="shared" ca="1" si="43"/>
        <v>286.85236955911967</v>
      </c>
      <c r="I183" s="9">
        <f t="shared" ca="1" si="43"/>
        <v>-71.835758547692237</v>
      </c>
      <c r="J183" s="9">
        <f t="shared" ca="1" si="43"/>
        <v>0</v>
      </c>
      <c r="K183" s="9">
        <f t="shared" ca="1" si="35"/>
        <v>295.71042952152379</v>
      </c>
      <c r="L183" s="9">
        <f t="shared" ca="1" si="36"/>
        <v>104.05930118444159</v>
      </c>
      <c r="M183">
        <f t="shared" ca="1" si="38"/>
        <v>55.736645299145302</v>
      </c>
      <c r="N183">
        <f t="shared" ca="1" si="39"/>
        <v>33.736645299145295</v>
      </c>
    </row>
    <row r="184" spans="1:14" x14ac:dyDescent="0.25">
      <c r="A184" s="4">
        <f t="shared" si="32"/>
        <v>0.43686342592592425</v>
      </c>
      <c r="B184" s="3">
        <f t="shared" si="40"/>
        <v>1553301745</v>
      </c>
      <c r="C184">
        <f t="shared" si="47"/>
        <v>3</v>
      </c>
      <c r="D184">
        <f t="shared" si="47"/>
        <v>148</v>
      </c>
      <c r="E184">
        <f t="shared" ca="1" si="45"/>
        <v>51633.698371241764</v>
      </c>
      <c r="F184">
        <f t="shared" ca="1" si="46"/>
        <v>-12930.606399384616</v>
      </c>
      <c r="G184">
        <f t="shared" ca="1" si="33"/>
        <v>9448.7999999999993</v>
      </c>
      <c r="H184" s="9">
        <f t="shared" ref="H184:J222" ca="1" si="48">(E185-E184)/($B185-$B184)</f>
        <v>286.85236955912114</v>
      </c>
      <c r="I184" s="9">
        <f t="shared" ca="1" si="48"/>
        <v>-71.835758547692237</v>
      </c>
      <c r="J184" s="9">
        <f t="shared" ca="1" si="48"/>
        <v>0</v>
      </c>
      <c r="K184" s="9">
        <f t="shared" ca="1" si="35"/>
        <v>295.71042952152527</v>
      </c>
      <c r="L184" s="9">
        <f t="shared" ca="1" si="36"/>
        <v>104.05930118444154</v>
      </c>
      <c r="M184">
        <f t="shared" ca="1" si="38"/>
        <v>55.733406593406592</v>
      </c>
      <c r="N184">
        <f t="shared" ca="1" si="39"/>
        <v>33.759597069597071</v>
      </c>
    </row>
    <row r="185" spans="1:14" x14ac:dyDescent="0.25">
      <c r="A185" s="4">
        <f t="shared" si="32"/>
        <v>0.43692129629629461</v>
      </c>
      <c r="B185" s="3">
        <f t="shared" si="40"/>
        <v>1553301750</v>
      </c>
      <c r="C185">
        <f t="shared" ref="C185:D200" si="49">C184</f>
        <v>3</v>
      </c>
      <c r="D185">
        <f t="shared" si="49"/>
        <v>148</v>
      </c>
      <c r="E185">
        <f t="shared" ca="1" si="45"/>
        <v>53067.96021903737</v>
      </c>
      <c r="F185">
        <f t="shared" ca="1" si="46"/>
        <v>-13289.785192123078</v>
      </c>
      <c r="G185">
        <f t="shared" ca="1" si="33"/>
        <v>9448.7999999999993</v>
      </c>
      <c r="H185" s="9">
        <f t="shared" ca="1" si="48"/>
        <v>286.85236955912114</v>
      </c>
      <c r="I185" s="9">
        <f t="shared" ca="1" si="48"/>
        <v>-71.835758547692237</v>
      </c>
      <c r="J185" s="9">
        <f t="shared" ca="1" si="48"/>
        <v>0</v>
      </c>
      <c r="K185" s="9">
        <f t="shared" ca="1" si="35"/>
        <v>295.71042952152527</v>
      </c>
      <c r="L185" s="9">
        <f t="shared" ca="1" si="36"/>
        <v>104.05930118444154</v>
      </c>
      <c r="M185">
        <f t="shared" ca="1" si="38"/>
        <v>55.730167887667889</v>
      </c>
      <c r="N185">
        <f t="shared" ca="1" si="39"/>
        <v>33.78254884004884</v>
      </c>
    </row>
    <row r="186" spans="1:14" x14ac:dyDescent="0.25">
      <c r="A186" s="4">
        <f t="shared" si="32"/>
        <v>0.43697916666666498</v>
      </c>
      <c r="B186" s="3">
        <f t="shared" si="40"/>
        <v>1553301755</v>
      </c>
      <c r="C186">
        <f t="shared" si="49"/>
        <v>3</v>
      </c>
      <c r="D186">
        <f t="shared" si="49"/>
        <v>148</v>
      </c>
      <c r="E186">
        <f t="shared" ca="1" si="45"/>
        <v>54502.222066832976</v>
      </c>
      <c r="F186">
        <f t="shared" ca="1" si="46"/>
        <v>-13648.963984861539</v>
      </c>
      <c r="G186">
        <f t="shared" ca="1" si="33"/>
        <v>9448.7999999999993</v>
      </c>
      <c r="H186" s="9">
        <f t="shared" ca="1" si="48"/>
        <v>286.85236955912114</v>
      </c>
      <c r="I186" s="9">
        <f t="shared" ca="1" si="48"/>
        <v>-71.835758547692237</v>
      </c>
      <c r="J186" s="9">
        <f t="shared" ca="1" si="48"/>
        <v>0</v>
      </c>
      <c r="K186" s="9">
        <f t="shared" ca="1" si="35"/>
        <v>295.71042952152527</v>
      </c>
      <c r="L186" s="9">
        <f t="shared" ca="1" si="36"/>
        <v>104.05930118444154</v>
      </c>
      <c r="M186">
        <f t="shared" ca="1" si="38"/>
        <v>55.726929181929179</v>
      </c>
      <c r="N186">
        <f t="shared" ca="1" si="39"/>
        <v>33.805500610500609</v>
      </c>
    </row>
    <row r="187" spans="1:14" x14ac:dyDescent="0.25">
      <c r="A187" s="4">
        <f t="shared" ref="A187:A250" si="50">A186+5/24/3600</f>
        <v>0.43703703703703534</v>
      </c>
      <c r="B187" s="3">
        <f t="shared" si="40"/>
        <v>1553301760</v>
      </c>
      <c r="C187">
        <f t="shared" si="49"/>
        <v>3</v>
      </c>
      <c r="D187">
        <f t="shared" si="49"/>
        <v>148</v>
      </c>
      <c r="E187">
        <f t="shared" ca="1" si="45"/>
        <v>55936.483914628581</v>
      </c>
      <c r="F187">
        <f t="shared" ca="1" si="46"/>
        <v>-14008.1427776</v>
      </c>
      <c r="G187">
        <f t="shared" ca="1" si="33"/>
        <v>9448.7999999999993</v>
      </c>
      <c r="H187" s="9">
        <f t="shared" ca="1" si="48"/>
        <v>286.85236955912114</v>
      </c>
      <c r="I187" s="9">
        <f t="shared" ca="1" si="48"/>
        <v>-71.835758547692606</v>
      </c>
      <c r="J187" s="9">
        <f t="shared" ca="1" si="48"/>
        <v>0</v>
      </c>
      <c r="K187" s="9">
        <f t="shared" ca="1" si="35"/>
        <v>295.71042952152533</v>
      </c>
      <c r="L187" s="9">
        <f t="shared" ca="1" si="36"/>
        <v>104.05930118444159</v>
      </c>
      <c r="M187">
        <f t="shared" ca="1" si="38"/>
        <v>55.723690476190477</v>
      </c>
      <c r="N187">
        <f t="shared" ca="1" si="39"/>
        <v>33.828452380952378</v>
      </c>
    </row>
    <row r="188" spans="1:14" x14ac:dyDescent="0.25">
      <c r="A188" s="4">
        <f t="shared" si="50"/>
        <v>0.4370949074074057</v>
      </c>
      <c r="B188" s="3">
        <f t="shared" si="40"/>
        <v>1553301765</v>
      </c>
      <c r="C188">
        <f t="shared" si="49"/>
        <v>3</v>
      </c>
      <c r="D188">
        <f t="shared" si="49"/>
        <v>148</v>
      </c>
      <c r="E188">
        <f t="shared" ca="1" si="45"/>
        <v>57370.745762424187</v>
      </c>
      <c r="F188">
        <f t="shared" ca="1" si="46"/>
        <v>-14367.321570338463</v>
      </c>
      <c r="G188">
        <f t="shared" ca="1" si="33"/>
        <v>9448.7999999999993</v>
      </c>
      <c r="H188" s="9">
        <f t="shared" ca="1" si="48"/>
        <v>286.85236955912114</v>
      </c>
      <c r="I188" s="9">
        <f t="shared" ca="1" si="48"/>
        <v>-71.835758547692237</v>
      </c>
      <c r="J188" s="9">
        <f t="shared" ca="1" si="48"/>
        <v>0</v>
      </c>
      <c r="K188" s="9">
        <f t="shared" ca="1" si="35"/>
        <v>295.71042952152527</v>
      </c>
      <c r="L188" s="9">
        <f t="shared" ca="1" si="36"/>
        <v>104.05930118444154</v>
      </c>
      <c r="M188">
        <f t="shared" ca="1" si="38"/>
        <v>55.720451770451767</v>
      </c>
      <c r="N188">
        <f t="shared" ca="1" si="39"/>
        <v>33.851404151404147</v>
      </c>
    </row>
    <row r="189" spans="1:14" x14ac:dyDescent="0.25">
      <c r="A189" s="4">
        <f t="shared" si="50"/>
        <v>0.43715277777777606</v>
      </c>
      <c r="B189" s="3">
        <f t="shared" si="40"/>
        <v>1553301770</v>
      </c>
      <c r="C189">
        <f t="shared" si="49"/>
        <v>3</v>
      </c>
      <c r="D189">
        <f t="shared" si="49"/>
        <v>148</v>
      </c>
      <c r="E189">
        <f t="shared" ca="1" si="45"/>
        <v>58805.007610219793</v>
      </c>
      <c r="F189">
        <f t="shared" ca="1" si="46"/>
        <v>-14726.500363076924</v>
      </c>
      <c r="G189">
        <f t="shared" ca="1" si="33"/>
        <v>9448.7999999999993</v>
      </c>
      <c r="H189" s="9">
        <f t="shared" ca="1" si="48"/>
        <v>286.85236955911967</v>
      </c>
      <c r="I189" s="9">
        <f t="shared" ca="1" si="48"/>
        <v>-71.835758547692237</v>
      </c>
      <c r="J189" s="9">
        <f t="shared" ca="1" si="48"/>
        <v>0</v>
      </c>
      <c r="K189" s="9">
        <f t="shared" ca="1" si="35"/>
        <v>295.71042952152379</v>
      </c>
      <c r="L189" s="9">
        <f t="shared" ca="1" si="36"/>
        <v>104.05930118444159</v>
      </c>
      <c r="M189">
        <f t="shared" ca="1" si="38"/>
        <v>55.717213064713064</v>
      </c>
      <c r="N189">
        <f t="shared" ca="1" si="39"/>
        <v>33.874355921855923</v>
      </c>
    </row>
    <row r="190" spans="1:14" x14ac:dyDescent="0.25">
      <c r="A190" s="4">
        <f t="shared" si="50"/>
        <v>0.43721064814814642</v>
      </c>
      <c r="B190" s="3">
        <f t="shared" si="40"/>
        <v>1553301775</v>
      </c>
      <c r="C190">
        <f t="shared" si="49"/>
        <v>3</v>
      </c>
      <c r="D190">
        <f t="shared" si="49"/>
        <v>148</v>
      </c>
      <c r="E190">
        <f t="shared" ca="1" si="45"/>
        <v>60239.269458015391</v>
      </c>
      <c r="F190">
        <f t="shared" ca="1" si="46"/>
        <v>-15085.679155815385</v>
      </c>
      <c r="G190">
        <f t="shared" ca="1" si="33"/>
        <v>9448.7999999999993</v>
      </c>
      <c r="H190" s="9">
        <f t="shared" ca="1" si="48"/>
        <v>286.85236955912114</v>
      </c>
      <c r="I190" s="9">
        <f t="shared" ca="1" si="48"/>
        <v>-71.835758547692237</v>
      </c>
      <c r="J190" s="9">
        <f t="shared" ca="1" si="48"/>
        <v>0</v>
      </c>
      <c r="K190" s="9">
        <f t="shared" ca="1" si="35"/>
        <v>295.71042952152527</v>
      </c>
      <c r="L190" s="9">
        <f t="shared" ca="1" si="36"/>
        <v>104.05930118444154</v>
      </c>
      <c r="M190">
        <f t="shared" ca="1" si="38"/>
        <v>55.713974358974362</v>
      </c>
      <c r="N190">
        <f t="shared" ca="1" si="39"/>
        <v>33.897307692307692</v>
      </c>
    </row>
    <row r="191" spans="1:14" x14ac:dyDescent="0.25">
      <c r="A191" s="4">
        <f t="shared" si="50"/>
        <v>0.43726851851851678</v>
      </c>
      <c r="B191" s="3">
        <f t="shared" si="40"/>
        <v>1553301780</v>
      </c>
      <c r="C191">
        <f t="shared" si="49"/>
        <v>3</v>
      </c>
      <c r="D191">
        <f t="shared" si="49"/>
        <v>148</v>
      </c>
      <c r="E191">
        <f t="shared" ca="1" si="45"/>
        <v>61673.531305810997</v>
      </c>
      <c r="F191">
        <f t="shared" ca="1" si="46"/>
        <v>-15444.857948553847</v>
      </c>
      <c r="G191">
        <f t="shared" ca="1" si="33"/>
        <v>9448.7999999999993</v>
      </c>
      <c r="H191" s="9">
        <f t="shared" ca="1" si="48"/>
        <v>286.85236955912114</v>
      </c>
      <c r="I191" s="9">
        <f t="shared" ca="1" si="48"/>
        <v>-71.835758547692237</v>
      </c>
      <c r="J191" s="9">
        <f t="shared" ca="1" si="48"/>
        <v>0</v>
      </c>
      <c r="K191" s="9">
        <f t="shared" ca="1" si="35"/>
        <v>295.71042952152527</v>
      </c>
      <c r="L191" s="9">
        <f t="shared" ca="1" si="36"/>
        <v>104.05930118444154</v>
      </c>
      <c r="M191">
        <f t="shared" ca="1" si="38"/>
        <v>55.710735653235652</v>
      </c>
      <c r="N191">
        <f t="shared" ca="1" si="39"/>
        <v>33.920259462759461</v>
      </c>
    </row>
    <row r="192" spans="1:14" x14ac:dyDescent="0.25">
      <c r="A192" s="4">
        <f t="shared" si="50"/>
        <v>0.43732638888888714</v>
      </c>
      <c r="B192" s="3">
        <f t="shared" si="40"/>
        <v>1553301785</v>
      </c>
      <c r="C192">
        <f t="shared" si="49"/>
        <v>3</v>
      </c>
      <c r="D192">
        <f t="shared" si="49"/>
        <v>148</v>
      </c>
      <c r="E192">
        <f t="shared" ca="1" si="45"/>
        <v>63107.793153606603</v>
      </c>
      <c r="F192">
        <f t="shared" ca="1" si="46"/>
        <v>-15804.036741292308</v>
      </c>
      <c r="G192">
        <f t="shared" ca="1" si="33"/>
        <v>9448.7999999999993</v>
      </c>
      <c r="H192" s="9">
        <f t="shared" ca="1" si="48"/>
        <v>286.85236955912114</v>
      </c>
      <c r="I192" s="9">
        <f t="shared" ca="1" si="48"/>
        <v>-71.835758547692237</v>
      </c>
      <c r="J192" s="9">
        <f t="shared" ca="1" si="48"/>
        <v>0</v>
      </c>
      <c r="K192" s="9">
        <f t="shared" ca="1" si="35"/>
        <v>295.71042952152527</v>
      </c>
      <c r="L192" s="9">
        <f t="shared" ca="1" si="36"/>
        <v>104.05930118444154</v>
      </c>
      <c r="M192">
        <f t="shared" ca="1" si="38"/>
        <v>55.707496947496949</v>
      </c>
      <c r="N192">
        <f t="shared" ca="1" si="39"/>
        <v>33.94321123321123</v>
      </c>
    </row>
    <row r="193" spans="1:14" x14ac:dyDescent="0.25">
      <c r="A193" s="4">
        <f t="shared" si="50"/>
        <v>0.4373842592592575</v>
      </c>
      <c r="B193" s="3">
        <f t="shared" si="40"/>
        <v>1553301790</v>
      </c>
      <c r="C193">
        <f t="shared" si="49"/>
        <v>3</v>
      </c>
      <c r="D193">
        <f t="shared" si="49"/>
        <v>148</v>
      </c>
      <c r="E193">
        <f t="shared" ca="1" si="45"/>
        <v>64542.055001402208</v>
      </c>
      <c r="F193">
        <f t="shared" ca="1" si="46"/>
        <v>-16163.215534030769</v>
      </c>
      <c r="G193">
        <f t="shared" ca="1" si="33"/>
        <v>9448.7999999999993</v>
      </c>
      <c r="H193" s="9">
        <f t="shared" ca="1" si="48"/>
        <v>286.85236955911824</v>
      </c>
      <c r="I193" s="9">
        <f t="shared" ca="1" si="48"/>
        <v>-71.835758547692237</v>
      </c>
      <c r="J193" s="9">
        <f t="shared" ca="1" si="48"/>
        <v>0</v>
      </c>
      <c r="K193" s="9">
        <f t="shared" ca="1" si="35"/>
        <v>295.71042952152243</v>
      </c>
      <c r="L193" s="9">
        <f t="shared" ca="1" si="36"/>
        <v>104.05930118444168</v>
      </c>
      <c r="M193">
        <f t="shared" ca="1" si="38"/>
        <v>55.704258241758239</v>
      </c>
      <c r="N193">
        <f t="shared" ca="1" si="39"/>
        <v>33.966163003662999</v>
      </c>
    </row>
    <row r="194" spans="1:14" x14ac:dyDescent="0.25">
      <c r="A194" s="4">
        <f t="shared" si="50"/>
        <v>0.43744212962962786</v>
      </c>
      <c r="B194" s="3">
        <f t="shared" si="40"/>
        <v>1553301795</v>
      </c>
      <c r="C194">
        <f t="shared" si="49"/>
        <v>3</v>
      </c>
      <c r="D194">
        <f t="shared" si="49"/>
        <v>148</v>
      </c>
      <c r="E194">
        <f t="shared" ca="1" si="45"/>
        <v>65976.316849197799</v>
      </c>
      <c r="F194">
        <f t="shared" ca="1" si="46"/>
        <v>-16522.39432676923</v>
      </c>
      <c r="G194">
        <f t="shared" ca="1" si="33"/>
        <v>9448.7999999999993</v>
      </c>
      <c r="H194" s="9">
        <f t="shared" ca="1" si="48"/>
        <v>286.85236955912262</v>
      </c>
      <c r="I194" s="9">
        <f t="shared" ca="1" si="48"/>
        <v>-71.835758547692237</v>
      </c>
      <c r="J194" s="9">
        <f t="shared" ca="1" si="48"/>
        <v>0</v>
      </c>
      <c r="K194" s="9">
        <f t="shared" ca="1" si="35"/>
        <v>295.71042952152669</v>
      </c>
      <c r="L194" s="9">
        <f t="shared" ca="1" si="36"/>
        <v>104.05930118444147</v>
      </c>
      <c r="M194">
        <f t="shared" ca="1" si="38"/>
        <v>55.701019536019537</v>
      </c>
      <c r="N194">
        <f t="shared" ca="1" si="39"/>
        <v>33.989114774114775</v>
      </c>
    </row>
    <row r="195" spans="1:14" x14ac:dyDescent="0.25">
      <c r="A195" s="4">
        <f t="shared" si="50"/>
        <v>0.43749999999999822</v>
      </c>
      <c r="B195" s="3">
        <f t="shared" si="40"/>
        <v>1553301800</v>
      </c>
      <c r="C195">
        <f t="shared" si="49"/>
        <v>3</v>
      </c>
      <c r="D195">
        <f t="shared" si="49"/>
        <v>148</v>
      </c>
      <c r="E195">
        <f t="shared" ca="1" si="45"/>
        <v>67410.578696993412</v>
      </c>
      <c r="F195">
        <f t="shared" ca="1" si="46"/>
        <v>-16881.573119507691</v>
      </c>
      <c r="G195">
        <f t="shared" ca="1" si="33"/>
        <v>9448.7999999999993</v>
      </c>
      <c r="H195" s="9">
        <f t="shared" ca="1" si="48"/>
        <v>286.85236955911967</v>
      </c>
      <c r="I195" s="9">
        <f t="shared" ca="1" si="48"/>
        <v>-71.835758547692237</v>
      </c>
      <c r="J195" s="9">
        <f t="shared" ca="1" si="48"/>
        <v>0</v>
      </c>
      <c r="K195" s="9">
        <f t="shared" ca="1" si="35"/>
        <v>295.71042952152379</v>
      </c>
      <c r="L195" s="9">
        <f t="shared" ca="1" si="36"/>
        <v>104.05930118444159</v>
      </c>
      <c r="M195">
        <f t="shared" ca="1" si="38"/>
        <v>55.697780830280827</v>
      </c>
      <c r="N195">
        <f t="shared" ca="1" si="39"/>
        <v>34.012066544566544</v>
      </c>
    </row>
    <row r="196" spans="1:14" x14ac:dyDescent="0.25">
      <c r="A196" s="4">
        <f t="shared" si="50"/>
        <v>0.43755787037036858</v>
      </c>
      <c r="B196" s="3">
        <f t="shared" si="40"/>
        <v>1553301805</v>
      </c>
      <c r="C196">
        <f t="shared" si="49"/>
        <v>3</v>
      </c>
      <c r="D196">
        <f t="shared" si="49"/>
        <v>148</v>
      </c>
      <c r="E196">
        <f t="shared" ca="1" si="45"/>
        <v>68844.840544789011</v>
      </c>
      <c r="F196">
        <f t="shared" ca="1" si="46"/>
        <v>-17240.751912246153</v>
      </c>
      <c r="G196">
        <f t="shared" ca="1" si="33"/>
        <v>9448.7999999999993</v>
      </c>
      <c r="H196" s="9">
        <f t="shared" ca="1" si="48"/>
        <v>286.85236955912262</v>
      </c>
      <c r="I196" s="9">
        <f t="shared" ca="1" si="48"/>
        <v>-71.835758547692961</v>
      </c>
      <c r="J196" s="9">
        <f t="shared" ca="1" si="48"/>
        <v>0</v>
      </c>
      <c r="K196" s="9">
        <f t="shared" ca="1" si="35"/>
        <v>295.71042952152686</v>
      </c>
      <c r="L196" s="9">
        <f t="shared" ca="1" si="36"/>
        <v>104.05930118444159</v>
      </c>
      <c r="M196">
        <f t="shared" ca="1" si="38"/>
        <v>55.694542124542124</v>
      </c>
      <c r="N196">
        <f t="shared" ca="1" si="39"/>
        <v>34.035018315018313</v>
      </c>
    </row>
    <row r="197" spans="1:14" x14ac:dyDescent="0.25">
      <c r="A197" s="4">
        <f t="shared" si="50"/>
        <v>0.43761574074073895</v>
      </c>
      <c r="B197" s="3">
        <f t="shared" si="40"/>
        <v>1553301810</v>
      </c>
      <c r="C197">
        <f t="shared" si="49"/>
        <v>3</v>
      </c>
      <c r="D197">
        <f t="shared" si="49"/>
        <v>148</v>
      </c>
      <c r="E197">
        <f t="shared" ca="1" si="45"/>
        <v>70279.102392584624</v>
      </c>
      <c r="F197">
        <f t="shared" ca="1" si="46"/>
        <v>-17599.930704984617</v>
      </c>
      <c r="G197">
        <f t="shared" ca="1" si="33"/>
        <v>9448.7999999999993</v>
      </c>
      <c r="H197" s="9">
        <f t="shared" ca="1" si="48"/>
        <v>286.85236955911967</v>
      </c>
      <c r="I197" s="9">
        <f t="shared" ca="1" si="48"/>
        <v>-71.835758547692237</v>
      </c>
      <c r="J197" s="9">
        <f t="shared" ca="1" si="48"/>
        <v>0</v>
      </c>
      <c r="K197" s="9">
        <f t="shared" ca="1" si="35"/>
        <v>295.71042952152379</v>
      </c>
      <c r="L197" s="9">
        <f t="shared" ca="1" si="36"/>
        <v>104.05930118444159</v>
      </c>
      <c r="M197">
        <f t="shared" ca="1" si="38"/>
        <v>55.691303418803415</v>
      </c>
      <c r="N197">
        <f t="shared" ca="1" si="39"/>
        <v>34.057970085470082</v>
      </c>
    </row>
    <row r="198" spans="1:14" x14ac:dyDescent="0.25">
      <c r="A198" s="4">
        <f t="shared" si="50"/>
        <v>0.43767361111110931</v>
      </c>
      <c r="B198" s="3">
        <f t="shared" si="40"/>
        <v>1553301815</v>
      </c>
      <c r="C198">
        <f t="shared" si="49"/>
        <v>3</v>
      </c>
      <c r="D198">
        <f t="shared" si="49"/>
        <v>148</v>
      </c>
      <c r="E198">
        <f t="shared" ca="1" si="45"/>
        <v>71713.364240380222</v>
      </c>
      <c r="F198">
        <f t="shared" ca="1" si="46"/>
        <v>-17959.109497723079</v>
      </c>
      <c r="G198">
        <f t="shared" ca="1" si="33"/>
        <v>9448.7999999999993</v>
      </c>
      <c r="H198" s="9">
        <f t="shared" ca="1" si="48"/>
        <v>286.85236955912262</v>
      </c>
      <c r="I198" s="9">
        <f t="shared" ca="1" si="48"/>
        <v>-71.835758547692237</v>
      </c>
      <c r="J198" s="9">
        <f t="shared" ca="1" si="48"/>
        <v>0</v>
      </c>
      <c r="K198" s="9">
        <f t="shared" ca="1" si="35"/>
        <v>295.71042952152669</v>
      </c>
      <c r="L198" s="9">
        <f t="shared" ca="1" si="36"/>
        <v>104.05930118444147</v>
      </c>
      <c r="M198">
        <f t="shared" ca="1" si="38"/>
        <v>55.688064713064712</v>
      </c>
      <c r="N198">
        <f t="shared" ca="1" si="39"/>
        <v>34.080921855921851</v>
      </c>
    </row>
    <row r="199" spans="1:14" x14ac:dyDescent="0.25">
      <c r="A199" s="4">
        <f t="shared" si="50"/>
        <v>0.43773148148147967</v>
      </c>
      <c r="B199" s="3">
        <f t="shared" si="40"/>
        <v>1553301820</v>
      </c>
      <c r="C199">
        <f t="shared" si="49"/>
        <v>3</v>
      </c>
      <c r="D199">
        <f t="shared" si="49"/>
        <v>148</v>
      </c>
      <c r="E199">
        <f t="shared" ca="1" si="45"/>
        <v>73147.626088175835</v>
      </c>
      <c r="F199">
        <f t="shared" ca="1" si="46"/>
        <v>-18318.28829046154</v>
      </c>
      <c r="G199">
        <f t="shared" ca="1" si="33"/>
        <v>9448.7999999999993</v>
      </c>
      <c r="H199" s="9">
        <f t="shared" ca="1" si="48"/>
        <v>286.85236955911967</v>
      </c>
      <c r="I199" s="9">
        <f t="shared" ca="1" si="48"/>
        <v>-71.835758547692237</v>
      </c>
      <c r="J199" s="9">
        <f t="shared" ca="1" si="48"/>
        <v>0</v>
      </c>
      <c r="K199" s="9">
        <f t="shared" ca="1" si="35"/>
        <v>295.71042952152379</v>
      </c>
      <c r="L199" s="9">
        <f t="shared" ca="1" si="36"/>
        <v>104.05930118444159</v>
      </c>
      <c r="M199">
        <f t="shared" ca="1" si="38"/>
        <v>55.684826007326009</v>
      </c>
      <c r="N199">
        <f t="shared" ca="1" si="39"/>
        <v>34.103873626373627</v>
      </c>
    </row>
    <row r="200" spans="1:14" x14ac:dyDescent="0.25">
      <c r="A200" s="4">
        <f t="shared" si="50"/>
        <v>0.43778935185185003</v>
      </c>
      <c r="B200" s="3">
        <f t="shared" si="40"/>
        <v>1553301825</v>
      </c>
      <c r="C200">
        <f t="shared" si="49"/>
        <v>3</v>
      </c>
      <c r="D200">
        <f t="shared" si="49"/>
        <v>148</v>
      </c>
      <c r="E200">
        <f t="shared" ca="1" si="45"/>
        <v>74581.887935971434</v>
      </c>
      <c r="F200">
        <f t="shared" ca="1" si="46"/>
        <v>-18677.467083200001</v>
      </c>
      <c r="G200">
        <f t="shared" ref="G200:G238" ca="1" si="51">INDIRECT("G$"&amp;C200)+INDIRECT("J$"&amp;C200)*($B200-INDIRECT("B$"&amp;D200))</f>
        <v>9448.7999999999993</v>
      </c>
      <c r="H200" s="9">
        <f t="shared" ca="1" si="48"/>
        <v>286.85236955911967</v>
      </c>
      <c r="I200" s="9">
        <f t="shared" ca="1" si="48"/>
        <v>-71.835758547692237</v>
      </c>
      <c r="J200" s="9">
        <f t="shared" ca="1" si="48"/>
        <v>0</v>
      </c>
      <c r="K200" s="9">
        <f t="shared" ref="K200:K238" ca="1" si="52">SQRT(H200*H200+I200*I200)</f>
        <v>295.71042952152379</v>
      </c>
      <c r="L200" s="9">
        <f t="shared" ref="L200:L238" ca="1" si="53">DEGREES(ATAN2(I200,H200))</f>
        <v>104.05930118444159</v>
      </c>
      <c r="M200">
        <f t="shared" ca="1" si="38"/>
        <v>55.6815873015873</v>
      </c>
      <c r="N200">
        <f t="shared" ca="1" si="39"/>
        <v>34.126825396825396</v>
      </c>
    </row>
    <row r="201" spans="1:14" x14ac:dyDescent="0.25">
      <c r="A201" s="4">
        <f t="shared" si="50"/>
        <v>0.43784722222222039</v>
      </c>
      <c r="B201" s="3">
        <f t="shared" si="40"/>
        <v>1553301830</v>
      </c>
      <c r="C201">
        <f t="shared" ref="C201:D216" si="54">C200</f>
        <v>3</v>
      </c>
      <c r="D201">
        <f t="shared" si="54"/>
        <v>148</v>
      </c>
      <c r="E201">
        <f t="shared" ca="1" si="45"/>
        <v>76016.149783767032</v>
      </c>
      <c r="F201">
        <f t="shared" ca="1" si="46"/>
        <v>-19036.645875938462</v>
      </c>
      <c r="G201">
        <f t="shared" ca="1" si="51"/>
        <v>9448.7999999999993</v>
      </c>
      <c r="H201" s="9">
        <f t="shared" ca="1" si="48"/>
        <v>286.85236955912262</v>
      </c>
      <c r="I201" s="9">
        <f t="shared" ca="1" si="48"/>
        <v>-71.835758547692237</v>
      </c>
      <c r="J201" s="9">
        <f t="shared" ca="1" si="48"/>
        <v>0</v>
      </c>
      <c r="K201" s="9">
        <f t="shared" ca="1" si="52"/>
        <v>295.71042952152669</v>
      </c>
      <c r="L201" s="9">
        <f t="shared" ca="1" si="53"/>
        <v>104.05930118444147</v>
      </c>
      <c r="M201">
        <f t="shared" ref="M201:M238" ca="1" si="55">INDIRECT("M$"&amp;C201)+INDIRECT("O$"&amp;C201)*($B201-INDIRECT("B$"&amp;D201))</f>
        <v>55.678348595848597</v>
      </c>
      <c r="N201">
        <f t="shared" ref="N201:N238" ca="1" si="56">INDIRECT("N$"&amp;C201)+INDIRECT("P$"&amp;C201)*($B201-INDIRECT("B$"&amp;D201))</f>
        <v>34.149777167277165</v>
      </c>
    </row>
    <row r="202" spans="1:14" x14ac:dyDescent="0.25">
      <c r="A202" s="4">
        <f t="shared" si="50"/>
        <v>0.43790509259259075</v>
      </c>
      <c r="B202" s="3">
        <f t="shared" ref="B202:B238" si="57">B201+SECOND(A202-A201)</f>
        <v>1553301835</v>
      </c>
      <c r="C202">
        <f t="shared" si="54"/>
        <v>3</v>
      </c>
      <c r="D202">
        <f t="shared" si="54"/>
        <v>148</v>
      </c>
      <c r="E202">
        <f t="shared" ca="1" si="45"/>
        <v>77450.411631562645</v>
      </c>
      <c r="F202">
        <f t="shared" ca="1" si="46"/>
        <v>-19395.824668676923</v>
      </c>
      <c r="G202">
        <f t="shared" ca="1" si="51"/>
        <v>9448.7999999999993</v>
      </c>
      <c r="H202" s="9">
        <f t="shared" ca="1" si="48"/>
        <v>286.85236955911967</v>
      </c>
      <c r="I202" s="9">
        <f t="shared" ca="1" si="48"/>
        <v>-71.835758547692237</v>
      </c>
      <c r="J202" s="9">
        <f t="shared" ca="1" si="48"/>
        <v>0</v>
      </c>
      <c r="K202" s="9">
        <f t="shared" ca="1" si="52"/>
        <v>295.71042952152379</v>
      </c>
      <c r="L202" s="9">
        <f t="shared" ca="1" si="53"/>
        <v>104.05930118444159</v>
      </c>
      <c r="M202">
        <f t="shared" ca="1" si="55"/>
        <v>55.675109890109887</v>
      </c>
      <c r="N202">
        <f t="shared" ca="1" si="56"/>
        <v>34.172728937728934</v>
      </c>
    </row>
    <row r="203" spans="1:14" x14ac:dyDescent="0.25">
      <c r="A203" s="4">
        <f t="shared" si="50"/>
        <v>0.43796296296296111</v>
      </c>
      <c r="B203" s="3">
        <f t="shared" si="57"/>
        <v>1553301840</v>
      </c>
      <c r="C203">
        <f t="shared" si="54"/>
        <v>3</v>
      </c>
      <c r="D203">
        <f t="shared" si="54"/>
        <v>148</v>
      </c>
      <c r="E203">
        <f t="shared" ca="1" si="45"/>
        <v>78884.673479358244</v>
      </c>
      <c r="F203">
        <f t="shared" ca="1" si="46"/>
        <v>-19755.003461415385</v>
      </c>
      <c r="G203">
        <f t="shared" ca="1" si="51"/>
        <v>9448.7999999999993</v>
      </c>
      <c r="H203" s="9">
        <f t="shared" ca="1" si="48"/>
        <v>286.85236955912262</v>
      </c>
      <c r="I203" s="9">
        <f t="shared" ca="1" si="48"/>
        <v>-71.835758547692237</v>
      </c>
      <c r="J203" s="9">
        <f t="shared" ca="1" si="48"/>
        <v>0</v>
      </c>
      <c r="K203" s="9">
        <f t="shared" ca="1" si="52"/>
        <v>295.71042952152669</v>
      </c>
      <c r="L203" s="9">
        <f t="shared" ca="1" si="53"/>
        <v>104.05930118444147</v>
      </c>
      <c r="M203">
        <f t="shared" ca="1" si="55"/>
        <v>55.671871184371184</v>
      </c>
      <c r="N203">
        <f t="shared" ca="1" si="56"/>
        <v>34.195680708180703</v>
      </c>
    </row>
    <row r="204" spans="1:14" x14ac:dyDescent="0.25">
      <c r="A204" s="4">
        <f t="shared" si="50"/>
        <v>0.43802083333333147</v>
      </c>
      <c r="B204" s="3">
        <f t="shared" si="57"/>
        <v>1553301845</v>
      </c>
      <c r="C204">
        <f t="shared" si="54"/>
        <v>3</v>
      </c>
      <c r="D204">
        <f t="shared" si="54"/>
        <v>148</v>
      </c>
      <c r="E204">
        <f t="shared" ca="1" si="45"/>
        <v>80318.935327153857</v>
      </c>
      <c r="F204">
        <f t="shared" ca="1" si="46"/>
        <v>-20114.182254153846</v>
      </c>
      <c r="G204">
        <f t="shared" ca="1" si="51"/>
        <v>9448.7999999999993</v>
      </c>
      <c r="H204" s="9">
        <f t="shared" ca="1" si="48"/>
        <v>286.85236955911967</v>
      </c>
      <c r="I204" s="9">
        <f t="shared" ca="1" si="48"/>
        <v>-71.835758547692237</v>
      </c>
      <c r="J204" s="9">
        <f t="shared" ca="1" si="48"/>
        <v>0</v>
      </c>
      <c r="K204" s="9">
        <f t="shared" ca="1" si="52"/>
        <v>295.71042952152379</v>
      </c>
      <c r="L204" s="9">
        <f t="shared" ca="1" si="53"/>
        <v>104.05930118444159</v>
      </c>
      <c r="M204">
        <f t="shared" ca="1" si="55"/>
        <v>55.668632478632475</v>
      </c>
      <c r="N204">
        <f t="shared" ca="1" si="56"/>
        <v>34.218632478632479</v>
      </c>
    </row>
    <row r="205" spans="1:14" x14ac:dyDescent="0.25">
      <c r="A205" s="4">
        <f t="shared" si="50"/>
        <v>0.43807870370370183</v>
      </c>
      <c r="B205" s="3">
        <f t="shared" si="57"/>
        <v>1553301850</v>
      </c>
      <c r="C205">
        <f t="shared" si="54"/>
        <v>3</v>
      </c>
      <c r="D205">
        <f t="shared" si="54"/>
        <v>148</v>
      </c>
      <c r="E205">
        <f t="shared" ca="1" si="45"/>
        <v>81753.197174949455</v>
      </c>
      <c r="F205">
        <f t="shared" ca="1" si="46"/>
        <v>-20473.361046892307</v>
      </c>
      <c r="G205">
        <f t="shared" ca="1" si="51"/>
        <v>9448.7999999999993</v>
      </c>
      <c r="H205" s="9">
        <f t="shared" ca="1" si="48"/>
        <v>286.85236955911967</v>
      </c>
      <c r="I205" s="9">
        <f t="shared" ca="1" si="48"/>
        <v>-71.835758547692237</v>
      </c>
      <c r="J205" s="9">
        <f t="shared" ca="1" si="48"/>
        <v>0</v>
      </c>
      <c r="K205" s="9">
        <f t="shared" ca="1" si="52"/>
        <v>295.71042952152379</v>
      </c>
      <c r="L205" s="9">
        <f t="shared" ca="1" si="53"/>
        <v>104.05930118444159</v>
      </c>
      <c r="M205">
        <f t="shared" ca="1" si="55"/>
        <v>55.665393772893772</v>
      </c>
      <c r="N205">
        <f t="shared" ca="1" si="56"/>
        <v>34.241584249084248</v>
      </c>
    </row>
    <row r="206" spans="1:14" x14ac:dyDescent="0.25">
      <c r="A206" s="4">
        <f t="shared" si="50"/>
        <v>0.43813657407407219</v>
      </c>
      <c r="B206" s="3">
        <f t="shared" si="57"/>
        <v>1553301855</v>
      </c>
      <c r="C206">
        <f t="shared" si="54"/>
        <v>3</v>
      </c>
      <c r="D206">
        <f t="shared" si="54"/>
        <v>148</v>
      </c>
      <c r="E206">
        <f t="shared" ca="1" si="45"/>
        <v>83187.459022745054</v>
      </c>
      <c r="F206">
        <f t="shared" ca="1" si="46"/>
        <v>-20832.539839630768</v>
      </c>
      <c r="G206">
        <f t="shared" ca="1" si="51"/>
        <v>9448.7999999999993</v>
      </c>
      <c r="H206" s="9">
        <f t="shared" ca="1" si="48"/>
        <v>286.85236955912262</v>
      </c>
      <c r="I206" s="9">
        <f t="shared" ca="1" si="48"/>
        <v>-71.835758547692961</v>
      </c>
      <c r="J206" s="9">
        <f t="shared" ca="1" si="48"/>
        <v>0</v>
      </c>
      <c r="K206" s="9">
        <f t="shared" ca="1" si="52"/>
        <v>295.71042952152686</v>
      </c>
      <c r="L206" s="9">
        <f t="shared" ca="1" si="53"/>
        <v>104.05930118444159</v>
      </c>
      <c r="M206">
        <f t="shared" ca="1" si="55"/>
        <v>55.662155067155069</v>
      </c>
      <c r="N206">
        <f t="shared" ca="1" si="56"/>
        <v>34.264536019536017</v>
      </c>
    </row>
    <row r="207" spans="1:14" x14ac:dyDescent="0.25">
      <c r="A207" s="4">
        <f t="shared" si="50"/>
        <v>0.43819444444444255</v>
      </c>
      <c r="B207" s="3">
        <f t="shared" si="57"/>
        <v>1553301860</v>
      </c>
      <c r="C207">
        <f t="shared" si="54"/>
        <v>3</v>
      </c>
      <c r="D207">
        <f t="shared" si="54"/>
        <v>148</v>
      </c>
      <c r="E207">
        <f t="shared" ca="1" si="45"/>
        <v>84621.720870540667</v>
      </c>
      <c r="F207">
        <f t="shared" ca="1" si="46"/>
        <v>-21191.718632369233</v>
      </c>
      <c r="G207">
        <f t="shared" ca="1" si="51"/>
        <v>9448.7999999999993</v>
      </c>
      <c r="H207" s="9">
        <f t="shared" ca="1" si="48"/>
        <v>286.85236955911967</v>
      </c>
      <c r="I207" s="9">
        <f t="shared" ca="1" si="48"/>
        <v>-71.835758547692237</v>
      </c>
      <c r="J207" s="9">
        <f t="shared" ca="1" si="48"/>
        <v>0</v>
      </c>
      <c r="K207" s="9">
        <f t="shared" ca="1" si="52"/>
        <v>295.71042952152379</v>
      </c>
      <c r="L207" s="9">
        <f t="shared" ca="1" si="53"/>
        <v>104.05930118444159</v>
      </c>
      <c r="M207">
        <f t="shared" ca="1" si="55"/>
        <v>55.65891636141636</v>
      </c>
      <c r="N207">
        <f t="shared" ca="1" si="56"/>
        <v>34.287487789987786</v>
      </c>
    </row>
    <row r="208" spans="1:14" x14ac:dyDescent="0.25">
      <c r="A208" s="4">
        <f t="shared" si="50"/>
        <v>0.43825231481481292</v>
      </c>
      <c r="B208" s="3">
        <f t="shared" si="57"/>
        <v>1553301865</v>
      </c>
      <c r="C208">
        <f t="shared" si="54"/>
        <v>3</v>
      </c>
      <c r="D208">
        <f t="shared" si="54"/>
        <v>148</v>
      </c>
      <c r="E208">
        <f t="shared" ca="1" si="45"/>
        <v>86055.982718336265</v>
      </c>
      <c r="F208">
        <f t="shared" ca="1" si="46"/>
        <v>-21550.897425107694</v>
      </c>
      <c r="G208">
        <f t="shared" ca="1" si="51"/>
        <v>9448.7999999999993</v>
      </c>
      <c r="H208" s="9">
        <f t="shared" ca="1" si="48"/>
        <v>286.85236955912262</v>
      </c>
      <c r="I208" s="9">
        <f t="shared" ca="1" si="48"/>
        <v>-71.835758547692237</v>
      </c>
      <c r="J208" s="9">
        <f t="shared" ca="1" si="48"/>
        <v>0</v>
      </c>
      <c r="K208" s="9">
        <f t="shared" ca="1" si="52"/>
        <v>295.71042952152669</v>
      </c>
      <c r="L208" s="9">
        <f t="shared" ca="1" si="53"/>
        <v>104.05930118444147</v>
      </c>
      <c r="M208">
        <f t="shared" ca="1" si="55"/>
        <v>55.655677655677657</v>
      </c>
      <c r="N208">
        <f t="shared" ca="1" si="56"/>
        <v>34.310439560439562</v>
      </c>
    </row>
    <row r="209" spans="1:14" x14ac:dyDescent="0.25">
      <c r="A209" s="4">
        <f t="shared" si="50"/>
        <v>0.43831018518518328</v>
      </c>
      <c r="B209" s="3">
        <f t="shared" si="57"/>
        <v>1553301870</v>
      </c>
      <c r="C209">
        <f t="shared" si="54"/>
        <v>3</v>
      </c>
      <c r="D209">
        <f t="shared" si="54"/>
        <v>148</v>
      </c>
      <c r="E209">
        <f t="shared" ca="1" si="45"/>
        <v>87490.244566131878</v>
      </c>
      <c r="F209">
        <f t="shared" ca="1" si="46"/>
        <v>-21910.076217846155</v>
      </c>
      <c r="G209">
        <f t="shared" ca="1" si="51"/>
        <v>9448.7999999999993</v>
      </c>
      <c r="H209" s="9">
        <f t="shared" ca="1" si="48"/>
        <v>286.85236955911967</v>
      </c>
      <c r="I209" s="9">
        <f t="shared" ca="1" si="48"/>
        <v>-71.835758547692237</v>
      </c>
      <c r="J209" s="9">
        <f t="shared" ca="1" si="48"/>
        <v>0</v>
      </c>
      <c r="K209" s="9">
        <f t="shared" ca="1" si="52"/>
        <v>295.71042952152379</v>
      </c>
      <c r="L209" s="9">
        <f t="shared" ca="1" si="53"/>
        <v>104.05930118444159</v>
      </c>
      <c r="M209">
        <f t="shared" ca="1" si="55"/>
        <v>55.652438949938947</v>
      </c>
      <c r="N209">
        <f t="shared" ca="1" si="56"/>
        <v>34.333391330891331</v>
      </c>
    </row>
    <row r="210" spans="1:14" x14ac:dyDescent="0.25">
      <c r="A210" s="4">
        <f t="shared" si="50"/>
        <v>0.43836805555555364</v>
      </c>
      <c r="B210" s="3">
        <f t="shared" si="57"/>
        <v>1553301875</v>
      </c>
      <c r="C210">
        <f t="shared" si="54"/>
        <v>3</v>
      </c>
      <c r="D210">
        <f t="shared" si="54"/>
        <v>148</v>
      </c>
      <c r="E210">
        <f t="shared" ca="1" si="45"/>
        <v>88924.506413927476</v>
      </c>
      <c r="F210">
        <f t="shared" ca="1" si="46"/>
        <v>-22269.255010584617</v>
      </c>
      <c r="G210">
        <f t="shared" ca="1" si="51"/>
        <v>9448.7999999999993</v>
      </c>
      <c r="H210" s="9">
        <f t="shared" ca="1" si="48"/>
        <v>286.85236955912262</v>
      </c>
      <c r="I210" s="9">
        <f t="shared" ca="1" si="48"/>
        <v>-71.835758547692237</v>
      </c>
      <c r="J210" s="9">
        <f t="shared" ca="1" si="48"/>
        <v>0</v>
      </c>
      <c r="K210" s="9">
        <f t="shared" ca="1" si="52"/>
        <v>295.71042952152669</v>
      </c>
      <c r="L210" s="9">
        <f t="shared" ca="1" si="53"/>
        <v>104.05930118444147</v>
      </c>
      <c r="M210">
        <f t="shared" ca="1" si="55"/>
        <v>55.649200244200244</v>
      </c>
      <c r="N210">
        <f t="shared" ca="1" si="56"/>
        <v>34.3563431013431</v>
      </c>
    </row>
    <row r="211" spans="1:14" x14ac:dyDescent="0.25">
      <c r="A211" s="4">
        <f t="shared" si="50"/>
        <v>0.438425925925924</v>
      </c>
      <c r="B211" s="3">
        <f t="shared" si="57"/>
        <v>1553301880</v>
      </c>
      <c r="C211">
        <f t="shared" si="54"/>
        <v>3</v>
      </c>
      <c r="D211">
        <f t="shared" si="54"/>
        <v>148</v>
      </c>
      <c r="E211">
        <f t="shared" ca="1" si="45"/>
        <v>90358.768261723089</v>
      </c>
      <c r="F211">
        <f t="shared" ca="1" si="46"/>
        <v>-22628.433803323078</v>
      </c>
      <c r="G211">
        <f t="shared" ca="1" si="51"/>
        <v>9448.7999999999993</v>
      </c>
      <c r="H211" s="9">
        <f t="shared" ca="1" si="48"/>
        <v>286.85236955911967</v>
      </c>
      <c r="I211" s="9">
        <f t="shared" ca="1" si="48"/>
        <v>-71.835758547692237</v>
      </c>
      <c r="J211" s="9">
        <f t="shared" ca="1" si="48"/>
        <v>0</v>
      </c>
      <c r="K211" s="9">
        <f t="shared" ca="1" si="52"/>
        <v>295.71042952152379</v>
      </c>
      <c r="L211" s="9">
        <f t="shared" ca="1" si="53"/>
        <v>104.05930118444159</v>
      </c>
      <c r="M211">
        <f t="shared" ca="1" si="55"/>
        <v>55.645961538461535</v>
      </c>
      <c r="N211">
        <f t="shared" ca="1" si="56"/>
        <v>34.379294871794869</v>
      </c>
    </row>
    <row r="212" spans="1:14" x14ac:dyDescent="0.25">
      <c r="A212" s="4">
        <f t="shared" si="50"/>
        <v>0.43848379629629436</v>
      </c>
      <c r="B212" s="3">
        <f t="shared" si="57"/>
        <v>1553301885</v>
      </c>
      <c r="C212">
        <f t="shared" si="54"/>
        <v>3</v>
      </c>
      <c r="D212">
        <f t="shared" si="54"/>
        <v>148</v>
      </c>
      <c r="E212">
        <f t="shared" ca="1" si="45"/>
        <v>91793.030109518688</v>
      </c>
      <c r="F212">
        <f t="shared" ca="1" si="46"/>
        <v>-22987.612596061539</v>
      </c>
      <c r="G212">
        <f t="shared" ca="1" si="51"/>
        <v>9448.7999999999993</v>
      </c>
      <c r="H212" s="9">
        <f t="shared" ca="1" si="48"/>
        <v>286.85236955911967</v>
      </c>
      <c r="I212" s="9">
        <f t="shared" ca="1" si="48"/>
        <v>-71.835758547692237</v>
      </c>
      <c r="J212" s="9">
        <f t="shared" ca="1" si="48"/>
        <v>0</v>
      </c>
      <c r="K212" s="9">
        <f t="shared" ca="1" si="52"/>
        <v>295.71042952152379</v>
      </c>
      <c r="L212" s="9">
        <f t="shared" ca="1" si="53"/>
        <v>104.05930118444159</v>
      </c>
      <c r="M212">
        <f t="shared" ca="1" si="55"/>
        <v>55.642722832722832</v>
      </c>
      <c r="N212">
        <f t="shared" ca="1" si="56"/>
        <v>34.402246642246638</v>
      </c>
    </row>
    <row r="213" spans="1:14" x14ac:dyDescent="0.25">
      <c r="A213" s="4">
        <f t="shared" si="50"/>
        <v>0.43854166666666472</v>
      </c>
      <c r="B213" s="3">
        <f t="shared" si="57"/>
        <v>1553301890</v>
      </c>
      <c r="C213">
        <f t="shared" si="54"/>
        <v>3</v>
      </c>
      <c r="D213">
        <f t="shared" si="54"/>
        <v>148</v>
      </c>
      <c r="E213">
        <f t="shared" ca="1" si="45"/>
        <v>93227.291957314286</v>
      </c>
      <c r="F213">
        <f t="shared" ca="1" si="46"/>
        <v>-23346.7913888</v>
      </c>
      <c r="G213">
        <f t="shared" ca="1" si="51"/>
        <v>9448.7999999999993</v>
      </c>
      <c r="H213" s="9">
        <f t="shared" ca="1" si="48"/>
        <v>286.85236955912262</v>
      </c>
      <c r="I213" s="9">
        <f t="shared" ca="1" si="48"/>
        <v>-71.835758547692237</v>
      </c>
      <c r="J213" s="9">
        <f t="shared" ca="1" si="48"/>
        <v>0</v>
      </c>
      <c r="K213" s="9">
        <f t="shared" ca="1" si="52"/>
        <v>295.71042952152669</v>
      </c>
      <c r="L213" s="9">
        <f t="shared" ca="1" si="53"/>
        <v>104.05930118444147</v>
      </c>
      <c r="M213">
        <f t="shared" ca="1" si="55"/>
        <v>55.639484126984122</v>
      </c>
      <c r="N213">
        <f t="shared" ca="1" si="56"/>
        <v>34.425198412698414</v>
      </c>
    </row>
    <row r="214" spans="1:14" x14ac:dyDescent="0.25">
      <c r="A214" s="4">
        <f t="shared" si="50"/>
        <v>0.43859953703703508</v>
      </c>
      <c r="B214" s="3">
        <f t="shared" si="57"/>
        <v>1553301895</v>
      </c>
      <c r="C214">
        <f t="shared" si="54"/>
        <v>3</v>
      </c>
      <c r="D214">
        <f t="shared" si="54"/>
        <v>148</v>
      </c>
      <c r="E214">
        <f t="shared" ca="1" si="45"/>
        <v>94661.553805109899</v>
      </c>
      <c r="F214">
        <f t="shared" ca="1" si="46"/>
        <v>-23705.970181538461</v>
      </c>
      <c r="G214">
        <f t="shared" ca="1" si="51"/>
        <v>9448.7999999999993</v>
      </c>
      <c r="H214" s="9">
        <f t="shared" ca="1" si="48"/>
        <v>286.85236955911967</v>
      </c>
      <c r="I214" s="9">
        <f t="shared" ca="1" si="48"/>
        <v>-71.835758547692237</v>
      </c>
      <c r="J214" s="9">
        <f t="shared" ca="1" si="48"/>
        <v>0</v>
      </c>
      <c r="K214" s="9">
        <f t="shared" ca="1" si="52"/>
        <v>295.71042952152379</v>
      </c>
      <c r="L214" s="9">
        <f t="shared" ca="1" si="53"/>
        <v>104.05930118444159</v>
      </c>
      <c r="M214">
        <f t="shared" ca="1" si="55"/>
        <v>55.63624542124542</v>
      </c>
      <c r="N214">
        <f t="shared" ca="1" si="56"/>
        <v>34.448150183150183</v>
      </c>
    </row>
    <row r="215" spans="1:14" x14ac:dyDescent="0.25">
      <c r="A215" s="4">
        <f t="shared" si="50"/>
        <v>0.43865740740740544</v>
      </c>
      <c r="B215" s="3">
        <f t="shared" si="57"/>
        <v>1553301900</v>
      </c>
      <c r="C215">
        <f t="shared" si="54"/>
        <v>3</v>
      </c>
      <c r="D215">
        <f t="shared" si="54"/>
        <v>148</v>
      </c>
      <c r="E215">
        <f t="shared" ca="1" si="45"/>
        <v>96095.815652905498</v>
      </c>
      <c r="F215">
        <f t="shared" ca="1" si="46"/>
        <v>-24065.148974276923</v>
      </c>
      <c r="G215">
        <f t="shared" ca="1" si="51"/>
        <v>9448.7999999999993</v>
      </c>
      <c r="H215" s="9">
        <f t="shared" ca="1" si="48"/>
        <v>286.85236955912262</v>
      </c>
      <c r="I215" s="9">
        <f t="shared" ca="1" si="48"/>
        <v>-71.835758547692237</v>
      </c>
      <c r="J215" s="9">
        <f t="shared" ca="1" si="48"/>
        <v>0</v>
      </c>
      <c r="K215" s="9">
        <f t="shared" ca="1" si="52"/>
        <v>295.71042952152669</v>
      </c>
      <c r="L215" s="9">
        <f t="shared" ca="1" si="53"/>
        <v>104.05930118444147</v>
      </c>
      <c r="M215">
        <f t="shared" ca="1" si="55"/>
        <v>55.633006715506717</v>
      </c>
      <c r="N215">
        <f t="shared" ca="1" si="56"/>
        <v>34.471101953601952</v>
      </c>
    </row>
    <row r="216" spans="1:14" x14ac:dyDescent="0.25">
      <c r="A216" s="4">
        <f t="shared" si="50"/>
        <v>0.4387152777777758</v>
      </c>
      <c r="B216" s="3">
        <f t="shared" si="57"/>
        <v>1553301905</v>
      </c>
      <c r="C216">
        <f t="shared" si="54"/>
        <v>3</v>
      </c>
      <c r="D216">
        <f t="shared" si="54"/>
        <v>148</v>
      </c>
      <c r="E216">
        <f t="shared" ca="1" si="45"/>
        <v>97530.077500701111</v>
      </c>
      <c r="F216">
        <f t="shared" ca="1" si="46"/>
        <v>-24424.327767015384</v>
      </c>
      <c r="G216">
        <f t="shared" ca="1" si="51"/>
        <v>9448.7999999999993</v>
      </c>
      <c r="H216" s="9">
        <f t="shared" ca="1" si="48"/>
        <v>286.85236955911967</v>
      </c>
      <c r="I216" s="9">
        <f t="shared" ca="1" si="48"/>
        <v>-71.835758547692237</v>
      </c>
      <c r="J216" s="9">
        <f t="shared" ca="1" si="48"/>
        <v>0</v>
      </c>
      <c r="K216" s="9">
        <f t="shared" ca="1" si="52"/>
        <v>295.71042952152379</v>
      </c>
      <c r="L216" s="9">
        <f t="shared" ca="1" si="53"/>
        <v>104.05930118444159</v>
      </c>
      <c r="M216">
        <f t="shared" ca="1" si="55"/>
        <v>55.629768009768007</v>
      </c>
      <c r="N216">
        <f t="shared" ca="1" si="56"/>
        <v>34.494053724053721</v>
      </c>
    </row>
    <row r="217" spans="1:14" x14ac:dyDescent="0.25">
      <c r="A217" s="4">
        <f t="shared" si="50"/>
        <v>0.43877314814814616</v>
      </c>
      <c r="B217" s="3">
        <f t="shared" si="57"/>
        <v>1553301910</v>
      </c>
      <c r="C217">
        <f t="shared" ref="C217:D232" si="58">C216</f>
        <v>3</v>
      </c>
      <c r="D217">
        <f t="shared" si="58"/>
        <v>148</v>
      </c>
      <c r="E217">
        <f t="shared" ca="1" si="45"/>
        <v>98964.339348496709</v>
      </c>
      <c r="F217">
        <f t="shared" ca="1" si="46"/>
        <v>-24783.506559753845</v>
      </c>
      <c r="G217">
        <f t="shared" ca="1" si="51"/>
        <v>9448.7999999999993</v>
      </c>
      <c r="H217" s="9">
        <f t="shared" ca="1" si="48"/>
        <v>286.85236955912262</v>
      </c>
      <c r="I217" s="9">
        <f t="shared" ca="1" si="48"/>
        <v>-71.835758547692961</v>
      </c>
      <c r="J217" s="9">
        <f t="shared" ca="1" si="48"/>
        <v>0</v>
      </c>
      <c r="K217" s="9">
        <f t="shared" ca="1" si="52"/>
        <v>295.71042952152686</v>
      </c>
      <c r="L217" s="9">
        <f t="shared" ca="1" si="53"/>
        <v>104.05930118444159</v>
      </c>
      <c r="M217">
        <f t="shared" ca="1" si="55"/>
        <v>55.626529304029305</v>
      </c>
      <c r="N217">
        <f t="shared" ca="1" si="56"/>
        <v>34.51700549450549</v>
      </c>
    </row>
    <row r="218" spans="1:14" x14ac:dyDescent="0.25">
      <c r="A218" s="4">
        <f t="shared" si="50"/>
        <v>0.43883101851851652</v>
      </c>
      <c r="B218" s="3">
        <f t="shared" si="57"/>
        <v>1553301915</v>
      </c>
      <c r="C218">
        <f t="shared" si="58"/>
        <v>3</v>
      </c>
      <c r="D218">
        <f t="shared" si="58"/>
        <v>148</v>
      </c>
      <c r="E218">
        <f t="shared" ca="1" si="45"/>
        <v>100398.60119629232</v>
      </c>
      <c r="F218">
        <f t="shared" ca="1" si="46"/>
        <v>-25142.68535249231</v>
      </c>
      <c r="G218">
        <f t="shared" ca="1" si="51"/>
        <v>9448.7999999999993</v>
      </c>
      <c r="H218" s="9">
        <f t="shared" ca="1" si="48"/>
        <v>286.85236955911967</v>
      </c>
      <c r="I218" s="9">
        <f t="shared" ca="1" si="48"/>
        <v>-71.835758547692237</v>
      </c>
      <c r="J218" s="9">
        <f t="shared" ca="1" si="48"/>
        <v>0</v>
      </c>
      <c r="K218" s="9">
        <f t="shared" ca="1" si="52"/>
        <v>295.71042952152379</v>
      </c>
      <c r="L218" s="9">
        <f t="shared" ca="1" si="53"/>
        <v>104.05930118444159</v>
      </c>
      <c r="M218">
        <f t="shared" ca="1" si="55"/>
        <v>55.623290598290595</v>
      </c>
      <c r="N218">
        <f t="shared" ca="1" si="56"/>
        <v>34.539957264957266</v>
      </c>
    </row>
    <row r="219" spans="1:14" x14ac:dyDescent="0.25">
      <c r="A219" s="4">
        <f t="shared" si="50"/>
        <v>0.43888888888888689</v>
      </c>
      <c r="B219" s="3">
        <f t="shared" si="57"/>
        <v>1553301920</v>
      </c>
      <c r="C219">
        <f t="shared" si="58"/>
        <v>3</v>
      </c>
      <c r="D219">
        <f t="shared" si="58"/>
        <v>148</v>
      </c>
      <c r="E219">
        <f t="shared" ca="1" si="45"/>
        <v>101832.86304408792</v>
      </c>
      <c r="F219">
        <f t="shared" ca="1" si="46"/>
        <v>-25501.864145230771</v>
      </c>
      <c r="G219">
        <f t="shared" ca="1" si="51"/>
        <v>9448.7999999999993</v>
      </c>
      <c r="H219" s="9">
        <f t="shared" ca="1" si="48"/>
        <v>286.85236955911967</v>
      </c>
      <c r="I219" s="9">
        <f t="shared" ca="1" si="48"/>
        <v>-71.835758547692237</v>
      </c>
      <c r="J219" s="9">
        <f t="shared" ca="1" si="48"/>
        <v>0</v>
      </c>
      <c r="K219" s="9">
        <f t="shared" ca="1" si="52"/>
        <v>295.71042952152379</v>
      </c>
      <c r="L219" s="9">
        <f t="shared" ca="1" si="53"/>
        <v>104.05930118444159</v>
      </c>
      <c r="M219">
        <f t="shared" ca="1" si="55"/>
        <v>55.620051892551892</v>
      </c>
      <c r="N219">
        <f t="shared" ca="1" si="56"/>
        <v>34.562909035409035</v>
      </c>
    </row>
    <row r="220" spans="1:14" x14ac:dyDescent="0.25">
      <c r="A220" s="4">
        <f t="shared" si="50"/>
        <v>0.43894675925925725</v>
      </c>
      <c r="B220" s="3">
        <f t="shared" si="57"/>
        <v>1553301925</v>
      </c>
      <c r="C220">
        <f t="shared" si="58"/>
        <v>3</v>
      </c>
      <c r="D220">
        <f t="shared" si="58"/>
        <v>148</v>
      </c>
      <c r="E220">
        <f t="shared" ca="1" si="45"/>
        <v>103267.12489188352</v>
      </c>
      <c r="F220">
        <f t="shared" ca="1" si="46"/>
        <v>-25861.042937969232</v>
      </c>
      <c r="G220">
        <f t="shared" ca="1" si="51"/>
        <v>9448.7999999999993</v>
      </c>
      <c r="H220" s="9">
        <f t="shared" ca="1" si="48"/>
        <v>286.85236955912262</v>
      </c>
      <c r="I220" s="9">
        <f t="shared" ca="1" si="48"/>
        <v>-71.835758547692237</v>
      </c>
      <c r="J220" s="9">
        <f t="shared" ca="1" si="48"/>
        <v>0</v>
      </c>
      <c r="K220" s="9">
        <f t="shared" ca="1" si="52"/>
        <v>295.71042952152669</v>
      </c>
      <c r="L220" s="9">
        <f t="shared" ca="1" si="53"/>
        <v>104.05930118444147</v>
      </c>
      <c r="M220">
        <f t="shared" ca="1" si="55"/>
        <v>55.616813186813182</v>
      </c>
      <c r="N220">
        <f t="shared" ca="1" si="56"/>
        <v>34.585860805860804</v>
      </c>
    </row>
    <row r="221" spans="1:14" x14ac:dyDescent="0.25">
      <c r="A221" s="4">
        <f t="shared" si="50"/>
        <v>0.43900462962962761</v>
      </c>
      <c r="B221" s="3">
        <f t="shared" si="57"/>
        <v>1553301930</v>
      </c>
      <c r="C221">
        <f t="shared" si="58"/>
        <v>3</v>
      </c>
      <c r="D221">
        <f t="shared" si="58"/>
        <v>148</v>
      </c>
      <c r="E221">
        <f t="shared" ca="1" si="45"/>
        <v>104701.38673967913</v>
      </c>
      <c r="F221">
        <f t="shared" ca="1" si="46"/>
        <v>-26220.221730707693</v>
      </c>
      <c r="G221">
        <f t="shared" ca="1" si="51"/>
        <v>9448.7999999999993</v>
      </c>
      <c r="H221" s="9">
        <f t="shared" ca="1" si="48"/>
        <v>286.85236955911967</v>
      </c>
      <c r="I221" s="9">
        <f t="shared" ca="1" si="48"/>
        <v>-71.835758547692237</v>
      </c>
      <c r="J221" s="9">
        <f t="shared" ca="1" si="48"/>
        <v>0</v>
      </c>
      <c r="K221" s="9">
        <f t="shared" ca="1" si="52"/>
        <v>295.71042952152379</v>
      </c>
      <c r="L221" s="9">
        <f t="shared" ca="1" si="53"/>
        <v>104.05930118444159</v>
      </c>
      <c r="M221">
        <f t="shared" ca="1" si="55"/>
        <v>55.61357448107448</v>
      </c>
      <c r="N221">
        <f t="shared" ca="1" si="56"/>
        <v>34.608812576312573</v>
      </c>
    </row>
    <row r="222" spans="1:14" x14ac:dyDescent="0.25">
      <c r="A222" s="4">
        <f t="shared" si="50"/>
        <v>0.43906249999999797</v>
      </c>
      <c r="B222" s="3">
        <f t="shared" si="57"/>
        <v>1553301935</v>
      </c>
      <c r="C222">
        <f t="shared" si="58"/>
        <v>3</v>
      </c>
      <c r="D222">
        <f t="shared" si="58"/>
        <v>148</v>
      </c>
      <c r="E222">
        <f t="shared" ca="1" si="45"/>
        <v>106135.64858747473</v>
      </c>
      <c r="F222">
        <f t="shared" ca="1" si="46"/>
        <v>-26579.400523446155</v>
      </c>
      <c r="G222">
        <f t="shared" ca="1" si="51"/>
        <v>9448.7999999999993</v>
      </c>
      <c r="H222" s="9">
        <f t="shared" ca="1" si="48"/>
        <v>286.85236955912262</v>
      </c>
      <c r="I222" s="9">
        <f t="shared" ca="1" si="48"/>
        <v>-71.835758547692237</v>
      </c>
      <c r="J222" s="9">
        <f t="shared" ca="1" si="48"/>
        <v>0</v>
      </c>
      <c r="K222" s="9">
        <f t="shared" ca="1" si="52"/>
        <v>295.71042952152669</v>
      </c>
      <c r="L222" s="9">
        <f t="shared" ca="1" si="53"/>
        <v>104.05930118444147</v>
      </c>
      <c r="M222">
        <f t="shared" ca="1" si="55"/>
        <v>55.61033577533577</v>
      </c>
      <c r="N222">
        <f t="shared" ca="1" si="56"/>
        <v>34.631764346764342</v>
      </c>
    </row>
    <row r="223" spans="1:14" x14ac:dyDescent="0.25">
      <c r="A223" s="4">
        <f t="shared" si="50"/>
        <v>0.43912037037036833</v>
      </c>
      <c r="B223" s="3">
        <f t="shared" si="57"/>
        <v>1553301940</v>
      </c>
      <c r="C223">
        <f t="shared" si="58"/>
        <v>3</v>
      </c>
      <c r="D223">
        <f t="shared" si="58"/>
        <v>148</v>
      </c>
      <c r="E223">
        <f t="shared" ca="1" si="45"/>
        <v>107569.91043527034</v>
      </c>
      <c r="F223">
        <f t="shared" ca="1" si="46"/>
        <v>-26938.579316184616</v>
      </c>
      <c r="G223">
        <f t="shared" ca="1" si="51"/>
        <v>9448.7999999999993</v>
      </c>
      <c r="H223" s="9">
        <f t="shared" ref="H223:J238" ca="1" si="59">(E224-E223)/($B224-$B223)</f>
        <v>286.85236955911967</v>
      </c>
      <c r="I223" s="9">
        <f t="shared" ca="1" si="59"/>
        <v>-71.835758547692237</v>
      </c>
      <c r="J223" s="9">
        <f t="shared" ca="1" si="59"/>
        <v>0</v>
      </c>
      <c r="K223" s="9">
        <f t="shared" ca="1" si="52"/>
        <v>295.71042952152379</v>
      </c>
      <c r="L223" s="9">
        <f t="shared" ca="1" si="53"/>
        <v>104.05930118444159</v>
      </c>
      <c r="M223">
        <f t="shared" ca="1" si="55"/>
        <v>55.607097069597067</v>
      </c>
      <c r="N223">
        <f t="shared" ca="1" si="56"/>
        <v>34.654716117216118</v>
      </c>
    </row>
    <row r="224" spans="1:14" x14ac:dyDescent="0.25">
      <c r="A224" s="4">
        <f t="shared" si="50"/>
        <v>0.43917824074073869</v>
      </c>
      <c r="B224" s="3">
        <f t="shared" si="57"/>
        <v>1553301945</v>
      </c>
      <c r="C224">
        <f t="shared" si="58"/>
        <v>3</v>
      </c>
      <c r="D224">
        <f t="shared" si="58"/>
        <v>148</v>
      </c>
      <c r="E224">
        <f t="shared" ca="1" si="45"/>
        <v>109004.17228306594</v>
      </c>
      <c r="F224">
        <f t="shared" ca="1" si="46"/>
        <v>-27297.758108923077</v>
      </c>
      <c r="G224">
        <f t="shared" ca="1" si="51"/>
        <v>9448.7999999999993</v>
      </c>
      <c r="H224" s="9">
        <f t="shared" ca="1" si="59"/>
        <v>286.85236955911967</v>
      </c>
      <c r="I224" s="9">
        <f t="shared" ca="1" si="59"/>
        <v>-71.835758547692237</v>
      </c>
      <c r="J224" s="9">
        <f t="shared" ca="1" si="59"/>
        <v>0</v>
      </c>
      <c r="K224" s="9">
        <f t="shared" ca="1" si="52"/>
        <v>295.71042952152379</v>
      </c>
      <c r="L224" s="9">
        <f t="shared" ca="1" si="53"/>
        <v>104.05930118444159</v>
      </c>
      <c r="M224">
        <f t="shared" ca="1" si="55"/>
        <v>55.603858363858365</v>
      </c>
      <c r="N224">
        <f t="shared" ca="1" si="56"/>
        <v>34.677667887667887</v>
      </c>
    </row>
    <row r="225" spans="1:14" x14ac:dyDescent="0.25">
      <c r="A225" s="4">
        <f t="shared" si="50"/>
        <v>0.43923611111110905</v>
      </c>
      <c r="B225" s="3">
        <f t="shared" si="57"/>
        <v>1553301950</v>
      </c>
      <c r="C225">
        <f t="shared" si="58"/>
        <v>3</v>
      </c>
      <c r="D225">
        <f t="shared" si="58"/>
        <v>148</v>
      </c>
      <c r="E225">
        <f t="shared" ca="1" si="45"/>
        <v>110438.43413086154</v>
      </c>
      <c r="F225">
        <f t="shared" ca="1" si="46"/>
        <v>-27656.936901661538</v>
      </c>
      <c r="G225">
        <f t="shared" ca="1" si="51"/>
        <v>9448.7999999999993</v>
      </c>
      <c r="H225" s="9">
        <f t="shared" ca="1" si="59"/>
        <v>286.85236955912262</v>
      </c>
      <c r="I225" s="9">
        <f t="shared" ca="1" si="59"/>
        <v>-71.835758547692237</v>
      </c>
      <c r="J225" s="9">
        <f t="shared" ca="1" si="59"/>
        <v>0</v>
      </c>
      <c r="K225" s="9">
        <f t="shared" ca="1" si="52"/>
        <v>295.71042952152669</v>
      </c>
      <c r="L225" s="9">
        <f t="shared" ca="1" si="53"/>
        <v>104.05930118444147</v>
      </c>
      <c r="M225">
        <f t="shared" ca="1" si="55"/>
        <v>55.600619658119655</v>
      </c>
      <c r="N225">
        <f t="shared" ca="1" si="56"/>
        <v>34.700619658119656</v>
      </c>
    </row>
    <row r="226" spans="1:14" x14ac:dyDescent="0.25">
      <c r="A226" s="4">
        <f t="shared" si="50"/>
        <v>0.43929398148147941</v>
      </c>
      <c r="B226" s="3">
        <f t="shared" si="57"/>
        <v>1553301955</v>
      </c>
      <c r="C226">
        <f t="shared" si="58"/>
        <v>3</v>
      </c>
      <c r="D226">
        <f t="shared" si="58"/>
        <v>148</v>
      </c>
      <c r="E226">
        <f t="shared" ca="1" si="45"/>
        <v>111872.69597865715</v>
      </c>
      <c r="F226">
        <f t="shared" ca="1" si="46"/>
        <v>-28016.115694399999</v>
      </c>
      <c r="G226">
        <f t="shared" ca="1" si="51"/>
        <v>9448.7999999999993</v>
      </c>
      <c r="H226" s="9">
        <f t="shared" ca="1" si="59"/>
        <v>286.85236955911967</v>
      </c>
      <c r="I226" s="9">
        <f t="shared" ca="1" si="59"/>
        <v>-71.835758547692237</v>
      </c>
      <c r="J226" s="9">
        <f t="shared" ca="1" si="59"/>
        <v>0</v>
      </c>
      <c r="K226" s="9">
        <f t="shared" ca="1" si="52"/>
        <v>295.71042952152379</v>
      </c>
      <c r="L226" s="9">
        <f t="shared" ca="1" si="53"/>
        <v>104.05930118444159</v>
      </c>
      <c r="M226">
        <f t="shared" ca="1" si="55"/>
        <v>55.597380952380952</v>
      </c>
      <c r="N226">
        <f t="shared" ca="1" si="56"/>
        <v>34.723571428571425</v>
      </c>
    </row>
    <row r="227" spans="1:14" x14ac:dyDescent="0.25">
      <c r="A227" s="4">
        <f t="shared" si="50"/>
        <v>0.43935185185184977</v>
      </c>
      <c r="B227" s="3">
        <f t="shared" si="57"/>
        <v>1553301960</v>
      </c>
      <c r="C227">
        <f t="shared" si="58"/>
        <v>3</v>
      </c>
      <c r="D227">
        <f t="shared" si="58"/>
        <v>148</v>
      </c>
      <c r="E227">
        <f t="shared" ca="1" si="45"/>
        <v>113306.95782645275</v>
      </c>
      <c r="F227">
        <f t="shared" ca="1" si="46"/>
        <v>-28375.294487138461</v>
      </c>
      <c r="G227">
        <f t="shared" ca="1" si="51"/>
        <v>9448.7999999999993</v>
      </c>
      <c r="H227" s="9">
        <f t="shared" ca="1" si="59"/>
        <v>286.85236955912262</v>
      </c>
      <c r="I227" s="9">
        <f t="shared" ca="1" si="59"/>
        <v>-71.835758547692961</v>
      </c>
      <c r="J227" s="9">
        <f t="shared" ca="1" si="59"/>
        <v>0</v>
      </c>
      <c r="K227" s="9">
        <f t="shared" ca="1" si="52"/>
        <v>295.71042952152686</v>
      </c>
      <c r="L227" s="9">
        <f t="shared" ca="1" si="53"/>
        <v>104.05930118444159</v>
      </c>
      <c r="M227">
        <f t="shared" ca="1" si="55"/>
        <v>55.594142246642242</v>
      </c>
      <c r="N227">
        <f t="shared" ca="1" si="56"/>
        <v>34.746523199023201</v>
      </c>
    </row>
    <row r="228" spans="1:14" x14ac:dyDescent="0.25">
      <c r="A228" s="4">
        <f t="shared" si="50"/>
        <v>0.43940972222222013</v>
      </c>
      <c r="B228" s="3">
        <f t="shared" si="57"/>
        <v>1553301965</v>
      </c>
      <c r="C228">
        <f t="shared" si="58"/>
        <v>3</v>
      </c>
      <c r="D228">
        <f t="shared" si="58"/>
        <v>148</v>
      </c>
      <c r="E228">
        <f t="shared" ca="1" si="45"/>
        <v>114741.21967424836</v>
      </c>
      <c r="F228">
        <f t="shared" ca="1" si="46"/>
        <v>-28734.473279876926</v>
      </c>
      <c r="G228">
        <f t="shared" ca="1" si="51"/>
        <v>9448.7999999999993</v>
      </c>
      <c r="H228" s="9">
        <f t="shared" ca="1" si="59"/>
        <v>286.85236955911967</v>
      </c>
      <c r="I228" s="9">
        <f t="shared" ca="1" si="59"/>
        <v>-71.835758547692237</v>
      </c>
      <c r="J228" s="9">
        <f t="shared" ca="1" si="59"/>
        <v>0</v>
      </c>
      <c r="K228" s="9">
        <f t="shared" ca="1" si="52"/>
        <v>295.71042952152379</v>
      </c>
      <c r="L228" s="9">
        <f t="shared" ca="1" si="53"/>
        <v>104.05930118444159</v>
      </c>
      <c r="M228">
        <f t="shared" ca="1" si="55"/>
        <v>55.59090354090354</v>
      </c>
      <c r="N228">
        <f t="shared" ca="1" si="56"/>
        <v>34.76947496947497</v>
      </c>
    </row>
    <row r="229" spans="1:14" x14ac:dyDescent="0.25">
      <c r="A229" s="4">
        <f t="shared" si="50"/>
        <v>0.43946759259259049</v>
      </c>
      <c r="B229" s="3">
        <f t="shared" si="57"/>
        <v>1553301970</v>
      </c>
      <c r="C229">
        <f t="shared" si="58"/>
        <v>3</v>
      </c>
      <c r="D229">
        <f t="shared" si="58"/>
        <v>148</v>
      </c>
      <c r="E229">
        <f t="shared" ref="E229:E238" ca="1" si="60">INDIRECT("E$"&amp;C229)+INDIRECT("H$"&amp;C229)*($B229-INDIRECT("B$"&amp;D229))</f>
        <v>116175.48152204396</v>
      </c>
      <c r="F229">
        <f t="shared" ref="F229:F238" ca="1" si="61">INDIRECT("F$"&amp;C229)+INDIRECT("I$"&amp;C229)*($B229-INDIRECT("B$"&amp;D229))</f>
        <v>-29093.652072615387</v>
      </c>
      <c r="G229">
        <f t="shared" ca="1" si="51"/>
        <v>9448.7999999999993</v>
      </c>
      <c r="H229" s="9">
        <f t="shared" ca="1" si="59"/>
        <v>286.85236955912262</v>
      </c>
      <c r="I229" s="9">
        <f t="shared" ca="1" si="59"/>
        <v>-71.835758547692237</v>
      </c>
      <c r="J229" s="9">
        <f t="shared" ca="1" si="59"/>
        <v>0</v>
      </c>
      <c r="K229" s="9">
        <f t="shared" ca="1" si="52"/>
        <v>295.71042952152669</v>
      </c>
      <c r="L229" s="9">
        <f t="shared" ca="1" si="53"/>
        <v>104.05930118444147</v>
      </c>
      <c r="M229">
        <f t="shared" ca="1" si="55"/>
        <v>55.58766483516483</v>
      </c>
      <c r="N229">
        <f t="shared" ca="1" si="56"/>
        <v>34.792426739926739</v>
      </c>
    </row>
    <row r="230" spans="1:14" x14ac:dyDescent="0.25">
      <c r="A230" s="4">
        <f t="shared" si="50"/>
        <v>0.43952546296296086</v>
      </c>
      <c r="B230" s="3">
        <f t="shared" si="57"/>
        <v>1553301975</v>
      </c>
      <c r="C230">
        <f t="shared" si="58"/>
        <v>3</v>
      </c>
      <c r="D230">
        <f t="shared" si="58"/>
        <v>148</v>
      </c>
      <c r="E230">
        <f t="shared" ca="1" si="60"/>
        <v>117609.74336983958</v>
      </c>
      <c r="F230">
        <f t="shared" ca="1" si="61"/>
        <v>-29452.830865353848</v>
      </c>
      <c r="G230">
        <f t="shared" ca="1" si="51"/>
        <v>9448.7999999999993</v>
      </c>
      <c r="H230" s="9">
        <f t="shared" ca="1" si="59"/>
        <v>286.85236955911967</v>
      </c>
      <c r="I230" s="9">
        <f t="shared" ca="1" si="59"/>
        <v>-71.835758547692237</v>
      </c>
      <c r="J230" s="9">
        <f t="shared" ca="1" si="59"/>
        <v>0</v>
      </c>
      <c r="K230" s="9">
        <f t="shared" ca="1" si="52"/>
        <v>295.71042952152379</v>
      </c>
      <c r="L230" s="9">
        <f t="shared" ca="1" si="53"/>
        <v>104.05930118444159</v>
      </c>
      <c r="M230">
        <f t="shared" ca="1" si="55"/>
        <v>55.584426129426127</v>
      </c>
      <c r="N230">
        <f t="shared" ca="1" si="56"/>
        <v>34.815378510378508</v>
      </c>
    </row>
    <row r="231" spans="1:14" x14ac:dyDescent="0.25">
      <c r="A231" s="4">
        <f t="shared" si="50"/>
        <v>0.43958333333333122</v>
      </c>
      <c r="B231" s="3">
        <f t="shared" si="57"/>
        <v>1553301980</v>
      </c>
      <c r="C231">
        <f t="shared" si="58"/>
        <v>3</v>
      </c>
      <c r="D231">
        <f t="shared" si="58"/>
        <v>148</v>
      </c>
      <c r="E231">
        <f t="shared" ca="1" si="60"/>
        <v>119044.00521763517</v>
      </c>
      <c r="F231">
        <f t="shared" ca="1" si="61"/>
        <v>-29812.009658092309</v>
      </c>
      <c r="G231">
        <f t="shared" ca="1" si="51"/>
        <v>9448.7999999999993</v>
      </c>
      <c r="H231" s="9">
        <f t="shared" ca="1" si="59"/>
        <v>286.85236955911967</v>
      </c>
      <c r="I231" s="9">
        <f t="shared" ca="1" si="59"/>
        <v>-71.835758547692237</v>
      </c>
      <c r="J231" s="9">
        <f t="shared" ca="1" si="59"/>
        <v>0</v>
      </c>
      <c r="K231" s="9">
        <f t="shared" ca="1" si="52"/>
        <v>295.71042952152379</v>
      </c>
      <c r="L231" s="9">
        <f t="shared" ca="1" si="53"/>
        <v>104.05930118444159</v>
      </c>
      <c r="M231">
        <f t="shared" ca="1" si="55"/>
        <v>55.581187423687425</v>
      </c>
      <c r="N231">
        <f t="shared" ca="1" si="56"/>
        <v>34.838330280830277</v>
      </c>
    </row>
    <row r="232" spans="1:14" x14ac:dyDescent="0.25">
      <c r="A232" s="4">
        <f t="shared" si="50"/>
        <v>0.43964120370370158</v>
      </c>
      <c r="B232" s="3">
        <f t="shared" si="57"/>
        <v>1553301985</v>
      </c>
      <c r="C232">
        <f t="shared" si="58"/>
        <v>3</v>
      </c>
      <c r="D232">
        <f t="shared" si="58"/>
        <v>148</v>
      </c>
      <c r="E232">
        <f t="shared" ca="1" si="60"/>
        <v>120478.26706543077</v>
      </c>
      <c r="F232">
        <f t="shared" ca="1" si="61"/>
        <v>-30171.18845083077</v>
      </c>
      <c r="G232">
        <f t="shared" ca="1" si="51"/>
        <v>9448.7999999999993</v>
      </c>
      <c r="H232" s="9">
        <f t="shared" ca="1" si="59"/>
        <v>286.85236955912262</v>
      </c>
      <c r="I232" s="9">
        <f t="shared" ca="1" si="59"/>
        <v>-71.835758547692237</v>
      </c>
      <c r="J232" s="9">
        <f t="shared" ca="1" si="59"/>
        <v>0</v>
      </c>
      <c r="K232" s="9">
        <f t="shared" ca="1" si="52"/>
        <v>295.71042952152669</v>
      </c>
      <c r="L232" s="9">
        <f t="shared" ca="1" si="53"/>
        <v>104.05930118444147</v>
      </c>
      <c r="M232">
        <f t="shared" ca="1" si="55"/>
        <v>55.577948717948715</v>
      </c>
      <c r="N232">
        <f t="shared" ca="1" si="56"/>
        <v>34.861282051282053</v>
      </c>
    </row>
    <row r="233" spans="1:14" x14ac:dyDescent="0.25">
      <c r="A233" s="4">
        <f t="shared" si="50"/>
        <v>0.43969907407407194</v>
      </c>
      <c r="B233" s="3">
        <f t="shared" si="57"/>
        <v>1553301990</v>
      </c>
      <c r="C233">
        <f t="shared" ref="C233:D238" si="62">C232</f>
        <v>3</v>
      </c>
      <c r="D233">
        <f t="shared" si="62"/>
        <v>148</v>
      </c>
      <c r="E233">
        <f t="shared" ca="1" si="60"/>
        <v>121912.52891322639</v>
      </c>
      <c r="F233">
        <f t="shared" ca="1" si="61"/>
        <v>-30530.367243569232</v>
      </c>
      <c r="G233">
        <f t="shared" ca="1" si="51"/>
        <v>9448.7999999999993</v>
      </c>
      <c r="H233" s="9">
        <f t="shared" ca="1" si="59"/>
        <v>286.85236955911967</v>
      </c>
      <c r="I233" s="9">
        <f t="shared" ca="1" si="59"/>
        <v>-71.835758547692237</v>
      </c>
      <c r="J233" s="9">
        <f t="shared" ca="1" si="59"/>
        <v>0</v>
      </c>
      <c r="K233" s="9">
        <f t="shared" ca="1" si="52"/>
        <v>295.71042952152379</v>
      </c>
      <c r="L233" s="9">
        <f t="shared" ca="1" si="53"/>
        <v>104.05930118444159</v>
      </c>
      <c r="M233">
        <f t="shared" ca="1" si="55"/>
        <v>55.574710012210012</v>
      </c>
      <c r="N233">
        <f t="shared" ca="1" si="56"/>
        <v>34.884233821733822</v>
      </c>
    </row>
    <row r="234" spans="1:14" x14ac:dyDescent="0.25">
      <c r="A234" s="4">
        <f t="shared" si="50"/>
        <v>0.4397569444444423</v>
      </c>
      <c r="B234" s="3">
        <f t="shared" si="57"/>
        <v>1553301995</v>
      </c>
      <c r="C234">
        <f t="shared" si="62"/>
        <v>3</v>
      </c>
      <c r="D234">
        <f t="shared" si="62"/>
        <v>148</v>
      </c>
      <c r="E234">
        <f t="shared" ca="1" si="60"/>
        <v>123346.79076102198</v>
      </c>
      <c r="F234">
        <f t="shared" ca="1" si="61"/>
        <v>-30889.546036307693</v>
      </c>
      <c r="G234">
        <f t="shared" ca="1" si="51"/>
        <v>9448.7999999999993</v>
      </c>
      <c r="H234" s="9">
        <f t="shared" ca="1" si="59"/>
        <v>286.85236955912262</v>
      </c>
      <c r="I234" s="9">
        <f t="shared" ca="1" si="59"/>
        <v>-71.835758547692237</v>
      </c>
      <c r="J234" s="9">
        <f t="shared" ca="1" si="59"/>
        <v>0</v>
      </c>
      <c r="K234" s="9">
        <f t="shared" ca="1" si="52"/>
        <v>295.71042952152669</v>
      </c>
      <c r="L234" s="9">
        <f t="shared" ca="1" si="53"/>
        <v>104.05930118444147</v>
      </c>
      <c r="M234">
        <f t="shared" ca="1" si="55"/>
        <v>55.571471306471302</v>
      </c>
      <c r="N234">
        <f t="shared" ca="1" si="56"/>
        <v>34.907185592185591</v>
      </c>
    </row>
    <row r="235" spans="1:14" x14ac:dyDescent="0.25">
      <c r="A235" s="4">
        <f t="shared" si="50"/>
        <v>0.43981481481481266</v>
      </c>
      <c r="B235" s="3">
        <f t="shared" si="57"/>
        <v>1553302000</v>
      </c>
      <c r="C235">
        <f t="shared" si="62"/>
        <v>3</v>
      </c>
      <c r="D235">
        <f t="shared" si="62"/>
        <v>148</v>
      </c>
      <c r="E235">
        <f t="shared" ca="1" si="60"/>
        <v>124781.0526088176</v>
      </c>
      <c r="F235">
        <f t="shared" ca="1" si="61"/>
        <v>-31248.724829046154</v>
      </c>
      <c r="G235">
        <f t="shared" ca="1" si="51"/>
        <v>9448.7999999999993</v>
      </c>
      <c r="H235" s="9">
        <f t="shared" ca="1" si="59"/>
        <v>286.85236955911967</v>
      </c>
      <c r="I235" s="9">
        <f t="shared" ca="1" si="59"/>
        <v>-71.835758547692237</v>
      </c>
      <c r="J235" s="9">
        <f t="shared" ca="1" si="59"/>
        <v>0</v>
      </c>
      <c r="K235" s="9">
        <f t="shared" ca="1" si="52"/>
        <v>295.71042952152379</v>
      </c>
      <c r="L235" s="9">
        <f t="shared" ca="1" si="53"/>
        <v>104.05930118444159</v>
      </c>
      <c r="M235">
        <f t="shared" ca="1" si="55"/>
        <v>55.5682326007326</v>
      </c>
      <c r="N235">
        <f t="shared" ca="1" si="56"/>
        <v>34.93013736263736</v>
      </c>
    </row>
    <row r="236" spans="1:14" x14ac:dyDescent="0.25">
      <c r="A236" s="4">
        <f t="shared" si="50"/>
        <v>0.43987268518518302</v>
      </c>
      <c r="B236" s="3">
        <f t="shared" si="57"/>
        <v>1553302005</v>
      </c>
      <c r="C236">
        <f t="shared" si="62"/>
        <v>3</v>
      </c>
      <c r="D236">
        <f t="shared" si="62"/>
        <v>148</v>
      </c>
      <c r="E236">
        <f t="shared" ca="1" si="60"/>
        <v>126215.3144566132</v>
      </c>
      <c r="F236">
        <f t="shared" ca="1" si="61"/>
        <v>-31607.903621784615</v>
      </c>
      <c r="G236">
        <f t="shared" ca="1" si="51"/>
        <v>9448.7999999999993</v>
      </c>
      <c r="H236" s="9">
        <f t="shared" ca="1" si="59"/>
        <v>286.85236955912262</v>
      </c>
      <c r="I236" s="9">
        <f t="shared" ca="1" si="59"/>
        <v>-71.835758547692237</v>
      </c>
      <c r="J236" s="9">
        <f t="shared" ca="1" si="59"/>
        <v>0</v>
      </c>
      <c r="K236" s="9">
        <f t="shared" ca="1" si="52"/>
        <v>295.71042952152669</v>
      </c>
      <c r="L236" s="9">
        <f t="shared" ca="1" si="53"/>
        <v>104.05930118444147</v>
      </c>
      <c r="M236">
        <f t="shared" ca="1" si="55"/>
        <v>55.56499389499389</v>
      </c>
      <c r="N236">
        <f t="shared" ca="1" si="56"/>
        <v>34.953089133089129</v>
      </c>
    </row>
    <row r="237" spans="1:14" x14ac:dyDescent="0.25">
      <c r="A237" s="4">
        <f t="shared" si="50"/>
        <v>0.43993055555555338</v>
      </c>
      <c r="B237" s="3">
        <f t="shared" si="57"/>
        <v>1553302010</v>
      </c>
      <c r="C237">
        <f t="shared" si="62"/>
        <v>3</v>
      </c>
      <c r="D237">
        <f t="shared" si="62"/>
        <v>148</v>
      </c>
      <c r="E237">
        <f t="shared" ca="1" si="60"/>
        <v>127649.57630440881</v>
      </c>
      <c r="F237">
        <f t="shared" ca="1" si="61"/>
        <v>-31967.082414523076</v>
      </c>
      <c r="G237">
        <f t="shared" ca="1" si="51"/>
        <v>9448.7999999999993</v>
      </c>
      <c r="H237" s="9">
        <f t="shared" ca="1" si="59"/>
        <v>286.85236955911967</v>
      </c>
      <c r="I237" s="9">
        <f t="shared" ca="1" si="59"/>
        <v>-71.835758547692237</v>
      </c>
      <c r="J237" s="9">
        <f t="shared" ca="1" si="59"/>
        <v>0</v>
      </c>
      <c r="K237" s="9">
        <f t="shared" ca="1" si="52"/>
        <v>295.71042952152379</v>
      </c>
      <c r="L237" s="9">
        <f t="shared" ca="1" si="53"/>
        <v>104.05930118444159</v>
      </c>
      <c r="M237">
        <f t="shared" ca="1" si="55"/>
        <v>55.561755189255187</v>
      </c>
      <c r="N237">
        <f t="shared" ca="1" si="56"/>
        <v>34.976040903540905</v>
      </c>
    </row>
    <row r="238" spans="1:14" x14ac:dyDescent="0.25">
      <c r="A238" s="4">
        <f t="shared" si="50"/>
        <v>0.43998842592592374</v>
      </c>
      <c r="B238" s="3">
        <f t="shared" si="57"/>
        <v>1553302015</v>
      </c>
      <c r="C238">
        <f t="shared" si="62"/>
        <v>3</v>
      </c>
      <c r="D238">
        <f t="shared" si="62"/>
        <v>148</v>
      </c>
      <c r="E238">
        <f t="shared" ca="1" si="60"/>
        <v>129083.83815220441</v>
      </c>
      <c r="F238">
        <f t="shared" ca="1" si="61"/>
        <v>-32326.261207261537</v>
      </c>
      <c r="G238">
        <f t="shared" ca="1" si="51"/>
        <v>9448.7999999999993</v>
      </c>
      <c r="H238" s="9">
        <f t="shared" ca="1" si="59"/>
        <v>286.85236955911967</v>
      </c>
      <c r="I238" s="9">
        <f t="shared" ca="1" si="59"/>
        <v>-71.835758547692961</v>
      </c>
      <c r="J238" s="9">
        <f t="shared" ca="1" si="59"/>
        <v>0</v>
      </c>
      <c r="K238" s="9">
        <f t="shared" ca="1" si="52"/>
        <v>295.71042952152396</v>
      </c>
      <c r="L238" s="9">
        <f t="shared" ca="1" si="53"/>
        <v>104.05930118444174</v>
      </c>
      <c r="M238">
        <f t="shared" ca="1" si="55"/>
        <v>55.558516483516478</v>
      </c>
      <c r="N238">
        <f t="shared" ca="1" si="56"/>
        <v>34.998992673992674</v>
      </c>
    </row>
    <row r="239" spans="1:14" x14ac:dyDescent="0.25">
      <c r="A239" s="4">
        <f t="shared" si="50"/>
        <v>0.4400462962962941</v>
      </c>
      <c r="B239" s="3">
        <f t="shared" ref="B239:B250" si="63">B238+SECOND(A239-A238)</f>
        <v>1553302020</v>
      </c>
      <c r="C239">
        <f t="shared" ref="C239:D239" si="64">C238</f>
        <v>3</v>
      </c>
      <c r="D239">
        <f t="shared" si="64"/>
        <v>148</v>
      </c>
      <c r="E239">
        <f t="shared" ref="E239:E250" ca="1" si="65">INDIRECT("E$"&amp;C239)+INDIRECT("H$"&amp;C239)*($B239-INDIRECT("B$"&amp;D239))</f>
        <v>130518.1</v>
      </c>
      <c r="F239">
        <f t="shared" ref="F239:F250" ca="1" si="66">INDIRECT("F$"&amp;C239)+INDIRECT("I$"&amp;C239)*($B239-INDIRECT("B$"&amp;D239))</f>
        <v>-32685.440000000002</v>
      </c>
      <c r="G239">
        <f t="shared" ref="G239:G250" ca="1" si="67">INDIRECT("G$"&amp;C239)+INDIRECT("J$"&amp;C239)*($B239-INDIRECT("B$"&amp;D239))</f>
        <v>9448.7999999999993</v>
      </c>
      <c r="H239" s="9">
        <f t="shared" ref="H239:H250" ca="1" si="68">(E240-E239)/($B240-$B239)</f>
        <v>286.85236955911967</v>
      </c>
      <c r="I239" s="9">
        <f t="shared" ref="I239:I250" ca="1" si="69">(F240-F239)/($B240-$B239)</f>
        <v>-71.835758547691512</v>
      </c>
      <c r="J239" s="9">
        <f t="shared" ref="J239:J250" ca="1" si="70">(G240-G239)/($B240-$B239)</f>
        <v>0</v>
      </c>
      <c r="K239" s="9">
        <f t="shared" ref="K239:K250" ca="1" si="71">SQRT(H239*H239+I239*I239)</f>
        <v>295.71042952152362</v>
      </c>
      <c r="L239" s="9">
        <f t="shared" ref="L239:L250" ca="1" si="72">DEGREES(ATAN2(I239,H239))</f>
        <v>104.05930118444147</v>
      </c>
      <c r="M239">
        <f t="shared" ref="M239:M250" ca="1" si="73">INDIRECT("M$"&amp;C239)+INDIRECT("O$"&amp;C239)*($B239-INDIRECT("B$"&amp;D239))</f>
        <v>55.555277777777775</v>
      </c>
      <c r="N239">
        <f t="shared" ref="N239:N250" ca="1" si="74">INDIRECT("N$"&amp;C239)+INDIRECT("P$"&amp;C239)*($B239-INDIRECT("B$"&amp;D239))</f>
        <v>35.021944444444443</v>
      </c>
    </row>
    <row r="240" spans="1:14" x14ac:dyDescent="0.25">
      <c r="A240" s="4">
        <f t="shared" si="50"/>
        <v>0.44010416666666446</v>
      </c>
      <c r="B240" s="3">
        <f t="shared" si="63"/>
        <v>1553302025</v>
      </c>
      <c r="C240">
        <f t="shared" ref="C240:D240" si="75">C239</f>
        <v>3</v>
      </c>
      <c r="D240">
        <f t="shared" si="75"/>
        <v>148</v>
      </c>
      <c r="E240">
        <f t="shared" ca="1" si="65"/>
        <v>131952.3618477956</v>
      </c>
      <c r="F240">
        <f t="shared" ca="1" si="66"/>
        <v>-33044.61879273846</v>
      </c>
      <c r="G240">
        <f t="shared" ca="1" si="67"/>
        <v>9448.7999999999993</v>
      </c>
      <c r="H240" s="9">
        <f t="shared" ca="1" si="68"/>
        <v>286.85236955912552</v>
      </c>
      <c r="I240" s="9">
        <f t="shared" ca="1" si="69"/>
        <v>-71.835758547692961</v>
      </c>
      <c r="J240" s="9">
        <f t="shared" ca="1" si="70"/>
        <v>0</v>
      </c>
      <c r="K240" s="9">
        <f t="shared" ca="1" si="71"/>
        <v>295.71042952152965</v>
      </c>
      <c r="L240" s="9">
        <f t="shared" ca="1" si="72"/>
        <v>104.05930118444147</v>
      </c>
      <c r="M240">
        <f t="shared" ca="1" si="73"/>
        <v>55.552039072039072</v>
      </c>
      <c r="N240">
        <f t="shared" ca="1" si="74"/>
        <v>35.044896214896212</v>
      </c>
    </row>
    <row r="241" spans="1:14" x14ac:dyDescent="0.25">
      <c r="A241" s="4">
        <f t="shared" si="50"/>
        <v>0.44016203703703483</v>
      </c>
      <c r="B241" s="3">
        <f t="shared" si="63"/>
        <v>1553302030</v>
      </c>
      <c r="C241">
        <f t="shared" ref="C241:D241" si="76">C240</f>
        <v>3</v>
      </c>
      <c r="D241">
        <f t="shared" si="76"/>
        <v>148</v>
      </c>
      <c r="E241">
        <f t="shared" ca="1" si="65"/>
        <v>133386.62369559123</v>
      </c>
      <c r="F241">
        <f t="shared" ca="1" si="66"/>
        <v>-33403.797585476925</v>
      </c>
      <c r="G241">
        <f t="shared" ca="1" si="67"/>
        <v>9448.7999999999993</v>
      </c>
      <c r="H241" s="9">
        <f t="shared" ca="1" si="68"/>
        <v>286.85236955911967</v>
      </c>
      <c r="I241" s="9">
        <f t="shared" ca="1" si="69"/>
        <v>-71.835758547691512</v>
      </c>
      <c r="J241" s="9">
        <f t="shared" ca="1" si="70"/>
        <v>0</v>
      </c>
      <c r="K241" s="9">
        <f t="shared" ca="1" si="71"/>
        <v>295.71042952152362</v>
      </c>
      <c r="L241" s="9">
        <f t="shared" ca="1" si="72"/>
        <v>104.05930118444147</v>
      </c>
      <c r="M241">
        <f t="shared" ca="1" si="73"/>
        <v>55.548800366300362</v>
      </c>
      <c r="N241">
        <f t="shared" ca="1" si="74"/>
        <v>35.067847985347981</v>
      </c>
    </row>
    <row r="242" spans="1:14" x14ac:dyDescent="0.25">
      <c r="A242" s="4">
        <f t="shared" si="50"/>
        <v>0.44021990740740519</v>
      </c>
      <c r="B242" s="3">
        <f t="shared" si="63"/>
        <v>1553302035</v>
      </c>
      <c r="C242">
        <f t="shared" ref="C242:D242" si="77">C241</f>
        <v>3</v>
      </c>
      <c r="D242">
        <f t="shared" si="77"/>
        <v>148</v>
      </c>
      <c r="E242">
        <f t="shared" ca="1" si="65"/>
        <v>134820.88554338683</v>
      </c>
      <c r="F242">
        <f t="shared" ca="1" si="66"/>
        <v>-33762.976378215382</v>
      </c>
      <c r="G242">
        <f t="shared" ca="1" si="67"/>
        <v>9448.7999999999993</v>
      </c>
      <c r="H242" s="9">
        <f t="shared" ca="1" si="68"/>
        <v>286.85236955911967</v>
      </c>
      <c r="I242" s="9">
        <f t="shared" ca="1" si="69"/>
        <v>-71.835758547692961</v>
      </c>
      <c r="J242" s="9">
        <f t="shared" ca="1" si="70"/>
        <v>0</v>
      </c>
      <c r="K242" s="9">
        <f t="shared" ca="1" si="71"/>
        <v>295.71042952152396</v>
      </c>
      <c r="L242" s="9">
        <f t="shared" ca="1" si="72"/>
        <v>104.05930118444174</v>
      </c>
      <c r="M242">
        <f t="shared" ca="1" si="73"/>
        <v>55.54556166056166</v>
      </c>
      <c r="N242">
        <f t="shared" ca="1" si="74"/>
        <v>35.090799755799758</v>
      </c>
    </row>
    <row r="243" spans="1:14" x14ac:dyDescent="0.25">
      <c r="A243" s="4">
        <f t="shared" si="50"/>
        <v>0.44027777777777555</v>
      </c>
      <c r="B243" s="3">
        <f t="shared" si="63"/>
        <v>1553302040</v>
      </c>
      <c r="C243">
        <f t="shared" ref="C243:D243" si="78">C242</f>
        <v>3</v>
      </c>
      <c r="D243">
        <f t="shared" si="78"/>
        <v>148</v>
      </c>
      <c r="E243">
        <f t="shared" ca="1" si="65"/>
        <v>136255.14739118243</v>
      </c>
      <c r="F243">
        <f t="shared" ca="1" si="66"/>
        <v>-34122.155170953847</v>
      </c>
      <c r="G243">
        <f t="shared" ca="1" si="67"/>
        <v>9448.7999999999993</v>
      </c>
      <c r="H243" s="9">
        <f t="shared" ca="1" si="68"/>
        <v>286.85236955911967</v>
      </c>
      <c r="I243" s="9">
        <f t="shared" ca="1" si="69"/>
        <v>-71.835758547691512</v>
      </c>
      <c r="J243" s="9">
        <f t="shared" ca="1" si="70"/>
        <v>0</v>
      </c>
      <c r="K243" s="9">
        <f t="shared" ca="1" si="71"/>
        <v>295.71042952152362</v>
      </c>
      <c r="L243" s="9">
        <f t="shared" ca="1" si="72"/>
        <v>104.05930118444147</v>
      </c>
      <c r="M243">
        <f t="shared" ca="1" si="73"/>
        <v>55.54232295482295</v>
      </c>
      <c r="N243">
        <f t="shared" ca="1" si="74"/>
        <v>35.113751526251527</v>
      </c>
    </row>
    <row r="244" spans="1:14" x14ac:dyDescent="0.25">
      <c r="A244" s="4">
        <f t="shared" si="50"/>
        <v>0.44033564814814591</v>
      </c>
      <c r="B244" s="3">
        <f t="shared" si="63"/>
        <v>1553302045</v>
      </c>
      <c r="C244">
        <f t="shared" ref="C244:D244" si="79">C243</f>
        <v>3</v>
      </c>
      <c r="D244">
        <f t="shared" si="79"/>
        <v>148</v>
      </c>
      <c r="E244">
        <f t="shared" ca="1" si="65"/>
        <v>137689.40923897803</v>
      </c>
      <c r="F244">
        <f t="shared" ca="1" si="66"/>
        <v>-34481.333963692305</v>
      </c>
      <c r="G244">
        <f t="shared" ca="1" si="67"/>
        <v>9448.7999999999993</v>
      </c>
      <c r="H244" s="9">
        <f t="shared" ca="1" si="68"/>
        <v>286.85236955911967</v>
      </c>
      <c r="I244" s="9">
        <f t="shared" ca="1" si="69"/>
        <v>-71.835758547692961</v>
      </c>
      <c r="J244" s="9">
        <f t="shared" ca="1" si="70"/>
        <v>0</v>
      </c>
      <c r="K244" s="9">
        <f t="shared" ca="1" si="71"/>
        <v>295.71042952152396</v>
      </c>
      <c r="L244" s="9">
        <f t="shared" ca="1" si="72"/>
        <v>104.05930118444174</v>
      </c>
      <c r="M244">
        <f t="shared" ca="1" si="73"/>
        <v>55.539084249084247</v>
      </c>
      <c r="N244">
        <f t="shared" ca="1" si="74"/>
        <v>35.136703296703296</v>
      </c>
    </row>
    <row r="245" spans="1:14" x14ac:dyDescent="0.25">
      <c r="A245" s="4">
        <f t="shared" si="50"/>
        <v>0.44039351851851627</v>
      </c>
      <c r="B245" s="3">
        <f t="shared" si="63"/>
        <v>1553302050</v>
      </c>
      <c r="C245">
        <f t="shared" ref="C245:D245" si="80">C244</f>
        <v>3</v>
      </c>
      <c r="D245">
        <f t="shared" si="80"/>
        <v>148</v>
      </c>
      <c r="E245">
        <f t="shared" ca="1" si="65"/>
        <v>139123.67108677363</v>
      </c>
      <c r="F245">
        <f t="shared" ca="1" si="66"/>
        <v>-34840.51275643077</v>
      </c>
      <c r="G245">
        <f t="shared" ca="1" si="67"/>
        <v>9448.7999999999993</v>
      </c>
      <c r="H245" s="9">
        <f t="shared" ca="1" si="68"/>
        <v>286.85236955912552</v>
      </c>
      <c r="I245" s="9">
        <f t="shared" ca="1" si="69"/>
        <v>-71.835758547692961</v>
      </c>
      <c r="J245" s="9">
        <f t="shared" ca="1" si="70"/>
        <v>0</v>
      </c>
      <c r="K245" s="9">
        <f t="shared" ca="1" si="71"/>
        <v>295.71042952152965</v>
      </c>
      <c r="L245" s="9">
        <f t="shared" ca="1" si="72"/>
        <v>104.05930118444147</v>
      </c>
      <c r="M245">
        <f t="shared" ca="1" si="73"/>
        <v>55.535845543345538</v>
      </c>
      <c r="N245">
        <f t="shared" ca="1" si="74"/>
        <v>35.159655067155065</v>
      </c>
    </row>
    <row r="246" spans="1:14" x14ac:dyDescent="0.25">
      <c r="A246" s="4">
        <f t="shared" si="50"/>
        <v>0.44045138888888663</v>
      </c>
      <c r="B246" s="3">
        <f t="shared" si="63"/>
        <v>1553302055</v>
      </c>
      <c r="C246">
        <f t="shared" ref="C246:D246" si="81">C245</f>
        <v>3</v>
      </c>
      <c r="D246">
        <f t="shared" si="81"/>
        <v>148</v>
      </c>
      <c r="E246">
        <f t="shared" ca="1" si="65"/>
        <v>140557.93293456925</v>
      </c>
      <c r="F246">
        <f t="shared" ca="1" si="66"/>
        <v>-35199.691549169234</v>
      </c>
      <c r="G246">
        <f t="shared" ca="1" si="67"/>
        <v>9448.7999999999993</v>
      </c>
      <c r="H246" s="9">
        <f t="shared" ca="1" si="68"/>
        <v>286.85236955911967</v>
      </c>
      <c r="I246" s="9">
        <f t="shared" ca="1" si="69"/>
        <v>-71.835758547691512</v>
      </c>
      <c r="J246" s="9">
        <f t="shared" ca="1" si="70"/>
        <v>0</v>
      </c>
      <c r="K246" s="9">
        <f t="shared" ca="1" si="71"/>
        <v>295.71042952152362</v>
      </c>
      <c r="L246" s="9">
        <f t="shared" ca="1" si="72"/>
        <v>104.05930118444147</v>
      </c>
      <c r="M246">
        <f t="shared" ca="1" si="73"/>
        <v>55.532606837606835</v>
      </c>
      <c r="N246">
        <f t="shared" ca="1" si="74"/>
        <v>35.182606837606833</v>
      </c>
    </row>
    <row r="247" spans="1:14" x14ac:dyDescent="0.25">
      <c r="A247" s="4">
        <f t="shared" si="50"/>
        <v>0.44050925925925699</v>
      </c>
      <c r="B247" s="3">
        <f t="shared" si="63"/>
        <v>1553302060</v>
      </c>
      <c r="C247">
        <f t="shared" ref="C247:D247" si="82">C246</f>
        <v>3</v>
      </c>
      <c r="D247">
        <f t="shared" si="82"/>
        <v>148</v>
      </c>
      <c r="E247">
        <f t="shared" ca="1" si="65"/>
        <v>141992.19478236485</v>
      </c>
      <c r="F247">
        <f t="shared" ca="1" si="66"/>
        <v>-35558.870341907692</v>
      </c>
      <c r="G247">
        <f t="shared" ca="1" si="67"/>
        <v>9448.7999999999993</v>
      </c>
      <c r="H247" s="9">
        <f t="shared" ca="1" si="68"/>
        <v>286.85236955911967</v>
      </c>
      <c r="I247" s="9">
        <f t="shared" ca="1" si="69"/>
        <v>-71.835758547692961</v>
      </c>
      <c r="J247" s="9">
        <f t="shared" ca="1" si="70"/>
        <v>0</v>
      </c>
      <c r="K247" s="9">
        <f t="shared" ca="1" si="71"/>
        <v>295.71042952152396</v>
      </c>
      <c r="L247" s="9">
        <f t="shared" ca="1" si="72"/>
        <v>104.05930118444174</v>
      </c>
      <c r="M247">
        <f t="shared" ca="1" si="73"/>
        <v>55.529368131868125</v>
      </c>
      <c r="N247">
        <f t="shared" ca="1" si="74"/>
        <v>35.20555860805861</v>
      </c>
    </row>
    <row r="248" spans="1:14" x14ac:dyDescent="0.25">
      <c r="A248" s="4">
        <f t="shared" si="50"/>
        <v>0.44056712962962735</v>
      </c>
      <c r="B248" s="3">
        <f t="shared" si="63"/>
        <v>1553302065</v>
      </c>
      <c r="C248">
        <f t="shared" ref="C248:D248" si="83">C247</f>
        <v>3</v>
      </c>
      <c r="D248">
        <f t="shared" si="83"/>
        <v>148</v>
      </c>
      <c r="E248">
        <f t="shared" ca="1" si="65"/>
        <v>143426.45663016045</v>
      </c>
      <c r="F248">
        <f t="shared" ca="1" si="66"/>
        <v>-35918.049134646157</v>
      </c>
      <c r="G248">
        <f t="shared" ca="1" si="67"/>
        <v>9448.7999999999993</v>
      </c>
      <c r="H248" s="9">
        <f t="shared" ca="1" si="68"/>
        <v>286.85236955911967</v>
      </c>
      <c r="I248" s="9">
        <f t="shared" ca="1" si="69"/>
        <v>-71.835758547691512</v>
      </c>
      <c r="J248" s="9">
        <f t="shared" ca="1" si="70"/>
        <v>0</v>
      </c>
      <c r="K248" s="9">
        <f t="shared" ca="1" si="71"/>
        <v>295.71042952152362</v>
      </c>
      <c r="L248" s="9">
        <f t="shared" ca="1" si="72"/>
        <v>104.05930118444147</v>
      </c>
      <c r="M248">
        <f t="shared" ca="1" si="73"/>
        <v>55.526129426129422</v>
      </c>
      <c r="N248">
        <f t="shared" ca="1" si="74"/>
        <v>35.228510378510379</v>
      </c>
    </row>
    <row r="249" spans="1:14" x14ac:dyDescent="0.25">
      <c r="A249" s="4">
        <f t="shared" si="50"/>
        <v>0.44062499999999771</v>
      </c>
      <c r="B249" s="3">
        <f t="shared" si="63"/>
        <v>1553302070</v>
      </c>
      <c r="C249">
        <f t="shared" ref="C249:D249" si="84">C248</f>
        <v>3</v>
      </c>
      <c r="D249">
        <f t="shared" si="84"/>
        <v>148</v>
      </c>
      <c r="E249">
        <f t="shared" ca="1" si="65"/>
        <v>144860.71847795605</v>
      </c>
      <c r="F249">
        <f t="shared" ca="1" si="66"/>
        <v>-36277.227927384614</v>
      </c>
      <c r="G249">
        <f t="shared" ca="1" si="67"/>
        <v>9448.7999999999993</v>
      </c>
      <c r="H249" s="9">
        <f t="shared" ca="1" si="68"/>
        <v>286.85236955912552</v>
      </c>
      <c r="I249" s="9">
        <f t="shared" ca="1" si="69"/>
        <v>-71.835758547692961</v>
      </c>
      <c r="J249" s="9">
        <f t="shared" ca="1" si="70"/>
        <v>0</v>
      </c>
      <c r="K249" s="9">
        <f t="shared" ca="1" si="71"/>
        <v>295.71042952152965</v>
      </c>
      <c r="L249" s="9">
        <f t="shared" ca="1" si="72"/>
        <v>104.05930118444147</v>
      </c>
      <c r="M249">
        <f t="shared" ca="1" si="73"/>
        <v>55.52289072039072</v>
      </c>
      <c r="N249">
        <f t="shared" ca="1" si="74"/>
        <v>35.251462148962148</v>
      </c>
    </row>
    <row r="250" spans="1:14" x14ac:dyDescent="0.25">
      <c r="A250" s="4">
        <f t="shared" si="50"/>
        <v>0.44068287037036807</v>
      </c>
      <c r="B250" s="3">
        <f t="shared" si="63"/>
        <v>1553302075</v>
      </c>
      <c r="C250">
        <f t="shared" ref="C250:D250" si="85">C249</f>
        <v>3</v>
      </c>
      <c r="D250">
        <f t="shared" si="85"/>
        <v>148</v>
      </c>
      <c r="E250">
        <f t="shared" ca="1" si="65"/>
        <v>146294.98032575168</v>
      </c>
      <c r="F250">
        <f t="shared" ca="1" si="66"/>
        <v>-36636.406720123079</v>
      </c>
      <c r="G250">
        <f t="shared" ca="1" si="67"/>
        <v>9448.7999999999993</v>
      </c>
      <c r="H250" s="9">
        <f t="shared" ca="1" si="68"/>
        <v>286.85236955911967</v>
      </c>
      <c r="I250" s="9">
        <f t="shared" ca="1" si="69"/>
        <v>-71.835758547691512</v>
      </c>
      <c r="J250" s="9">
        <f t="shared" ca="1" si="70"/>
        <v>0</v>
      </c>
      <c r="K250" s="9">
        <f t="shared" ca="1" si="71"/>
        <v>295.71042952152362</v>
      </c>
      <c r="L250" s="9">
        <f t="shared" ca="1" si="72"/>
        <v>104.05930118444147</v>
      </c>
      <c r="M250">
        <f t="shared" ca="1" si="73"/>
        <v>55.51965201465201</v>
      </c>
      <c r="N250">
        <f t="shared" ca="1" si="74"/>
        <v>35.274413919413917</v>
      </c>
    </row>
    <row r="251" spans="1:14" x14ac:dyDescent="0.25">
      <c r="A251" s="4">
        <f t="shared" ref="A251" si="86">A250+5/24/3600</f>
        <v>0.44074074074073843</v>
      </c>
      <c r="B251" s="3">
        <f t="shared" ref="B251" si="87">B250+SECOND(A251-A250)</f>
        <v>1553302080</v>
      </c>
      <c r="C251">
        <f t="shared" ref="C251:D251" si="88">C250</f>
        <v>3</v>
      </c>
      <c r="D251">
        <f t="shared" si="88"/>
        <v>148</v>
      </c>
      <c r="E251">
        <f t="shared" ref="E251" ca="1" si="89">INDIRECT("E$"&amp;C251)+INDIRECT("H$"&amp;C251)*($B251-INDIRECT("B$"&amp;D251))</f>
        <v>147729.24217354727</v>
      </c>
      <c r="F251">
        <f t="shared" ref="F251" ca="1" si="90">INDIRECT("F$"&amp;C251)+INDIRECT("I$"&amp;C251)*($B251-INDIRECT("B$"&amp;D251))</f>
        <v>-36995.585512861537</v>
      </c>
      <c r="G251">
        <f t="shared" ref="G251" ca="1" si="91">INDIRECT("G$"&amp;C251)+INDIRECT("J$"&amp;C251)*($B251-INDIRECT("B$"&amp;D251))</f>
        <v>9448.7999999999993</v>
      </c>
      <c r="H251" s="9">
        <f ca="1">H250</f>
        <v>286.85236955911967</v>
      </c>
      <c r="I251" s="9">
        <f t="shared" ref="I251:J251" ca="1" si="92">I250</f>
        <v>-71.835758547691512</v>
      </c>
      <c r="J251" s="9">
        <f t="shared" ca="1" si="92"/>
        <v>0</v>
      </c>
      <c r="K251" s="9">
        <f t="shared" ref="K251" ca="1" si="93">SQRT(H251*H251+I251*I251)</f>
        <v>295.71042952152362</v>
      </c>
      <c r="L251" s="9">
        <f t="shared" ref="L251" ca="1" si="94">DEGREES(ATAN2(I251,H251))</f>
        <v>104.05930118444147</v>
      </c>
      <c r="M251">
        <f t="shared" ref="M251" ca="1" si="95">INDIRECT("M$"&amp;C251)+INDIRECT("O$"&amp;C251)*($B251-INDIRECT("B$"&amp;D251))</f>
        <v>55.516413308913307</v>
      </c>
      <c r="N251">
        <f t="shared" ref="N251" ca="1" si="96">INDIRECT("N$"&amp;C251)+INDIRECT("P$"&amp;C251)*($B251-INDIRECT("B$"&amp;D251))</f>
        <v>35.297365689865686</v>
      </c>
    </row>
    <row r="252" spans="1:14" x14ac:dyDescent="0.25">
      <c r="A252" t="s">
        <v>144</v>
      </c>
      <c r="B252" s="3"/>
      <c r="H252" s="9"/>
      <c r="I252" s="9"/>
      <c r="J252" s="9"/>
      <c r="K252" s="9"/>
      <c r="L252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63"/>
  <sheetViews>
    <sheetView topLeftCell="A115" workbookViewId="0">
      <selection activeCell="A132" sqref="A13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0.43425925925925929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182.54241699216786</v>
      </c>
      <c r="I3" s="9">
        <f>(F5-F3)/(MINUTE($A5-$A3)*60+SECOND($A5-$A3))</f>
        <v>-45.713664530349646</v>
      </c>
      <c r="J3" s="9">
        <f>(G4-G3)/(MINUTE($A4-$A3)*60+SECOND($A4-$A3))</f>
        <v>-4.9618604651162777</v>
      </c>
      <c r="K3" s="9">
        <f>SQRT(H3*H3+I3*I3)</f>
        <v>188.17936424097047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-4.1219891219891825E-4</v>
      </c>
      <c r="P3" s="10">
        <f>(N5-N3)/(MINUTE($A5-$A3)*60+SECOND($A5-$A3))</f>
        <v>2.9211344211344244E-3</v>
      </c>
    </row>
    <row r="4" spans="1:16" x14ac:dyDescent="0.25">
      <c r="A4" s="5">
        <v>0.4392361111111111</v>
      </c>
      <c r="B4" s="6"/>
      <c r="C4" s="7">
        <v>260</v>
      </c>
      <c r="D4" s="7"/>
      <c r="E4" s="7">
        <f>E3+H3*(MINUTE($A4-$A3)*60+SECOND($A4-$A3))</f>
        <v>78493.511157232177</v>
      </c>
      <c r="F4" s="7">
        <f>F3+I3*(MINUTE($A4-$A3)*60+SECOND($A4-$A3))</f>
        <v>-19657.045608850349</v>
      </c>
      <c r="G4" s="7">
        <f>C4*Params!F$2</f>
        <v>7924.8</v>
      </c>
      <c r="H4" s="9">
        <f>H3</f>
        <v>182.54241699216786</v>
      </c>
      <c r="I4" s="9">
        <f>I3</f>
        <v>-45.713664530349646</v>
      </c>
      <c r="J4" s="9">
        <f>(G5-G4)/(MINUTE($A5-$A4)*60+SECOND($A5-$A4))</f>
        <v>0</v>
      </c>
      <c r="K4" s="9">
        <f>SQRT(H4*H4+I4*I4)</f>
        <v>188.17936424097047</v>
      </c>
      <c r="L4" s="9">
        <f>DEGREES(ATAN2(I4,H4))</f>
        <v>104.05930118444157</v>
      </c>
      <c r="M4" s="7">
        <f>M3+O3*(MINUTE($A4-$A3)*60+SECOND($A4-$A3))</f>
        <v>55.672754467754466</v>
      </c>
      <c r="N4" s="7">
        <f>N3+P3*(MINUTE($A4-$A3)*60+SECOND($A4-$A3))</f>
        <v>34.189421134421131</v>
      </c>
      <c r="O4" s="10">
        <f>O3</f>
        <v>-4.1219891219891825E-4</v>
      </c>
      <c r="P4" s="10">
        <f>P3</f>
        <v>2.9211344211344244E-3</v>
      </c>
    </row>
    <row r="5" spans="1:16" x14ac:dyDescent="0.25">
      <c r="A5" s="5">
        <v>0.44253472222222223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10058.4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10058.4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10058.4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10058.4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10058.4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10058.4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10058.4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10058.4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10058.4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10058.4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10058.4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10058.4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10058.4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10058.4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10058.4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10058.4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10058.4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10058.4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10058.4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10058.4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10058.4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10058.4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10058.4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10058.4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10058.4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10058.4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10058.4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10058.4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10058.4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10058.4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10058.4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10058.4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10058.4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10058.4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10058.4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10058.4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10058.4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10058.4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10058.4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10058.4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10058.4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10058.4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10058.4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10058.4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10058.4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10058.4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10058.4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10058.4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10058.4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10058.4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10058.4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10058.4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10058.4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10058.4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10058.4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10058.4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10058.4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10058.4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10058.4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10058.4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10058.4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10058.4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10058.4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10058.4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10058.4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10058.4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10058.4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10058.4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10058.4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10058.4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10058.4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10058.4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10058.4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10058.4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10058.4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10058.4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10058.4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10058.4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10058.4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10058.4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10058.4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10058.4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10058.4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10058.4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10058.4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10058.4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10058.4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10058.4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10058.4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10058.4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10058.4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10058.4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10058.4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10058.4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10058.4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0.43344907407407318</v>
      </c>
      <c r="B105" s="3">
        <f t="shared" si="25"/>
        <v>1553301450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10058.4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0.43350694444444354</v>
      </c>
      <c r="B106" s="3">
        <f t="shared" si="25"/>
        <v>1553301455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10058.4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0.4335648148148139</v>
      </c>
      <c r="B107" s="3">
        <f t="shared" si="25"/>
        <v>1553301460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10058.4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0.43362268518518426</v>
      </c>
      <c r="B108" s="3">
        <f t="shared" si="25"/>
        <v>1553301465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10058.4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0.43368055555555463</v>
      </c>
      <c r="B109" s="3">
        <f t="shared" si="25"/>
        <v>1553301470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10058.4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0.43373842592592499</v>
      </c>
      <c r="B110" s="3">
        <f t="shared" si="25"/>
        <v>1553301475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10058.4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0.43379629629629535</v>
      </c>
      <c r="B111" s="3">
        <f t="shared" si="25"/>
        <v>1553301480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10058.4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0.43385416666666571</v>
      </c>
      <c r="B112" s="3">
        <f t="shared" si="25"/>
        <v>1553301485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10058.4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9" x14ac:dyDescent="0.25">
      <c r="A113" s="4">
        <f t="shared" si="42"/>
        <v>0.43391203703703607</v>
      </c>
      <c r="B113" s="3">
        <f t="shared" si="25"/>
        <v>1553301490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10058.4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9" x14ac:dyDescent="0.25">
      <c r="A114" s="4">
        <f t="shared" si="42"/>
        <v>0.43396990740740643</v>
      </c>
      <c r="B114" s="3">
        <f t="shared" si="25"/>
        <v>1553301495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10058.4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9" x14ac:dyDescent="0.25">
      <c r="A115" s="8">
        <f t="shared" si="42"/>
        <v>0.43402777777777679</v>
      </c>
      <c r="B115" s="3">
        <f t="shared" si="25"/>
        <v>1553301500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10058.4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9" x14ac:dyDescent="0.25">
      <c r="A116" s="4">
        <f t="shared" si="42"/>
        <v>0.43408564814814715</v>
      </c>
      <c r="B116" s="3">
        <f t="shared" si="25"/>
        <v>1553301505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10058.4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9" x14ac:dyDescent="0.25">
      <c r="A117" s="4">
        <f t="shared" si="42"/>
        <v>0.43414351851851751</v>
      </c>
      <c r="B117" s="3">
        <f t="shared" si="25"/>
        <v>1553301510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10058.4</v>
      </c>
      <c r="H117" s="9">
        <f t="shared" ca="1" si="18"/>
        <v>216.66369564058377</v>
      </c>
      <c r="I117" s="9">
        <f t="shared" ca="1" si="18"/>
        <v>40.511292151206376</v>
      </c>
      <c r="J117" s="9">
        <f t="shared" ca="1" si="18"/>
        <v>0</v>
      </c>
      <c r="K117" s="9">
        <f t="shared" ca="1" si="19"/>
        <v>220.41851510341849</v>
      </c>
      <c r="L117" s="9">
        <f t="shared" ca="1" si="20"/>
        <v>79.409253465075267</v>
      </c>
      <c r="M117">
        <f t="shared" ca="1" si="22"/>
        <v>55.845238095238095</v>
      </c>
      <c r="N117">
        <f t="shared" ca="1" si="23"/>
        <v>32.897881944444443</v>
      </c>
    </row>
    <row r="118" spans="1:19" x14ac:dyDescent="0.25">
      <c r="A118" s="4">
        <f t="shared" si="42"/>
        <v>0.43420138888888787</v>
      </c>
      <c r="B118" s="3">
        <f t="shared" si="25"/>
        <v>1553301515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-1131.7913113863701</v>
      </c>
      <c r="F118" s="15">
        <f ca="1">(1-$O118)*(1-$O118)*F117+2*$O118*(1-$O118)*INDIRECT("F"&amp;C119)+$O118*$O118*F121</f>
        <v>-325.90483110111194</v>
      </c>
      <c r="G118" s="15">
        <f t="shared" ca="1" si="17"/>
        <v>10058.4</v>
      </c>
      <c r="H118" s="16">
        <f t="shared" ca="1" si="18"/>
        <v>206.91475888389351</v>
      </c>
      <c r="I118" s="16">
        <f t="shared" ca="1" si="18"/>
        <v>15.875590242190379</v>
      </c>
      <c r="J118" s="16">
        <f t="shared" ca="1" si="18"/>
        <v>0</v>
      </c>
      <c r="K118" s="16">
        <f t="shared" ca="1" si="19"/>
        <v>207.52289466349905</v>
      </c>
      <c r="L118" s="16">
        <f t="shared" ca="1" si="20"/>
        <v>85.612561787168161</v>
      </c>
      <c r="M118" s="15">
        <f ca="1">(1-$O118)*(1-$O118)*M117+2*$O118*(1-$O118)*INDIRECT("M"&amp;C119)+$O118*$O118*M121</f>
        <v>55.847063804251299</v>
      </c>
      <c r="N118" s="15">
        <f ca="1">(1-$O118)*(1-$O118)*N117+2*$O118*(1-$O118)*INDIRECT("N"&amp;C119)+$O118*$O118*N121</f>
        <v>32.915217636096543</v>
      </c>
      <c r="O118" s="15">
        <f>(B118-B117)/(B121-B117)</f>
        <v>0.25</v>
      </c>
    </row>
    <row r="119" spans="1:19" x14ac:dyDescent="0.25">
      <c r="A119" s="5">
        <f t="shared" si="42"/>
        <v>0.43425925925925823</v>
      </c>
      <c r="B119" s="3">
        <f t="shared" si="25"/>
        <v>1553301520</v>
      </c>
      <c r="C119">
        <v>3</v>
      </c>
      <c r="D119">
        <f>ROW()</f>
        <v>119</v>
      </c>
      <c r="E119" s="15">
        <f ca="1">(1-$O119)*(1-$O119)*E117+2*$O119*(1-$O119)*INDIRECT("E"&amp;C119)+$O119*$O119*E121</f>
        <v>-97.217516966902508</v>
      </c>
      <c r="F119" s="15">
        <f ca="1">(1-$O119)*(1-$O119)*F117+2*$O119*(1-$O119)*INDIRECT("F"&amp;C119)+$O119*$O119*F121</f>
        <v>-246.52687989016005</v>
      </c>
      <c r="G119" s="15">
        <f t="shared" ca="1" si="17"/>
        <v>10058.4</v>
      </c>
      <c r="H119" s="16">
        <f t="shared" ca="1" si="18"/>
        <v>197.16582212720326</v>
      </c>
      <c r="I119" s="16">
        <f t="shared" ca="1" si="18"/>
        <v>-8.7601116668256402</v>
      </c>
      <c r="J119" s="16">
        <f t="shared" ca="1" si="18"/>
        <v>-4.9618604651161151</v>
      </c>
      <c r="K119" s="16">
        <f t="shared" ca="1" si="19"/>
        <v>197.36033282174816</v>
      </c>
      <c r="L119" s="16">
        <f t="shared" ca="1" si="20"/>
        <v>92.543988320984909</v>
      </c>
      <c r="M119" s="15">
        <f ca="1">(1-$O119)*(1-$O119)*M117+2*$O119*(1-$O119)*INDIRECT("M"&amp;C119)+$O119*$O119*M121</f>
        <v>55.847779026529025</v>
      </c>
      <c r="N119" s="15">
        <f ca="1">(1-$O119)*(1-$O119)*N117+2*$O119*(1-$O119)*INDIRECT("N"&amp;C119)+$O119*$O119*N121</f>
        <v>32.931773322163949</v>
      </c>
      <c r="O119" s="15">
        <f>(B119-B117)/(B121-B117)</f>
        <v>0.5</v>
      </c>
      <c r="P119">
        <f ca="1">E119-'SDM589'!E139</f>
        <v>2052.0286228969271</v>
      </c>
      <c r="Q119">
        <f ca="1">F119-'SDM589'!F139</f>
        <v>-10671.706159141213</v>
      </c>
      <c r="R119">
        <f t="shared" ref="R119" ca="1" si="63">SQRT(P119*P119+Q119*Q119)</f>
        <v>10867.204507887056</v>
      </c>
      <c r="S119">
        <f ca="1">G119/Params!$F$2</f>
        <v>330</v>
      </c>
    </row>
    <row r="120" spans="1:19" x14ac:dyDescent="0.25">
      <c r="A120" s="4">
        <f t="shared" si="42"/>
        <v>0.4343171296296286</v>
      </c>
      <c r="B120" s="3">
        <f t="shared" si="25"/>
        <v>1553301525</v>
      </c>
      <c r="C120">
        <f t="shared" ref="C120:D120" si="64">C119</f>
        <v>3</v>
      </c>
      <c r="D120">
        <f t="shared" si="64"/>
        <v>119</v>
      </c>
      <c r="E120" s="15">
        <f ca="1">(1-$O120)*(1-$O120)*E117+2*$O120*(1-$O120)*INDIRECT("E"&amp;C119)+$O120*$O120*E121</f>
        <v>888.61159366911374</v>
      </c>
      <c r="F120" s="15">
        <f ca="1">(1-$O120)*(1-$O120)*F117+2*$O120*(1-$O120)*INDIRECT("F"&amp;C119)+$O120*$O120*F121</f>
        <v>-290.32743822428824</v>
      </c>
      <c r="G120" s="15">
        <f t="shared" ca="1" si="17"/>
        <v>10033.590697674419</v>
      </c>
      <c r="H120" s="16">
        <f t="shared" ca="1" si="18"/>
        <v>187.416885370513</v>
      </c>
      <c r="I120" s="16">
        <f t="shared" ca="1" si="18"/>
        <v>-33.395813575841643</v>
      </c>
      <c r="J120" s="16">
        <f t="shared" ca="1" si="18"/>
        <v>-4.9618604651164784</v>
      </c>
      <c r="K120" s="16">
        <f t="shared" ca="1" si="19"/>
        <v>190.36903447350986</v>
      </c>
      <c r="L120" s="16">
        <f t="shared" ca="1" si="20"/>
        <v>100.10349099458602</v>
      </c>
      <c r="M120" s="15">
        <f ca="1">(1-$O120)*(1-$O120)*M117+2*$O120*(1-$O120)*INDIRECT("M"&amp;C119)+$O120*$O120*M121</f>
        <v>55.84738376207126</v>
      </c>
      <c r="N120" s="15">
        <f ca="1">(1-$O120)*(1-$O120)*N117+2*$O120*(1-$O120)*INDIRECT("N"&amp;C119)+$O120*$O120*N121</f>
        <v>32.947549002646653</v>
      </c>
      <c r="O120" s="15">
        <f>(B120-B117)/(B121-B117)</f>
        <v>0.75</v>
      </c>
      <c r="P120">
        <f ca="1">E120-'SDM589'!E140</f>
        <v>2799.0224012591834</v>
      </c>
      <c r="Q120">
        <f ca="1">F120-'SDM589'!F140</f>
        <v>-9557.1345908030125</v>
      </c>
      <c r="R120">
        <f t="shared" ref="R120:R140" ca="1" si="65">SQRT(P120*P120+Q120*Q120)</f>
        <v>9958.5816253859266</v>
      </c>
      <c r="S120">
        <f ca="1">G120/Params!$F$2</f>
        <v>329.18604651162792</v>
      </c>
    </row>
    <row r="121" spans="1:19" x14ac:dyDescent="0.25">
      <c r="A121" s="4">
        <f t="shared" si="42"/>
        <v>0.43437499999999896</v>
      </c>
      <c r="B121" s="3">
        <f t="shared" si="25"/>
        <v>1553301530</v>
      </c>
      <c r="C121">
        <f t="shared" ref="C121:D136" si="66">C120</f>
        <v>3</v>
      </c>
      <c r="D121">
        <f t="shared" si="66"/>
        <v>119</v>
      </c>
      <c r="E121">
        <f t="shared" ca="1" si="45"/>
        <v>1825.6960205216787</v>
      </c>
      <c r="F121">
        <f t="shared" ca="1" si="46"/>
        <v>-457.30650610349647</v>
      </c>
      <c r="G121">
        <f t="shared" ca="1" si="17"/>
        <v>10008.781395348837</v>
      </c>
      <c r="H121" s="9">
        <f t="shared" ca="1" si="18"/>
        <v>182.54241699216783</v>
      </c>
      <c r="I121" s="9">
        <f t="shared" ca="1" si="18"/>
        <v>-45.713664530349646</v>
      </c>
      <c r="J121" s="9">
        <f t="shared" ca="1" si="18"/>
        <v>-4.9618604651161151</v>
      </c>
      <c r="K121" s="9">
        <f t="shared" ca="1" si="19"/>
        <v>188.17936424097047</v>
      </c>
      <c r="L121" s="9">
        <f t="shared" ca="1" si="20"/>
        <v>104.05930118444157</v>
      </c>
      <c r="M121">
        <f t="shared" ca="1" si="22"/>
        <v>55.84587801087801</v>
      </c>
      <c r="N121">
        <f t="shared" ca="1" si="23"/>
        <v>32.962544677544678</v>
      </c>
      <c r="P121">
        <f ca="1">E121-'SDM589'!E141</f>
        <v>3497.2714958379916</v>
      </c>
      <c r="Q121">
        <f ca="1">F121-'SDM589'!F141</f>
        <v>-8565.7415320098607</v>
      </c>
      <c r="R121">
        <f t="shared" ca="1" si="65"/>
        <v>9252.1800624933549</v>
      </c>
      <c r="S121">
        <f ca="1">G121/Params!$F$2</f>
        <v>328.37209302325579</v>
      </c>
    </row>
    <row r="122" spans="1:19" x14ac:dyDescent="0.25">
      <c r="A122" s="4">
        <f>A121+5/24/3600</f>
        <v>0.43443287037036932</v>
      </c>
      <c r="B122" s="3">
        <f t="shared" si="25"/>
        <v>1553301535</v>
      </c>
      <c r="C122">
        <f t="shared" si="66"/>
        <v>3</v>
      </c>
      <c r="D122">
        <f t="shared" si="66"/>
        <v>119</v>
      </c>
      <c r="E122">
        <f t="shared" ca="1" si="45"/>
        <v>2738.4081054825178</v>
      </c>
      <c r="F122">
        <f t="shared" ca="1" si="46"/>
        <v>-685.87482875524472</v>
      </c>
      <c r="G122">
        <f t="shared" ca="1" si="17"/>
        <v>9983.9720930232561</v>
      </c>
      <c r="H122" s="9">
        <f t="shared" ca="1" si="18"/>
        <v>182.54241699216792</v>
      </c>
      <c r="I122" s="9">
        <f t="shared" ca="1" si="18"/>
        <v>-45.713664530349661</v>
      </c>
      <c r="J122" s="9">
        <f t="shared" ca="1" si="18"/>
        <v>-4.9618604651164784</v>
      </c>
      <c r="K122" s="9">
        <f t="shared" ca="1" si="19"/>
        <v>188.17936424097053</v>
      </c>
      <c r="L122" s="9">
        <f t="shared" ca="1" si="20"/>
        <v>104.05930118444157</v>
      </c>
      <c r="M122">
        <f t="shared" ca="1" si="22"/>
        <v>55.843817016317018</v>
      </c>
      <c r="N122">
        <f t="shared" ca="1" si="23"/>
        <v>32.977150349650344</v>
      </c>
      <c r="P122">
        <f ca="1">E122-'SDM589'!E142</f>
        <v>4171.1482485250708</v>
      </c>
      <c r="Q122">
        <f ca="1">F122-'SDM589'!F142</f>
        <v>-7635.9377279892797</v>
      </c>
      <c r="R122">
        <f t="shared" ca="1" si="65"/>
        <v>8700.9207959217656</v>
      </c>
      <c r="S122">
        <f ca="1">G122/Params!$F$2</f>
        <v>327.55813953488371</v>
      </c>
    </row>
    <row r="123" spans="1:19" x14ac:dyDescent="0.25">
      <c r="A123" s="4">
        <f t="shared" ref="A123:A186" si="67">A122+5/24/3600</f>
        <v>0.43449074074073968</v>
      </c>
      <c r="B123" s="3">
        <f t="shared" si="25"/>
        <v>1553301540</v>
      </c>
      <c r="C123">
        <f t="shared" si="66"/>
        <v>3</v>
      </c>
      <c r="D123">
        <f t="shared" si="66"/>
        <v>119</v>
      </c>
      <c r="E123">
        <f t="shared" ca="1" si="45"/>
        <v>3651.1201904433574</v>
      </c>
      <c r="F123">
        <f t="shared" ca="1" si="46"/>
        <v>-914.44315140699302</v>
      </c>
      <c r="G123">
        <f t="shared" ca="1" si="17"/>
        <v>9959.1627906976737</v>
      </c>
      <c r="H123" s="9">
        <f t="shared" ca="1" si="18"/>
        <v>182.54241699216783</v>
      </c>
      <c r="I123" s="9">
        <f t="shared" ca="1" si="18"/>
        <v>-45.71366453034959</v>
      </c>
      <c r="J123" s="9">
        <f t="shared" ca="1" si="18"/>
        <v>-4.9618604651161151</v>
      </c>
      <c r="K123" s="9">
        <f t="shared" ca="1" si="19"/>
        <v>188.17936424097044</v>
      </c>
      <c r="L123" s="9">
        <f t="shared" ca="1" si="20"/>
        <v>104.05930118444154</v>
      </c>
      <c r="M123">
        <f t="shared" ca="1" si="22"/>
        <v>55.841756021756026</v>
      </c>
      <c r="N123">
        <f t="shared" ca="1" si="23"/>
        <v>32.991756021756018</v>
      </c>
      <c r="P123">
        <f ca="1">E123-'SDM589'!E143</f>
        <v>4845.0250012121496</v>
      </c>
      <c r="Q123">
        <f ca="1">F123-'SDM589'!F143</f>
        <v>-6706.1339239686986</v>
      </c>
      <c r="R123">
        <f t="shared" ca="1" si="65"/>
        <v>8273.2399619843382</v>
      </c>
      <c r="S123">
        <f ca="1">G123/Params!$F$2</f>
        <v>326.74418604651157</v>
      </c>
    </row>
    <row r="124" spans="1:19" x14ac:dyDescent="0.25">
      <c r="A124" s="4">
        <f t="shared" si="67"/>
        <v>0.43454861111111004</v>
      </c>
      <c r="B124" s="3">
        <f t="shared" si="25"/>
        <v>1553301545</v>
      </c>
      <c r="C124">
        <f t="shared" si="66"/>
        <v>3</v>
      </c>
      <c r="D124">
        <f t="shared" si="66"/>
        <v>119</v>
      </c>
      <c r="E124">
        <f t="shared" ca="1" si="45"/>
        <v>4563.8322754041965</v>
      </c>
      <c r="F124">
        <f t="shared" ca="1" si="46"/>
        <v>-1143.011474058741</v>
      </c>
      <c r="G124">
        <f t="shared" ca="1" si="17"/>
        <v>9934.3534883720931</v>
      </c>
      <c r="H124" s="9">
        <f t="shared" ca="1" si="18"/>
        <v>182.54241699216783</v>
      </c>
      <c r="I124" s="9">
        <f t="shared" ca="1" si="18"/>
        <v>-45.713664530349661</v>
      </c>
      <c r="J124" s="9">
        <f t="shared" ca="1" si="18"/>
        <v>-4.9618604651164784</v>
      </c>
      <c r="K124" s="9">
        <f t="shared" ca="1" si="19"/>
        <v>188.17936424097047</v>
      </c>
      <c r="L124" s="9">
        <f t="shared" ca="1" si="20"/>
        <v>104.05930118444157</v>
      </c>
      <c r="M124">
        <f t="shared" ca="1" si="22"/>
        <v>55.839695027195027</v>
      </c>
      <c r="N124">
        <f t="shared" ca="1" si="23"/>
        <v>33.006361693861692</v>
      </c>
      <c r="P124">
        <f ca="1">E124-'SDM589'!E144</f>
        <v>5518.9017538992321</v>
      </c>
      <c r="Q124">
        <f ca="1">F124-'SDM589'!F144</f>
        <v>-5776.3301199480884</v>
      </c>
      <c r="R124">
        <f t="shared" ca="1" si="65"/>
        <v>7989.0090889804051</v>
      </c>
      <c r="S124">
        <f ca="1">G124/Params!$F$2</f>
        <v>325.93023255813955</v>
      </c>
    </row>
    <row r="125" spans="1:19" x14ac:dyDescent="0.25">
      <c r="A125" s="4">
        <f t="shared" si="67"/>
        <v>0.4346064814814804</v>
      </c>
      <c r="B125" s="3">
        <f t="shared" si="25"/>
        <v>1553301550</v>
      </c>
      <c r="C125">
        <f t="shared" si="66"/>
        <v>3</v>
      </c>
      <c r="D125">
        <f t="shared" si="66"/>
        <v>119</v>
      </c>
      <c r="E125">
        <f t="shared" ca="1" si="45"/>
        <v>5476.5443603650356</v>
      </c>
      <c r="F125">
        <f t="shared" ca="1" si="46"/>
        <v>-1371.5797967104893</v>
      </c>
      <c r="G125">
        <f t="shared" ca="1" si="17"/>
        <v>9909.5441860465107</v>
      </c>
      <c r="H125" s="9">
        <f t="shared" ca="1" si="18"/>
        <v>182.542416992168</v>
      </c>
      <c r="I125" s="9">
        <f t="shared" ca="1" si="18"/>
        <v>-45.713664530349661</v>
      </c>
      <c r="J125" s="9">
        <f t="shared" ca="1" si="18"/>
        <v>-4.9618604651161151</v>
      </c>
      <c r="K125" s="9">
        <f t="shared" ca="1" si="19"/>
        <v>188.17936424097061</v>
      </c>
      <c r="L125" s="9">
        <f t="shared" ca="1" si="20"/>
        <v>104.05930118444155</v>
      </c>
      <c r="M125">
        <f t="shared" ca="1" si="22"/>
        <v>55.837634032634035</v>
      </c>
      <c r="N125">
        <f t="shared" ca="1" si="23"/>
        <v>33.020967365967365</v>
      </c>
      <c r="P125">
        <f ca="1">E125-'SDM589'!E145</f>
        <v>6192.7785065863145</v>
      </c>
      <c r="Q125">
        <f ca="1">F125-'SDM589'!F145</f>
        <v>-4846.5263159275064</v>
      </c>
      <c r="R125">
        <f t="shared" ca="1" si="65"/>
        <v>7863.7982529192132</v>
      </c>
      <c r="S125">
        <f ca="1">G125/Params!$F$2</f>
        <v>325.11627906976742</v>
      </c>
    </row>
    <row r="126" spans="1:19" x14ac:dyDescent="0.25">
      <c r="A126" s="4">
        <f t="shared" si="67"/>
        <v>0.43466435185185076</v>
      </c>
      <c r="B126" s="3">
        <f t="shared" si="25"/>
        <v>1553301555</v>
      </c>
      <c r="C126">
        <f t="shared" si="66"/>
        <v>3</v>
      </c>
      <c r="D126">
        <f t="shared" si="66"/>
        <v>119</v>
      </c>
      <c r="E126">
        <f t="shared" ca="1" si="45"/>
        <v>6389.2564453258756</v>
      </c>
      <c r="F126">
        <f t="shared" ca="1" si="46"/>
        <v>-1600.1481193622376</v>
      </c>
      <c r="G126">
        <f t="shared" ca="1" si="17"/>
        <v>9884.7348837209302</v>
      </c>
      <c r="H126" s="9">
        <f t="shared" ca="1" si="18"/>
        <v>182.54241699216783</v>
      </c>
      <c r="I126" s="9">
        <f t="shared" ca="1" si="18"/>
        <v>-45.713664530349661</v>
      </c>
      <c r="J126" s="9">
        <f t="shared" ca="1" si="18"/>
        <v>-4.9618604651164784</v>
      </c>
      <c r="K126" s="9">
        <f t="shared" ca="1" si="19"/>
        <v>188.17936424097047</v>
      </c>
      <c r="L126" s="9">
        <f t="shared" ca="1" si="20"/>
        <v>104.05930118444157</v>
      </c>
      <c r="M126">
        <f t="shared" ca="1" si="22"/>
        <v>55.835573038073036</v>
      </c>
      <c r="N126">
        <f t="shared" ca="1" si="23"/>
        <v>33.035573038073032</v>
      </c>
      <c r="O126" s="12"/>
      <c r="P126">
        <f ca="1">E126-'SDM589'!E146</f>
        <v>6866.6552592733942</v>
      </c>
      <c r="Q126">
        <f ca="1">F126-'SDM589'!F146</f>
        <v>-3916.7225119068962</v>
      </c>
      <c r="R126">
        <f t="shared" ca="1" si="65"/>
        <v>7905.1672774828257</v>
      </c>
      <c r="S126">
        <f ca="1">G126/Params!$F$2</f>
        <v>324.30232558139534</v>
      </c>
    </row>
    <row r="127" spans="1:19" x14ac:dyDescent="0.25">
      <c r="A127" s="8">
        <f t="shared" si="67"/>
        <v>0.43472222222222112</v>
      </c>
      <c r="B127" s="3">
        <f t="shared" si="25"/>
        <v>1553301560</v>
      </c>
      <c r="C127">
        <f t="shared" si="66"/>
        <v>3</v>
      </c>
      <c r="D127">
        <f t="shared" si="66"/>
        <v>119</v>
      </c>
      <c r="E127">
        <f t="shared" ca="1" si="45"/>
        <v>7301.9685302867147</v>
      </c>
      <c r="F127">
        <f t="shared" ca="1" si="46"/>
        <v>-1828.7164420139859</v>
      </c>
      <c r="G127">
        <f t="shared" ca="1" si="17"/>
        <v>9859.9255813953478</v>
      </c>
      <c r="H127" s="9">
        <f t="shared" ca="1" si="18"/>
        <v>182.54241699216763</v>
      </c>
      <c r="I127" s="9">
        <f t="shared" ca="1" si="18"/>
        <v>-45.713664530349661</v>
      </c>
      <c r="J127" s="9">
        <f t="shared" ca="1" si="18"/>
        <v>-4.9618604651161151</v>
      </c>
      <c r="K127" s="9">
        <f t="shared" ca="1" si="19"/>
        <v>188.17936424097027</v>
      </c>
      <c r="L127" s="9">
        <f t="shared" ca="1" si="20"/>
        <v>104.05930118444158</v>
      </c>
      <c r="M127">
        <f t="shared" ca="1" si="22"/>
        <v>55.833512043512044</v>
      </c>
      <c r="N127">
        <f t="shared" ca="1" si="23"/>
        <v>33.050178710178706</v>
      </c>
      <c r="O127" s="12"/>
      <c r="P127">
        <f ca="1">E127-'SDM589'!E147</f>
        <v>7391.1036975202433</v>
      </c>
      <c r="Q127">
        <f ca="1">F127-'SDM589'!F147</f>
        <v>-3086.8178746280487</v>
      </c>
      <c r="R127">
        <f t="shared" ca="1" si="65"/>
        <v>8009.7976540372501</v>
      </c>
      <c r="S127">
        <f ca="1">G127/Params!$F$2</f>
        <v>323.4883720930232</v>
      </c>
    </row>
    <row r="128" spans="1:19" x14ac:dyDescent="0.25">
      <c r="A128" s="4">
        <f t="shared" si="67"/>
        <v>0.43478009259259148</v>
      </c>
      <c r="B128" s="3">
        <f t="shared" si="25"/>
        <v>1553301565</v>
      </c>
      <c r="C128">
        <f t="shared" si="66"/>
        <v>3</v>
      </c>
      <c r="D128">
        <f t="shared" si="66"/>
        <v>119</v>
      </c>
      <c r="E128">
        <f t="shared" ca="1" si="45"/>
        <v>8214.6806152475529</v>
      </c>
      <c r="F128">
        <f t="shared" ca="1" si="46"/>
        <v>-2057.2847646657342</v>
      </c>
      <c r="G128">
        <f t="shared" ca="1" si="17"/>
        <v>9835.1162790697672</v>
      </c>
      <c r="H128" s="9">
        <f t="shared" ca="1" si="18"/>
        <v>182.542416992168</v>
      </c>
      <c r="I128" s="9">
        <f t="shared" ca="1" si="18"/>
        <v>-45.713664530349618</v>
      </c>
      <c r="J128" s="9">
        <f t="shared" ca="1" si="18"/>
        <v>-4.9618604651161151</v>
      </c>
      <c r="K128" s="9">
        <f t="shared" ca="1" si="19"/>
        <v>188.17936424097059</v>
      </c>
      <c r="L128" s="9">
        <f t="shared" ca="1" si="20"/>
        <v>104.05930118444154</v>
      </c>
      <c r="M128">
        <f t="shared" ca="1" si="22"/>
        <v>55.831451048951052</v>
      </c>
      <c r="N128">
        <f t="shared" ca="1" si="23"/>
        <v>33.06478438228438</v>
      </c>
      <c r="O128" s="12"/>
      <c r="P128">
        <f ca="1">E128-'SDM589'!E148</f>
        <v>7616.69550688663</v>
      </c>
      <c r="Q128">
        <f ca="1">F128-'SDM589'!F148</f>
        <v>-2456.7115708326683</v>
      </c>
      <c r="R128">
        <f t="shared" ca="1" si="65"/>
        <v>8003.0920391365044</v>
      </c>
      <c r="S128">
        <f ca="1">G128/Params!$F$2</f>
        <v>322.67441860465112</v>
      </c>
    </row>
    <row r="129" spans="1:19" x14ac:dyDescent="0.25">
      <c r="A129" s="4">
        <f t="shared" si="67"/>
        <v>0.43483796296296184</v>
      </c>
      <c r="B129" s="3">
        <f t="shared" si="25"/>
        <v>1553301570</v>
      </c>
      <c r="C129">
        <f t="shared" si="66"/>
        <v>3</v>
      </c>
      <c r="D129">
        <f t="shared" si="66"/>
        <v>119</v>
      </c>
      <c r="E129">
        <f t="shared" ca="1" si="45"/>
        <v>9127.3927002083929</v>
      </c>
      <c r="F129">
        <f t="shared" ca="1" si="46"/>
        <v>-2285.8530873174823</v>
      </c>
      <c r="G129">
        <f t="shared" ca="1" si="17"/>
        <v>9810.3069767441866</v>
      </c>
      <c r="H129" s="9">
        <f t="shared" ca="1" si="18"/>
        <v>182.542416992168</v>
      </c>
      <c r="I129" s="9">
        <f t="shared" ca="1" si="18"/>
        <v>-45.713664530349703</v>
      </c>
      <c r="J129" s="9">
        <f t="shared" ca="1" si="18"/>
        <v>-4.9618604651164784</v>
      </c>
      <c r="K129" s="9">
        <f t="shared" ca="1" si="19"/>
        <v>188.17936424097064</v>
      </c>
      <c r="L129" s="9">
        <f t="shared" ca="1" si="20"/>
        <v>104.05930118444157</v>
      </c>
      <c r="M129">
        <f t="shared" ca="1" si="22"/>
        <v>55.829390054390053</v>
      </c>
      <c r="N129">
        <f t="shared" ca="1" si="23"/>
        <v>33.079390054390053</v>
      </c>
      <c r="P129">
        <f ca="1">E129-'SDM589'!E149</f>
        <v>7543.4306873725573</v>
      </c>
      <c r="Q129">
        <f ca="1">F129-'SDM589'!F149</f>
        <v>-2026.4036005207543</v>
      </c>
      <c r="R129">
        <f t="shared" ca="1" si="65"/>
        <v>7810.8679471232572</v>
      </c>
      <c r="S129">
        <f ca="1">G129/Params!$F$2</f>
        <v>321.8604651162791</v>
      </c>
    </row>
    <row r="130" spans="1:19" x14ac:dyDescent="0.25">
      <c r="A130" s="4">
        <f t="shared" si="67"/>
        <v>0.4348958333333322</v>
      </c>
      <c r="B130" s="3">
        <f t="shared" si="25"/>
        <v>1553301575</v>
      </c>
      <c r="C130">
        <f t="shared" si="66"/>
        <v>3</v>
      </c>
      <c r="D130">
        <f t="shared" si="66"/>
        <v>119</v>
      </c>
      <c r="E130">
        <f t="shared" ca="1" si="45"/>
        <v>10040.104785169233</v>
      </c>
      <c r="F130">
        <f t="shared" ca="1" si="46"/>
        <v>-2514.4214099692308</v>
      </c>
      <c r="G130">
        <f t="shared" ca="1" si="17"/>
        <v>9785.4976744186042</v>
      </c>
      <c r="H130" s="9">
        <f t="shared" ca="1" si="18"/>
        <v>182.54241699216763</v>
      </c>
      <c r="I130" s="9">
        <f t="shared" ca="1" si="18"/>
        <v>-45.713664530349618</v>
      </c>
      <c r="J130" s="9">
        <f t="shared" ca="1" si="18"/>
        <v>-4.9618604651161151</v>
      </c>
      <c r="K130" s="9">
        <f t="shared" ca="1" si="19"/>
        <v>188.17936424097024</v>
      </c>
      <c r="L130" s="9">
        <f t="shared" ca="1" si="20"/>
        <v>104.05930118444157</v>
      </c>
      <c r="M130">
        <f t="shared" ca="1" si="22"/>
        <v>55.827329059829061</v>
      </c>
      <c r="N130">
        <f t="shared" ca="1" si="23"/>
        <v>33.09399572649572</v>
      </c>
      <c r="P130">
        <f ca="1">E130-'SDM589'!E150</f>
        <v>7171.3092389780231</v>
      </c>
      <c r="Q130">
        <f ca="1">F130-'SDM589'!F150</f>
        <v>-1795.8939636923078</v>
      </c>
      <c r="R130">
        <f t="shared" ca="1" si="65"/>
        <v>7392.7607380381269</v>
      </c>
      <c r="S130">
        <f ca="1">G130/Params!$F$2</f>
        <v>321.04651162790697</v>
      </c>
    </row>
    <row r="131" spans="1:19" x14ac:dyDescent="0.25">
      <c r="A131" s="4">
        <f t="shared" si="67"/>
        <v>0.43495370370370257</v>
      </c>
      <c r="B131" s="3">
        <f t="shared" si="25"/>
        <v>1553301580</v>
      </c>
      <c r="C131">
        <f t="shared" si="66"/>
        <v>3</v>
      </c>
      <c r="D131">
        <f t="shared" si="66"/>
        <v>119</v>
      </c>
      <c r="E131">
        <f t="shared" ca="1" si="45"/>
        <v>10952.816870130071</v>
      </c>
      <c r="F131">
        <f t="shared" ca="1" si="46"/>
        <v>-2742.9897326209789</v>
      </c>
      <c r="G131">
        <f t="shared" ca="1" si="17"/>
        <v>9760.6883720930236</v>
      </c>
      <c r="H131" s="9">
        <f t="shared" ca="1" si="18"/>
        <v>182.542416992168</v>
      </c>
      <c r="I131" s="9">
        <f t="shared" ca="1" si="18"/>
        <v>-45.713664530349618</v>
      </c>
      <c r="J131" s="9">
        <f t="shared" ca="1" si="18"/>
        <v>-4.9618604651164784</v>
      </c>
      <c r="K131" s="9">
        <f t="shared" ca="1" si="19"/>
        <v>188.17936424097059</v>
      </c>
      <c r="L131" s="9">
        <f t="shared" ca="1" si="20"/>
        <v>104.05930118444154</v>
      </c>
      <c r="M131">
        <f t="shared" ca="1" si="22"/>
        <v>55.82526806526807</v>
      </c>
      <c r="N131">
        <f t="shared" ca="1" si="23"/>
        <v>33.108601398601394</v>
      </c>
      <c r="P131">
        <f ca="1">E131-'SDM589'!E151</f>
        <v>6649.7594761432574</v>
      </c>
      <c r="Q131">
        <f ca="1">F131-'SDM589'!F151</f>
        <v>-1665.2834936055945</v>
      </c>
      <c r="R131">
        <f t="shared" ca="1" si="65"/>
        <v>6855.1054116353525</v>
      </c>
      <c r="S131">
        <f ca="1">G131/Params!$F$2</f>
        <v>320.23255813953489</v>
      </c>
    </row>
    <row r="132" spans="1:19" x14ac:dyDescent="0.25">
      <c r="A132" s="42">
        <f t="shared" si="67"/>
        <v>0.43501157407407293</v>
      </c>
      <c r="B132" s="3">
        <f t="shared" si="25"/>
        <v>1553301585</v>
      </c>
      <c r="C132">
        <f t="shared" si="66"/>
        <v>3</v>
      </c>
      <c r="D132">
        <f t="shared" si="66"/>
        <v>119</v>
      </c>
      <c r="E132">
        <f t="shared" ca="1" si="45"/>
        <v>11865.528955090911</v>
      </c>
      <c r="F132">
        <f t="shared" ca="1" si="46"/>
        <v>-2971.558055272727</v>
      </c>
      <c r="G132">
        <f t="shared" ca="1" si="17"/>
        <v>9735.8790697674413</v>
      </c>
      <c r="H132" s="9">
        <f t="shared" ca="1" si="18"/>
        <v>182.542416992168</v>
      </c>
      <c r="I132" s="9">
        <f t="shared" ca="1" si="18"/>
        <v>-45.713664530349703</v>
      </c>
      <c r="J132" s="9">
        <f t="shared" ca="1" si="18"/>
        <v>-4.9618604651161151</v>
      </c>
      <c r="K132" s="9">
        <f t="shared" ca="1" si="19"/>
        <v>188.17936424097064</v>
      </c>
      <c r="L132" s="9">
        <f t="shared" ca="1" si="20"/>
        <v>104.05930118444157</v>
      </c>
      <c r="M132">
        <f t="shared" ca="1" si="22"/>
        <v>55.82320707070707</v>
      </c>
      <c r="N132">
        <f t="shared" ca="1" si="23"/>
        <v>33.123207070707068</v>
      </c>
      <c r="P132">
        <f ca="1">E132-'SDM589'!E152</f>
        <v>6128.2097133084926</v>
      </c>
      <c r="Q132">
        <f ca="1">F132-'SDM589'!F152</f>
        <v>-1534.6730235188809</v>
      </c>
      <c r="R132">
        <f t="shared" ca="1" si="65"/>
        <v>6317.4500852325809</v>
      </c>
      <c r="S132" s="41">
        <f ca="1">G132/Params!$F$2</f>
        <v>319.41860465116275</v>
      </c>
    </row>
    <row r="133" spans="1:19" x14ac:dyDescent="0.25">
      <c r="A133" s="4">
        <f t="shared" si="67"/>
        <v>0.43506944444444329</v>
      </c>
      <c r="B133" s="3">
        <f t="shared" si="25"/>
        <v>1553301590</v>
      </c>
      <c r="C133">
        <f t="shared" si="66"/>
        <v>3</v>
      </c>
      <c r="D133">
        <f t="shared" si="66"/>
        <v>119</v>
      </c>
      <c r="E133">
        <f t="shared" ca="1" si="45"/>
        <v>12778.241040051751</v>
      </c>
      <c r="F133">
        <f t="shared" ca="1" si="46"/>
        <v>-3200.1263779244755</v>
      </c>
      <c r="G133">
        <f t="shared" ca="1" si="17"/>
        <v>9711.0697674418607</v>
      </c>
      <c r="H133" s="9">
        <f t="shared" ca="1" si="18"/>
        <v>182.54241699216763</v>
      </c>
      <c r="I133" s="9">
        <f t="shared" ca="1" si="18"/>
        <v>-45.713664530349618</v>
      </c>
      <c r="J133" s="9">
        <f t="shared" ca="1" si="18"/>
        <v>-4.9618604651164784</v>
      </c>
      <c r="K133" s="9">
        <f t="shared" ca="1" si="19"/>
        <v>188.17936424097024</v>
      </c>
      <c r="L133" s="9">
        <f t="shared" ca="1" si="20"/>
        <v>104.05930118444157</v>
      </c>
      <c r="M133">
        <f t="shared" ca="1" si="22"/>
        <v>55.821146076146078</v>
      </c>
      <c r="N133">
        <f t="shared" ca="1" si="23"/>
        <v>33.137812742812741</v>
      </c>
      <c r="P133">
        <f ca="1">E133-'SDM589'!E153</f>
        <v>5606.6599504737278</v>
      </c>
      <c r="Q133">
        <f ca="1">F133-'SDM589'!F153</f>
        <v>-1404.0625534321678</v>
      </c>
      <c r="R133">
        <f t="shared" ca="1" si="65"/>
        <v>5779.7947588298084</v>
      </c>
      <c r="S133">
        <f ca="1">G133/Params!$F$2</f>
        <v>318.60465116279067</v>
      </c>
    </row>
    <row r="134" spans="1:19" x14ac:dyDescent="0.25">
      <c r="A134" s="4">
        <f t="shared" si="67"/>
        <v>0.43512731481481365</v>
      </c>
      <c r="B134" s="3">
        <f t="shared" si="25"/>
        <v>1553301595</v>
      </c>
      <c r="C134">
        <f t="shared" si="66"/>
        <v>3</v>
      </c>
      <c r="D134">
        <f t="shared" si="66"/>
        <v>119</v>
      </c>
      <c r="E134">
        <f t="shared" ca="1" si="45"/>
        <v>13690.953125012589</v>
      </c>
      <c r="F134">
        <f t="shared" ca="1" si="46"/>
        <v>-3428.6947005762236</v>
      </c>
      <c r="G134">
        <f t="shared" ca="1" si="17"/>
        <v>9686.2604651162783</v>
      </c>
      <c r="H134" s="9">
        <f t="shared" ca="1" si="18"/>
        <v>182.542416992168</v>
      </c>
      <c r="I134" s="9">
        <f t="shared" ca="1" si="18"/>
        <v>-45.713664530349703</v>
      </c>
      <c r="J134" s="9">
        <f t="shared" ca="1" si="18"/>
        <v>-4.9618604651161151</v>
      </c>
      <c r="K134" s="9">
        <f t="shared" ca="1" si="19"/>
        <v>188.17936424097064</v>
      </c>
      <c r="L134" s="9">
        <f t="shared" ca="1" si="20"/>
        <v>104.05930118444157</v>
      </c>
      <c r="M134">
        <f t="shared" ca="1" si="22"/>
        <v>55.819085081585079</v>
      </c>
      <c r="N134">
        <f t="shared" ca="1" si="23"/>
        <v>33.152418414918415</v>
      </c>
      <c r="P134">
        <f ca="1">E134-'SDM589'!E154</f>
        <v>5085.1101876389621</v>
      </c>
      <c r="Q134">
        <f ca="1">F134-'SDM589'!F154</f>
        <v>-1273.4520833454544</v>
      </c>
      <c r="R134">
        <f t="shared" ca="1" si="65"/>
        <v>5242.139432427035</v>
      </c>
      <c r="S134">
        <f ca="1">G134/Params!$F$2</f>
        <v>317.7906976744186</v>
      </c>
    </row>
    <row r="135" spans="1:19" x14ac:dyDescent="0.25">
      <c r="A135" s="4">
        <f t="shared" si="67"/>
        <v>0.43518518518518401</v>
      </c>
      <c r="B135" s="3">
        <f t="shared" si="25"/>
        <v>1553301600</v>
      </c>
      <c r="C135">
        <f t="shared" si="66"/>
        <v>3</v>
      </c>
      <c r="D135">
        <f t="shared" si="66"/>
        <v>119</v>
      </c>
      <c r="E135">
        <f t="shared" ca="1" si="45"/>
        <v>14603.665209973429</v>
      </c>
      <c r="F135">
        <f t="shared" ca="1" si="46"/>
        <v>-3657.2630232279721</v>
      </c>
      <c r="G135">
        <f t="shared" ca="1" si="17"/>
        <v>9661.4511627906977</v>
      </c>
      <c r="H135" s="9">
        <f t="shared" ca="1" si="18"/>
        <v>182.54241699216763</v>
      </c>
      <c r="I135" s="9">
        <f t="shared" ca="1" si="18"/>
        <v>-45.713664530349618</v>
      </c>
      <c r="J135" s="9">
        <f t="shared" ca="1" si="18"/>
        <v>-4.9618604651164784</v>
      </c>
      <c r="K135" s="9">
        <f t="shared" ca="1" si="19"/>
        <v>188.17936424097024</v>
      </c>
      <c r="L135" s="9">
        <f t="shared" ca="1" si="20"/>
        <v>104.05930118444157</v>
      </c>
      <c r="M135">
        <f t="shared" ca="1" si="22"/>
        <v>55.817024087024087</v>
      </c>
      <c r="N135">
        <f t="shared" ca="1" si="23"/>
        <v>33.167024087024082</v>
      </c>
      <c r="P135">
        <f ca="1">E135-'SDM589'!E155</f>
        <v>4563.5604248041964</v>
      </c>
      <c r="Q135">
        <f ca="1">F135-'SDM589'!F155</f>
        <v>-1142.8416132587413</v>
      </c>
      <c r="R135">
        <f t="shared" ca="1" si="65"/>
        <v>4704.4841060242616</v>
      </c>
      <c r="S135">
        <f ca="1">G135/Params!$F$2</f>
        <v>316.97674418604652</v>
      </c>
    </row>
    <row r="136" spans="1:19" x14ac:dyDescent="0.25">
      <c r="A136" s="4">
        <f t="shared" si="67"/>
        <v>0.43524305555555437</v>
      </c>
      <c r="B136" s="3">
        <f t="shared" si="25"/>
        <v>1553301605</v>
      </c>
      <c r="C136">
        <f t="shared" si="66"/>
        <v>3</v>
      </c>
      <c r="D136">
        <f t="shared" si="66"/>
        <v>119</v>
      </c>
      <c r="E136">
        <f t="shared" ca="1" si="45"/>
        <v>15516.377294934267</v>
      </c>
      <c r="F136">
        <f t="shared" ca="1" si="46"/>
        <v>-3885.8313458797202</v>
      </c>
      <c r="G136">
        <f t="shared" ref="G136:G199" ca="1" si="68">INDIRECT("G$"&amp;C136)+INDIRECT("J$"&amp;C136)*($B136-INDIRECT("B$"&amp;D136))</f>
        <v>9636.6418604651153</v>
      </c>
      <c r="H136" s="9">
        <f t="shared" ref="H136:J151" ca="1" si="69">(E137-E136)/($B137-$B136)</f>
        <v>182.54241699216726</v>
      </c>
      <c r="I136" s="9">
        <f t="shared" ca="1" si="69"/>
        <v>-45.713664530349526</v>
      </c>
      <c r="J136" s="9">
        <f t="shared" ca="1" si="69"/>
        <v>-4.9618604651161151</v>
      </c>
      <c r="K136" s="9">
        <f t="shared" ref="K136:K199" ca="1" si="70">SQRT(H136*H136+I136*I136)</f>
        <v>188.17936424096987</v>
      </c>
      <c r="L136" s="9">
        <f t="shared" ref="L136:L199" ca="1" si="71">DEGREES(ATAN2(I136,H136))</f>
        <v>104.05930118444157</v>
      </c>
      <c r="M136">
        <f t="shared" ca="1" si="22"/>
        <v>55.814963092463096</v>
      </c>
      <c r="N136">
        <f t="shared" ca="1" si="23"/>
        <v>33.181629759129756</v>
      </c>
      <c r="O136" s="14"/>
      <c r="P136">
        <f ca="1">E136-'SDM589'!E156</f>
        <v>4042.0106619694307</v>
      </c>
      <c r="Q136">
        <f ca="1">F136-'SDM589'!F156</f>
        <v>-1012.2311431720277</v>
      </c>
      <c r="R136">
        <f t="shared" ca="1" si="65"/>
        <v>4166.828779621489</v>
      </c>
      <c r="S136">
        <f ca="1">G136/Params!$F$2</f>
        <v>316.16279069767438</v>
      </c>
    </row>
    <row r="137" spans="1:19" x14ac:dyDescent="0.25">
      <c r="A137" s="4">
        <f t="shared" si="67"/>
        <v>0.43530092592592473</v>
      </c>
      <c r="B137" s="3">
        <f t="shared" si="25"/>
        <v>1553301610</v>
      </c>
      <c r="C137">
        <f t="shared" ref="C137:D152" si="72">C136</f>
        <v>3</v>
      </c>
      <c r="D137">
        <f t="shared" si="72"/>
        <v>119</v>
      </c>
      <c r="E137">
        <f t="shared" ca="1" si="45"/>
        <v>16429.089379895104</v>
      </c>
      <c r="F137">
        <f t="shared" ca="1" si="46"/>
        <v>-4114.3996685314678</v>
      </c>
      <c r="G137">
        <f t="shared" ca="1" si="68"/>
        <v>9611.8325581395347</v>
      </c>
      <c r="H137" s="9">
        <f t="shared" ca="1" si="69"/>
        <v>182.542416992168</v>
      </c>
      <c r="I137" s="9">
        <f t="shared" ca="1" si="69"/>
        <v>-45.713664530349703</v>
      </c>
      <c r="J137" s="9">
        <f t="shared" ca="1" si="69"/>
        <v>-4.9618604651161151</v>
      </c>
      <c r="K137" s="9">
        <f t="shared" ca="1" si="70"/>
        <v>188.17936424097064</v>
      </c>
      <c r="L137" s="9">
        <f t="shared" ca="1" si="71"/>
        <v>104.05930118444157</v>
      </c>
      <c r="M137">
        <f t="shared" ref="M137:M200" ca="1" si="73">INDIRECT("M$"&amp;C137)+INDIRECT("O$"&amp;C137)*($B137-INDIRECT("B$"&amp;D137))</f>
        <v>55.812902097902096</v>
      </c>
      <c r="N137">
        <f t="shared" ref="N137:N200" ca="1" si="74">INDIRECT("N$"&amp;C137)+INDIRECT("P$"&amp;C137)*($B137-INDIRECT("B$"&amp;D137))</f>
        <v>33.196235431235429</v>
      </c>
      <c r="O137" s="12"/>
      <c r="P137">
        <f ca="1">E137-'SDM589'!E157</f>
        <v>3520.4608991346631</v>
      </c>
      <c r="Q137">
        <f ca="1">F137-'SDM589'!F157</f>
        <v>-881.62067308531368</v>
      </c>
      <c r="R137">
        <f t="shared" ca="1" si="65"/>
        <v>3629.1734532187138</v>
      </c>
      <c r="S137">
        <f ca="1">G137/Params!$F$2</f>
        <v>315.3488372093023</v>
      </c>
    </row>
    <row r="138" spans="1:19" x14ac:dyDescent="0.25">
      <c r="A138" s="4">
        <f t="shared" si="67"/>
        <v>0.43535879629629509</v>
      </c>
      <c r="B138" s="3">
        <f t="shared" ref="B138:B201" si="75">B137+SECOND(A138-A137)</f>
        <v>1553301615</v>
      </c>
      <c r="C138">
        <f t="shared" si="72"/>
        <v>3</v>
      </c>
      <c r="D138">
        <f t="shared" si="72"/>
        <v>119</v>
      </c>
      <c r="E138">
        <f t="shared" ca="1" si="45"/>
        <v>17341.801464855944</v>
      </c>
      <c r="F138">
        <f t="shared" ca="1" si="46"/>
        <v>-4342.9679911832163</v>
      </c>
      <c r="G138">
        <f t="shared" ca="1" si="68"/>
        <v>9587.0232558139542</v>
      </c>
      <c r="H138" s="9">
        <f t="shared" ca="1" si="69"/>
        <v>182.542416992168</v>
      </c>
      <c r="I138" s="9">
        <f t="shared" ca="1" si="69"/>
        <v>-45.713664530349526</v>
      </c>
      <c r="J138" s="9">
        <f t="shared" ca="1" si="69"/>
        <v>-4.9618604651164784</v>
      </c>
      <c r="K138" s="9">
        <f t="shared" ca="1" si="70"/>
        <v>188.17936424097059</v>
      </c>
      <c r="L138" s="9">
        <f t="shared" ca="1" si="71"/>
        <v>104.05930118444151</v>
      </c>
      <c r="M138">
        <f t="shared" ca="1" si="73"/>
        <v>55.810841103341104</v>
      </c>
      <c r="N138">
        <f t="shared" ca="1" si="74"/>
        <v>33.210841103341103</v>
      </c>
      <c r="O138" s="12"/>
      <c r="P138">
        <f ca="1">E138-'SDM589'!E158</f>
        <v>2998.9111362998974</v>
      </c>
      <c r="Q138">
        <f ca="1">F138-'SDM589'!F158</f>
        <v>-751.01020299860056</v>
      </c>
      <c r="R138">
        <f t="shared" ca="1" si="65"/>
        <v>3091.5181268159404</v>
      </c>
      <c r="S138">
        <f ca="1">G138/Params!$F$2</f>
        <v>314.53488372093022</v>
      </c>
    </row>
    <row r="139" spans="1:19" x14ac:dyDescent="0.25">
      <c r="A139" s="8">
        <f t="shared" si="67"/>
        <v>0.43541666666666545</v>
      </c>
      <c r="B139" s="3">
        <f t="shared" si="75"/>
        <v>1553301620</v>
      </c>
      <c r="C139">
        <f t="shared" si="72"/>
        <v>3</v>
      </c>
      <c r="D139">
        <f t="shared" si="72"/>
        <v>119</v>
      </c>
      <c r="E139">
        <f t="shared" ca="1" si="45"/>
        <v>18254.513549816784</v>
      </c>
      <c r="F139">
        <f t="shared" ca="1" si="46"/>
        <v>-4571.5363138349639</v>
      </c>
      <c r="G139">
        <f t="shared" ca="1" si="68"/>
        <v>9562.2139534883718</v>
      </c>
      <c r="H139" s="9">
        <f t="shared" ca="1" si="69"/>
        <v>182.542416992168</v>
      </c>
      <c r="I139" s="9">
        <f t="shared" ca="1" si="69"/>
        <v>-45.713664530349703</v>
      </c>
      <c r="J139" s="9">
        <f t="shared" ca="1" si="69"/>
        <v>-4.9618604651161151</v>
      </c>
      <c r="K139" s="9">
        <f t="shared" ca="1" si="70"/>
        <v>188.17936424097064</v>
      </c>
      <c r="L139" s="9">
        <f t="shared" ca="1" si="71"/>
        <v>104.05930118444157</v>
      </c>
      <c r="M139">
        <f t="shared" ca="1" si="73"/>
        <v>55.808780108780113</v>
      </c>
      <c r="N139">
        <f t="shared" ca="1" si="74"/>
        <v>33.22544677544677</v>
      </c>
      <c r="O139" s="12"/>
      <c r="P139">
        <f ca="1">E139-'SDM589'!E159</f>
        <v>2477.3613734651335</v>
      </c>
      <c r="Q139">
        <f ca="1">F139-'SDM589'!F159</f>
        <v>-620.39973291188699</v>
      </c>
      <c r="R139">
        <f t="shared" ca="1" si="65"/>
        <v>2553.8628004131688</v>
      </c>
      <c r="S139">
        <f ca="1">G139/Params!$F$2</f>
        <v>313.72093023255815</v>
      </c>
    </row>
    <row r="140" spans="1:19" x14ac:dyDescent="0.25">
      <c r="A140" s="4">
        <f t="shared" si="67"/>
        <v>0.43547453703703581</v>
      </c>
      <c r="B140" s="3">
        <f t="shared" si="75"/>
        <v>1553301625</v>
      </c>
      <c r="C140">
        <f t="shared" si="72"/>
        <v>3</v>
      </c>
      <c r="D140">
        <f t="shared" si="72"/>
        <v>119</v>
      </c>
      <c r="E140">
        <f t="shared" ca="1" si="45"/>
        <v>19167.225634777624</v>
      </c>
      <c r="F140">
        <f t="shared" ca="1" si="46"/>
        <v>-4800.1046364867125</v>
      </c>
      <c r="G140">
        <f t="shared" ca="1" si="68"/>
        <v>9537.4046511627912</v>
      </c>
      <c r="H140" s="9">
        <f t="shared" ca="1" si="69"/>
        <v>182.542416992168</v>
      </c>
      <c r="I140" s="9">
        <f t="shared" ca="1" si="69"/>
        <v>-45.713664530349703</v>
      </c>
      <c r="J140" s="9">
        <f t="shared" ca="1" si="69"/>
        <v>-4.9618604651164784</v>
      </c>
      <c r="K140" s="9">
        <f t="shared" ca="1" si="70"/>
        <v>188.17936424097064</v>
      </c>
      <c r="L140" s="9">
        <f t="shared" ca="1" si="71"/>
        <v>104.05930118444157</v>
      </c>
      <c r="M140">
        <f t="shared" ca="1" si="73"/>
        <v>55.806719114219113</v>
      </c>
      <c r="N140">
        <f t="shared" ca="1" si="74"/>
        <v>33.240052447552443</v>
      </c>
      <c r="O140" s="12"/>
      <c r="P140">
        <f ca="1">E140-'SDM589'!E160</f>
        <v>1955.8116106303714</v>
      </c>
      <c r="Q140">
        <f ca="1">F140-'SDM589'!F160</f>
        <v>-489.78926282517477</v>
      </c>
      <c r="R140">
        <f t="shared" ca="1" si="65"/>
        <v>2016.2074740103994</v>
      </c>
      <c r="S140">
        <f ca="1">G140/Params!$F$2</f>
        <v>312.90697674418607</v>
      </c>
    </row>
    <row r="141" spans="1:19" x14ac:dyDescent="0.25">
      <c r="A141" s="4">
        <f t="shared" si="67"/>
        <v>0.43553240740740617</v>
      </c>
      <c r="B141" s="3">
        <f t="shared" si="75"/>
        <v>1553301630</v>
      </c>
      <c r="C141">
        <f t="shared" si="72"/>
        <v>3</v>
      </c>
      <c r="D141">
        <f t="shared" si="72"/>
        <v>119</v>
      </c>
      <c r="E141">
        <f t="shared" ca="1" si="45"/>
        <v>20079.937719738464</v>
      </c>
      <c r="F141">
        <f t="shared" ca="1" si="46"/>
        <v>-5028.672959138461</v>
      </c>
      <c r="G141">
        <f t="shared" ca="1" si="68"/>
        <v>9512.5953488372088</v>
      </c>
      <c r="H141" s="9">
        <f t="shared" ca="1" si="69"/>
        <v>182.542416992168</v>
      </c>
      <c r="I141" s="9">
        <f t="shared" ca="1" si="69"/>
        <v>-45.713664530349526</v>
      </c>
      <c r="J141" s="9">
        <f t="shared" ca="1" si="69"/>
        <v>-4.9618604651161151</v>
      </c>
      <c r="K141" s="9">
        <f t="shared" ca="1" si="70"/>
        <v>188.17936424097059</v>
      </c>
      <c r="L141" s="9">
        <f t="shared" ca="1" si="71"/>
        <v>104.05930118444151</v>
      </c>
      <c r="M141">
        <f t="shared" ca="1" si="73"/>
        <v>55.804658119658122</v>
      </c>
      <c r="N141">
        <f t="shared" ca="1" si="74"/>
        <v>33.254658119658117</v>
      </c>
      <c r="O141" s="12"/>
      <c r="P141">
        <f ca="1">E141-'SDM589'!E161</f>
        <v>1434.2618477956057</v>
      </c>
      <c r="Q141">
        <f ca="1">F141-'SDM589'!F161</f>
        <v>-359.1787927384612</v>
      </c>
      <c r="R141">
        <f t="shared" ref="R141:R192" ca="1" si="76">SQRT(P141*P141+Q141*Q141)</f>
        <v>1478.5521476076262</v>
      </c>
      <c r="S141">
        <f ca="1">G141/Params!$F$2</f>
        <v>312.09302325581393</v>
      </c>
    </row>
    <row r="142" spans="1:19" x14ac:dyDescent="0.25">
      <c r="A142" s="4">
        <f t="shared" si="67"/>
        <v>0.43559027777777654</v>
      </c>
      <c r="B142" s="3">
        <f t="shared" si="75"/>
        <v>1553301635</v>
      </c>
      <c r="C142">
        <f t="shared" si="72"/>
        <v>3</v>
      </c>
      <c r="D142">
        <f t="shared" si="72"/>
        <v>119</v>
      </c>
      <c r="E142">
        <f t="shared" ca="1" si="45"/>
        <v>20992.649804699304</v>
      </c>
      <c r="F142">
        <f t="shared" ca="1" si="46"/>
        <v>-5257.2412817902086</v>
      </c>
      <c r="G142">
        <f t="shared" ca="1" si="68"/>
        <v>9487.7860465116282</v>
      </c>
      <c r="H142" s="9">
        <f t="shared" ca="1" si="69"/>
        <v>182.54241699216726</v>
      </c>
      <c r="I142" s="9">
        <f t="shared" ca="1" si="69"/>
        <v>-45.713664530349703</v>
      </c>
      <c r="J142" s="9">
        <f t="shared" ca="1" si="69"/>
        <v>-4.9618604651164784</v>
      </c>
      <c r="K142" s="9">
        <f t="shared" ca="1" si="70"/>
        <v>188.17936424096993</v>
      </c>
      <c r="L142" s="9">
        <f t="shared" ca="1" si="71"/>
        <v>104.05930118444161</v>
      </c>
      <c r="M142">
        <f t="shared" ca="1" si="73"/>
        <v>55.802597125097122</v>
      </c>
      <c r="N142">
        <f t="shared" ca="1" si="74"/>
        <v>33.269263791763791</v>
      </c>
      <c r="P142">
        <f ca="1">E142-'SDM589'!E162</f>
        <v>912.71208496084</v>
      </c>
      <c r="Q142">
        <f ca="1">F142-'SDM589'!F162</f>
        <v>-228.56832265174762</v>
      </c>
      <c r="R142">
        <f t="shared" ca="1" si="76"/>
        <v>940.89682120485293</v>
      </c>
      <c r="S142">
        <f ca="1">G142/Params!$F$2</f>
        <v>311.27906976744185</v>
      </c>
    </row>
    <row r="143" spans="1:19" x14ac:dyDescent="0.25">
      <c r="A143" s="4">
        <f t="shared" si="67"/>
        <v>0.4356481481481469</v>
      </c>
      <c r="B143" s="3">
        <f t="shared" si="75"/>
        <v>1553301640</v>
      </c>
      <c r="C143">
        <f t="shared" si="72"/>
        <v>3</v>
      </c>
      <c r="D143">
        <f t="shared" si="72"/>
        <v>119</v>
      </c>
      <c r="E143">
        <f t="shared" ca="1" si="45"/>
        <v>21905.36188966014</v>
      </c>
      <c r="F143">
        <f t="shared" ca="1" si="46"/>
        <v>-5485.8096044419572</v>
      </c>
      <c r="G143">
        <f t="shared" ca="1" si="68"/>
        <v>9462.9767441860458</v>
      </c>
      <c r="H143" s="9">
        <f t="shared" ca="1" si="69"/>
        <v>182.542416992168</v>
      </c>
      <c r="I143" s="9">
        <f t="shared" ca="1" si="69"/>
        <v>-45.713664530349703</v>
      </c>
      <c r="J143" s="9">
        <f t="shared" ca="1" si="69"/>
        <v>-4.9618604651161151</v>
      </c>
      <c r="K143" s="9">
        <f t="shared" ca="1" si="70"/>
        <v>188.17936424097064</v>
      </c>
      <c r="L143" s="9">
        <f t="shared" ca="1" si="71"/>
        <v>104.05930118444157</v>
      </c>
      <c r="M143">
        <f t="shared" ca="1" si="73"/>
        <v>55.80053613053613</v>
      </c>
      <c r="N143">
        <f t="shared" ca="1" si="74"/>
        <v>33.283869463869458</v>
      </c>
      <c r="P143">
        <f ca="1">E143-'SDM589'!E163</f>
        <v>391.16232212607429</v>
      </c>
      <c r="Q143">
        <f ca="1">F143-'SDM589'!F163</f>
        <v>-97.957852565034045</v>
      </c>
      <c r="R143">
        <f t="shared" ca="1" si="76"/>
        <v>403.24149480207967</v>
      </c>
      <c r="S143">
        <f ca="1">G143/Params!$F$2</f>
        <v>310.46511627906972</v>
      </c>
    </row>
    <row r="144" spans="1:19" x14ac:dyDescent="0.25">
      <c r="A144" s="42">
        <f t="shared" si="67"/>
        <v>0.43570601851851726</v>
      </c>
      <c r="B144" s="45">
        <f t="shared" si="75"/>
        <v>1553301645</v>
      </c>
      <c r="C144" s="41">
        <f t="shared" si="72"/>
        <v>3</v>
      </c>
      <c r="D144" s="41">
        <f t="shared" si="72"/>
        <v>119</v>
      </c>
      <c r="E144" s="41">
        <f t="shared" ca="1" si="45"/>
        <v>22818.07397462098</v>
      </c>
      <c r="F144" s="41">
        <f t="shared" ca="1" si="46"/>
        <v>-5714.3779270937057</v>
      </c>
      <c r="G144" s="41">
        <f t="shared" ca="1" si="68"/>
        <v>9438.1674418604653</v>
      </c>
      <c r="H144" s="46">
        <f t="shared" ca="1" si="69"/>
        <v>182.542416992168</v>
      </c>
      <c r="I144" s="46">
        <f t="shared" ca="1" si="69"/>
        <v>-45.713664530349526</v>
      </c>
      <c r="J144" s="46">
        <f t="shared" ca="1" si="69"/>
        <v>-4.9618604651164784</v>
      </c>
      <c r="K144" s="46">
        <f t="shared" ca="1" si="70"/>
        <v>188.17936424097059</v>
      </c>
      <c r="L144" s="46">
        <f t="shared" ca="1" si="71"/>
        <v>104.05930118444151</v>
      </c>
      <c r="M144" s="41">
        <f t="shared" ca="1" si="73"/>
        <v>55.798475135975139</v>
      </c>
      <c r="N144" s="41">
        <f t="shared" ca="1" si="74"/>
        <v>33.298475135975131</v>
      </c>
      <c r="O144" s="41"/>
      <c r="P144" s="41">
        <f ca="1">E144-'SDM589'!E164</f>
        <v>-130.38744070869143</v>
      </c>
      <c r="Q144" s="41">
        <f ca="1">F144-'SDM589'!F164</f>
        <v>32.652617521678621</v>
      </c>
      <c r="R144" s="41">
        <f t="shared" ca="1" si="76"/>
        <v>134.41383160069336</v>
      </c>
      <c r="S144" s="41">
        <f ca="1">G144/Params!$F$2</f>
        <v>309.6511627906977</v>
      </c>
    </row>
    <row r="145" spans="1:19" x14ac:dyDescent="0.25">
      <c r="A145" s="4">
        <f t="shared" si="67"/>
        <v>0.43576388888888762</v>
      </c>
      <c r="B145" s="3">
        <f t="shared" si="75"/>
        <v>1553301650</v>
      </c>
      <c r="C145">
        <f t="shared" si="72"/>
        <v>3</v>
      </c>
      <c r="D145">
        <f t="shared" si="72"/>
        <v>119</v>
      </c>
      <c r="E145">
        <f t="shared" ca="1" si="45"/>
        <v>23730.78605958182</v>
      </c>
      <c r="F145">
        <f t="shared" ca="1" si="46"/>
        <v>-5942.9462497454533</v>
      </c>
      <c r="G145">
        <f t="shared" ca="1" si="68"/>
        <v>9413.3581395348829</v>
      </c>
      <c r="H145" s="9">
        <f t="shared" ca="1" si="69"/>
        <v>182.542416992168</v>
      </c>
      <c r="I145" s="9">
        <f t="shared" ca="1" si="69"/>
        <v>-45.713664530349703</v>
      </c>
      <c r="J145" s="9">
        <f t="shared" ca="1" si="69"/>
        <v>-4.9618604651161151</v>
      </c>
      <c r="K145" s="9">
        <f t="shared" ca="1" si="70"/>
        <v>188.17936424097064</v>
      </c>
      <c r="L145" s="9">
        <f t="shared" ca="1" si="71"/>
        <v>104.05930118444157</v>
      </c>
      <c r="M145">
        <f t="shared" ca="1" si="73"/>
        <v>55.796414141414139</v>
      </c>
      <c r="N145">
        <f t="shared" ca="1" si="74"/>
        <v>33.313080808080805</v>
      </c>
      <c r="P145">
        <f ca="1">E145-'SDM589'!E165</f>
        <v>-651.93720354345714</v>
      </c>
      <c r="Q145">
        <f ca="1">F145-'SDM589'!F165</f>
        <v>163.2630876083922</v>
      </c>
      <c r="R145">
        <f t="shared" ca="1" si="76"/>
        <v>672.06915800346667</v>
      </c>
      <c r="S145">
        <f ca="1">G145/Params!$F$2</f>
        <v>308.83720930232556</v>
      </c>
    </row>
    <row r="146" spans="1:19" x14ac:dyDescent="0.25">
      <c r="A146" s="4">
        <f t="shared" si="67"/>
        <v>0.43582175925925798</v>
      </c>
      <c r="B146" s="3">
        <f t="shared" si="75"/>
        <v>1553301655</v>
      </c>
      <c r="C146">
        <f t="shared" si="72"/>
        <v>3</v>
      </c>
      <c r="D146">
        <f t="shared" si="72"/>
        <v>119</v>
      </c>
      <c r="E146">
        <f t="shared" ca="1" si="45"/>
        <v>24643.49814454266</v>
      </c>
      <c r="F146">
        <f t="shared" ca="1" si="46"/>
        <v>-6171.5145723972018</v>
      </c>
      <c r="G146">
        <f t="shared" ca="1" si="68"/>
        <v>9388.5488372093023</v>
      </c>
      <c r="H146" s="9">
        <f t="shared" ca="1" si="69"/>
        <v>182.542416992168</v>
      </c>
      <c r="I146" s="9">
        <f t="shared" ca="1" si="69"/>
        <v>-45.713664530349703</v>
      </c>
      <c r="J146" s="9">
        <f t="shared" ca="1" si="69"/>
        <v>-4.9618604651164784</v>
      </c>
      <c r="K146" s="9">
        <f t="shared" ca="1" si="70"/>
        <v>188.17936424097064</v>
      </c>
      <c r="L146" s="9">
        <f t="shared" ca="1" si="71"/>
        <v>104.05930118444157</v>
      </c>
      <c r="M146">
        <f t="shared" ca="1" si="73"/>
        <v>55.794353146853148</v>
      </c>
      <c r="N146">
        <f t="shared" ca="1" si="74"/>
        <v>33.327686480186479</v>
      </c>
      <c r="P146">
        <f ca="1">E146-'SDM589'!E166</f>
        <v>-1173.4869663782192</v>
      </c>
      <c r="Q146">
        <f ca="1">F146-'SDM589'!F166</f>
        <v>293.87355769510577</v>
      </c>
      <c r="R146">
        <f t="shared" ca="1" si="76"/>
        <v>1209.7244844062363</v>
      </c>
      <c r="S146">
        <f ca="1">G146/Params!$F$2</f>
        <v>308.02325581395348</v>
      </c>
    </row>
    <row r="147" spans="1:19" x14ac:dyDescent="0.25">
      <c r="A147" s="4">
        <f t="shared" si="67"/>
        <v>0.43587962962962834</v>
      </c>
      <c r="B147" s="3">
        <f t="shared" si="75"/>
        <v>1553301660</v>
      </c>
      <c r="C147">
        <f t="shared" si="72"/>
        <v>3</v>
      </c>
      <c r="D147">
        <f t="shared" si="72"/>
        <v>119</v>
      </c>
      <c r="E147">
        <f t="shared" ca="1" si="45"/>
        <v>25556.2102295035</v>
      </c>
      <c r="F147">
        <f t="shared" ca="1" si="46"/>
        <v>-6400.0828950489504</v>
      </c>
      <c r="G147">
        <f t="shared" ca="1" si="68"/>
        <v>9363.7395348837199</v>
      </c>
      <c r="H147" s="9">
        <f t="shared" ca="1" si="69"/>
        <v>182.54241699216726</v>
      </c>
      <c r="I147" s="9">
        <f t="shared" ca="1" si="69"/>
        <v>-45.713664530349526</v>
      </c>
      <c r="J147" s="9">
        <f t="shared" ca="1" si="69"/>
        <v>-4.9618604651161151</v>
      </c>
      <c r="K147" s="9">
        <f t="shared" ca="1" si="70"/>
        <v>188.17936424096987</v>
      </c>
      <c r="L147" s="9">
        <f t="shared" ca="1" si="71"/>
        <v>104.05930118444157</v>
      </c>
      <c r="M147">
        <f t="shared" ca="1" si="73"/>
        <v>55.792292152292156</v>
      </c>
      <c r="N147">
        <f t="shared" ca="1" si="74"/>
        <v>33.342292152292153</v>
      </c>
      <c r="P147">
        <f ca="1">E147-'SDM589'!E167</f>
        <v>-1695.0367292129849</v>
      </c>
      <c r="Q147">
        <f ca="1">F147-'SDM589'!F167</f>
        <v>424.48402778181844</v>
      </c>
      <c r="R147">
        <f t="shared" ca="1" si="76"/>
        <v>1747.3798108090095</v>
      </c>
      <c r="S147">
        <f ca="1">G147/Params!$F$2</f>
        <v>307.20930232558135</v>
      </c>
    </row>
    <row r="148" spans="1:19" x14ac:dyDescent="0.25">
      <c r="A148" s="4">
        <f t="shared" si="67"/>
        <v>0.4359374999999987</v>
      </c>
      <c r="B148" s="3">
        <f t="shared" si="75"/>
        <v>1553301665</v>
      </c>
      <c r="C148">
        <f t="shared" si="72"/>
        <v>3</v>
      </c>
      <c r="D148">
        <f t="shared" si="72"/>
        <v>119</v>
      </c>
      <c r="E148">
        <f t="shared" ca="1" si="45"/>
        <v>26468.922314464337</v>
      </c>
      <c r="F148">
        <f t="shared" ca="1" si="46"/>
        <v>-6628.651217700698</v>
      </c>
      <c r="G148">
        <f t="shared" ca="1" si="68"/>
        <v>9338.9302325581393</v>
      </c>
      <c r="H148" s="9">
        <f t="shared" ca="1" si="69"/>
        <v>182.542416992168</v>
      </c>
      <c r="I148" s="9">
        <f t="shared" ca="1" si="69"/>
        <v>-45.713664530349703</v>
      </c>
      <c r="J148" s="9">
        <f t="shared" ca="1" si="69"/>
        <v>-4.9618604651161151</v>
      </c>
      <c r="K148" s="9">
        <f t="shared" ca="1" si="70"/>
        <v>188.17936424097064</v>
      </c>
      <c r="L148" s="9">
        <f t="shared" ca="1" si="71"/>
        <v>104.05930118444157</v>
      </c>
      <c r="M148">
        <f t="shared" ca="1" si="73"/>
        <v>55.790231157731156</v>
      </c>
      <c r="N148">
        <f t="shared" ca="1" si="74"/>
        <v>33.356897824397819</v>
      </c>
      <c r="P148">
        <f ca="1">E148-'SDM589'!E168</f>
        <v>-2216.5864920477543</v>
      </c>
      <c r="Q148">
        <f ca="1">F148-'SDM589'!F168</f>
        <v>555.09449786853293</v>
      </c>
      <c r="R148">
        <f t="shared" ca="1" si="76"/>
        <v>2285.0351372117862</v>
      </c>
      <c r="S148">
        <f ca="1">G148/Params!$F$2</f>
        <v>306.39534883720927</v>
      </c>
    </row>
    <row r="149" spans="1:19" x14ac:dyDescent="0.25">
      <c r="A149" s="4">
        <f t="shared" si="67"/>
        <v>0.43599537037036906</v>
      </c>
      <c r="B149" s="3">
        <f t="shared" si="75"/>
        <v>1553301670</v>
      </c>
      <c r="C149">
        <f t="shared" si="72"/>
        <v>3</v>
      </c>
      <c r="D149">
        <f t="shared" si="72"/>
        <v>119</v>
      </c>
      <c r="E149">
        <f t="shared" ca="1" si="45"/>
        <v>27381.634399425177</v>
      </c>
      <c r="F149">
        <f t="shared" ca="1" si="46"/>
        <v>-6857.2195403524465</v>
      </c>
      <c r="G149">
        <f t="shared" ca="1" si="68"/>
        <v>9314.1209302325587</v>
      </c>
      <c r="H149" s="9">
        <f t="shared" ca="1" si="69"/>
        <v>182.542416992168</v>
      </c>
      <c r="I149" s="9">
        <f t="shared" ca="1" si="69"/>
        <v>-45.713664530349703</v>
      </c>
      <c r="J149" s="9">
        <f t="shared" ca="1" si="69"/>
        <v>-4.9618604651164784</v>
      </c>
      <c r="K149" s="9">
        <f t="shared" ca="1" si="70"/>
        <v>188.17936424097064</v>
      </c>
      <c r="L149" s="9">
        <f t="shared" ca="1" si="71"/>
        <v>104.05930118444157</v>
      </c>
      <c r="M149">
        <f t="shared" ca="1" si="73"/>
        <v>55.788170163170165</v>
      </c>
      <c r="N149">
        <f t="shared" ca="1" si="74"/>
        <v>33.371503496503493</v>
      </c>
      <c r="P149">
        <f ca="1">E149-'SDM589'!E169</f>
        <v>-2738.1362548825164</v>
      </c>
      <c r="Q149">
        <f ca="1">F149-'SDM589'!F169</f>
        <v>685.70496795524559</v>
      </c>
      <c r="R149">
        <f t="shared" ca="1" si="76"/>
        <v>2822.6904636145559</v>
      </c>
      <c r="S149">
        <f ca="1">G149/Params!$F$2</f>
        <v>305.58139534883725</v>
      </c>
    </row>
    <row r="150" spans="1:19" x14ac:dyDescent="0.25">
      <c r="A150" s="4">
        <f t="shared" si="67"/>
        <v>0.43605324074073942</v>
      </c>
      <c r="B150" s="3">
        <f t="shared" si="75"/>
        <v>1553301675</v>
      </c>
      <c r="C150">
        <f t="shared" si="72"/>
        <v>3</v>
      </c>
      <c r="D150">
        <f t="shared" si="72"/>
        <v>119</v>
      </c>
      <c r="E150">
        <f t="shared" ca="1" si="45"/>
        <v>28294.346484386017</v>
      </c>
      <c r="F150">
        <f t="shared" ca="1" si="46"/>
        <v>-7085.7878630041951</v>
      </c>
      <c r="G150">
        <f t="shared" ca="1" si="68"/>
        <v>9289.3116279069764</v>
      </c>
      <c r="H150" s="9">
        <f t="shared" ca="1" si="69"/>
        <v>182.542416992168</v>
      </c>
      <c r="I150" s="9">
        <f t="shared" ca="1" si="69"/>
        <v>-45.713664530349703</v>
      </c>
      <c r="J150" s="9">
        <f t="shared" ca="1" si="69"/>
        <v>-4.9618604651161151</v>
      </c>
      <c r="K150" s="9">
        <f t="shared" ca="1" si="70"/>
        <v>188.17936424097064</v>
      </c>
      <c r="L150" s="9">
        <f t="shared" ca="1" si="71"/>
        <v>104.05930118444157</v>
      </c>
      <c r="M150">
        <f t="shared" ca="1" si="73"/>
        <v>55.786109168609173</v>
      </c>
      <c r="N150">
        <f t="shared" ca="1" si="74"/>
        <v>33.386109168609167</v>
      </c>
      <c r="P150">
        <f ca="1">E150-'SDM589'!E170</f>
        <v>-3259.6860177172821</v>
      </c>
      <c r="Q150">
        <f ca="1">F150-'SDM589'!F170</f>
        <v>816.31543804195826</v>
      </c>
      <c r="R150">
        <f t="shared" ca="1" si="76"/>
        <v>3360.3457900173289</v>
      </c>
      <c r="S150">
        <f ca="1">G150/Params!$F$2</f>
        <v>304.76744186046511</v>
      </c>
    </row>
    <row r="151" spans="1:19" x14ac:dyDescent="0.25">
      <c r="A151" s="4">
        <f t="shared" si="67"/>
        <v>0.43611111111110978</v>
      </c>
      <c r="B151" s="3">
        <f t="shared" si="75"/>
        <v>1553301680</v>
      </c>
      <c r="C151">
        <f t="shared" si="72"/>
        <v>3</v>
      </c>
      <c r="D151">
        <f t="shared" si="72"/>
        <v>119</v>
      </c>
      <c r="E151">
        <f t="shared" ca="1" si="45"/>
        <v>29207.058569346857</v>
      </c>
      <c r="F151">
        <f t="shared" ca="1" si="46"/>
        <v>-7314.3561856559436</v>
      </c>
      <c r="G151">
        <f t="shared" ca="1" si="68"/>
        <v>9264.5023255813958</v>
      </c>
      <c r="H151" s="9">
        <f t="shared" ca="1" si="69"/>
        <v>182.542416992168</v>
      </c>
      <c r="I151" s="9">
        <f t="shared" ca="1" si="69"/>
        <v>-45.713664530349526</v>
      </c>
      <c r="J151" s="9">
        <f t="shared" ca="1" si="69"/>
        <v>-4.9618604651164784</v>
      </c>
      <c r="K151" s="9">
        <f t="shared" ca="1" si="70"/>
        <v>188.17936424097059</v>
      </c>
      <c r="L151" s="9">
        <f t="shared" ca="1" si="71"/>
        <v>104.05930118444151</v>
      </c>
      <c r="M151">
        <f t="shared" ca="1" si="73"/>
        <v>55.784048174048174</v>
      </c>
      <c r="N151">
        <f t="shared" ca="1" si="74"/>
        <v>33.400714840714841</v>
      </c>
      <c r="P151">
        <f ca="1">E151-'SDM589'!E171</f>
        <v>-3781.2357805520478</v>
      </c>
      <c r="Q151">
        <f ca="1">F151-'SDM589'!F171</f>
        <v>946.92590812867184</v>
      </c>
      <c r="R151">
        <f t="shared" ca="1" si="76"/>
        <v>3898.0011164201023</v>
      </c>
      <c r="S151">
        <f ca="1">G151/Params!$F$2</f>
        <v>303.95348837209303</v>
      </c>
    </row>
    <row r="152" spans="1:19" x14ac:dyDescent="0.25">
      <c r="A152" s="4">
        <f t="shared" si="67"/>
        <v>0.43616898148148014</v>
      </c>
      <c r="B152" s="3">
        <f t="shared" si="75"/>
        <v>1553301685</v>
      </c>
      <c r="C152">
        <f t="shared" si="72"/>
        <v>3</v>
      </c>
      <c r="D152">
        <f t="shared" si="72"/>
        <v>119</v>
      </c>
      <c r="E152">
        <f t="shared" ca="1" si="45"/>
        <v>30119.770654307697</v>
      </c>
      <c r="F152">
        <f t="shared" ca="1" si="46"/>
        <v>-7542.9245083076912</v>
      </c>
      <c r="G152">
        <f t="shared" ca="1" si="68"/>
        <v>9239.6930232558134</v>
      </c>
      <c r="H152" s="9">
        <f t="shared" ref="H152:J183" ca="1" si="77">(E153-E152)/($B153-$B152)</f>
        <v>182.54241699216726</v>
      </c>
      <c r="I152" s="9">
        <f t="shared" ca="1" si="77"/>
        <v>-45.713664530349703</v>
      </c>
      <c r="J152" s="9">
        <f t="shared" ca="1" si="77"/>
        <v>-4.9618604651161151</v>
      </c>
      <c r="K152" s="9">
        <f t="shared" ca="1" si="70"/>
        <v>188.17936424096993</v>
      </c>
      <c r="L152" s="9">
        <f t="shared" ca="1" si="71"/>
        <v>104.05930118444161</v>
      </c>
      <c r="M152">
        <f t="shared" ca="1" si="73"/>
        <v>55.781987179487182</v>
      </c>
      <c r="N152">
        <f t="shared" ca="1" si="74"/>
        <v>33.415320512820507</v>
      </c>
      <c r="P152">
        <f ca="1">E152-'SDM589'!E172</f>
        <v>-4302.7855433868135</v>
      </c>
      <c r="Q152">
        <f ca="1">F152-'SDM589'!F172</f>
        <v>1077.5363782153854</v>
      </c>
      <c r="R152">
        <f t="shared" ca="1" si="76"/>
        <v>4435.6564428228758</v>
      </c>
      <c r="S152">
        <f ca="1">G152/Params!$F$2</f>
        <v>303.1395348837209</v>
      </c>
    </row>
    <row r="153" spans="1:19" x14ac:dyDescent="0.25">
      <c r="A153" s="4">
        <f t="shared" si="67"/>
        <v>0.43622685185185051</v>
      </c>
      <c r="B153" s="3">
        <f t="shared" si="75"/>
        <v>1553301690</v>
      </c>
      <c r="C153">
        <f t="shared" ref="C153:D168" si="78">C152</f>
        <v>3</v>
      </c>
      <c r="D153">
        <f t="shared" si="78"/>
        <v>119</v>
      </c>
      <c r="E153">
        <f t="shared" ca="1" si="45"/>
        <v>31032.482739268533</v>
      </c>
      <c r="F153">
        <f t="shared" ca="1" si="46"/>
        <v>-7771.4928309594397</v>
      </c>
      <c r="G153">
        <f t="shared" ca="1" si="68"/>
        <v>9214.8837209302328</v>
      </c>
      <c r="H153" s="9">
        <f t="shared" ca="1" si="77"/>
        <v>182.542416992168</v>
      </c>
      <c r="I153" s="9">
        <f t="shared" ca="1" si="77"/>
        <v>-45.713664530349703</v>
      </c>
      <c r="J153" s="9">
        <f t="shared" ca="1" si="77"/>
        <v>-4.9618604651164784</v>
      </c>
      <c r="K153" s="9">
        <f t="shared" ca="1" si="70"/>
        <v>188.17936424097064</v>
      </c>
      <c r="L153" s="9">
        <f t="shared" ca="1" si="71"/>
        <v>104.05930118444157</v>
      </c>
      <c r="M153">
        <f t="shared" ca="1" si="73"/>
        <v>55.779926184926182</v>
      </c>
      <c r="N153">
        <f t="shared" ca="1" si="74"/>
        <v>33.429926184926181</v>
      </c>
      <c r="P153">
        <f ca="1">E153-'SDM589'!E173</f>
        <v>-4824.3353062215829</v>
      </c>
      <c r="Q153">
        <f ca="1">F153-'SDM589'!F173</f>
        <v>1208.1468483020999</v>
      </c>
      <c r="R153">
        <f t="shared" ca="1" si="76"/>
        <v>4973.3117692256528</v>
      </c>
      <c r="S153">
        <f ca="1">G153/Params!$F$2</f>
        <v>302.32558139534882</v>
      </c>
    </row>
    <row r="154" spans="1:19" x14ac:dyDescent="0.25">
      <c r="A154" s="4">
        <f t="shared" si="67"/>
        <v>0.43628472222222087</v>
      </c>
      <c r="B154" s="3">
        <f t="shared" si="75"/>
        <v>1553301695</v>
      </c>
      <c r="C154">
        <f t="shared" si="78"/>
        <v>3</v>
      </c>
      <c r="D154">
        <f t="shared" si="78"/>
        <v>119</v>
      </c>
      <c r="E154">
        <f t="shared" ca="1" si="45"/>
        <v>31945.194824229373</v>
      </c>
      <c r="F154">
        <f t="shared" ca="1" si="46"/>
        <v>-8000.0611536111883</v>
      </c>
      <c r="G154">
        <f t="shared" ca="1" si="68"/>
        <v>9190.0744186046504</v>
      </c>
      <c r="H154" s="9">
        <f t="shared" ca="1" si="77"/>
        <v>182.542416992168</v>
      </c>
      <c r="I154" s="9">
        <f t="shared" ca="1" si="77"/>
        <v>-45.713664530349703</v>
      </c>
      <c r="J154" s="9">
        <f t="shared" ca="1" si="77"/>
        <v>-4.9618604651161151</v>
      </c>
      <c r="K154" s="9">
        <f t="shared" ca="1" si="70"/>
        <v>188.17936424097064</v>
      </c>
      <c r="L154" s="9">
        <f t="shared" ca="1" si="71"/>
        <v>104.05930118444157</v>
      </c>
      <c r="M154">
        <f t="shared" ca="1" si="73"/>
        <v>55.777865190365191</v>
      </c>
      <c r="N154">
        <f t="shared" ca="1" si="74"/>
        <v>33.444531857031855</v>
      </c>
      <c r="P154">
        <f ca="1">E154-'SDM589'!E174</f>
        <v>-5345.8850690563486</v>
      </c>
      <c r="Q154">
        <f ca="1">F154-'SDM589'!F174</f>
        <v>1338.7573183888126</v>
      </c>
      <c r="R154">
        <f t="shared" ca="1" si="76"/>
        <v>5510.9670956284263</v>
      </c>
      <c r="S154">
        <f ca="1">G154/Params!$F$2</f>
        <v>301.51162790697674</v>
      </c>
    </row>
    <row r="155" spans="1:19" x14ac:dyDescent="0.25">
      <c r="A155" s="4">
        <f t="shared" si="67"/>
        <v>0.43634259259259123</v>
      </c>
      <c r="B155" s="3">
        <f t="shared" si="75"/>
        <v>1553301700</v>
      </c>
      <c r="C155">
        <f t="shared" si="78"/>
        <v>3</v>
      </c>
      <c r="D155">
        <f t="shared" si="78"/>
        <v>119</v>
      </c>
      <c r="E155">
        <f t="shared" ca="1" si="45"/>
        <v>32857.906909190213</v>
      </c>
      <c r="F155">
        <f t="shared" ca="1" si="46"/>
        <v>-8228.6294762629368</v>
      </c>
      <c r="G155">
        <f t="shared" ca="1" si="68"/>
        <v>9165.2651162790698</v>
      </c>
      <c r="H155" s="9">
        <f t="shared" ca="1" si="77"/>
        <v>182.542416992168</v>
      </c>
      <c r="I155" s="9">
        <f t="shared" ca="1" si="77"/>
        <v>-45.713664530349703</v>
      </c>
      <c r="J155" s="9">
        <f t="shared" ca="1" si="77"/>
        <v>-4.9618604651164784</v>
      </c>
      <c r="K155" s="9">
        <f t="shared" ca="1" si="70"/>
        <v>188.17936424097064</v>
      </c>
      <c r="L155" s="9">
        <f t="shared" ca="1" si="71"/>
        <v>104.05930118444157</v>
      </c>
      <c r="M155">
        <f t="shared" ca="1" si="73"/>
        <v>55.775804195804199</v>
      </c>
      <c r="N155">
        <f t="shared" ca="1" si="74"/>
        <v>33.459137529137529</v>
      </c>
      <c r="P155">
        <f ca="1">E155-'SDM589'!E175</f>
        <v>-5867.4348318911143</v>
      </c>
      <c r="Q155">
        <f ca="1">F155-'SDM589'!F175</f>
        <v>1469.3677884755252</v>
      </c>
      <c r="R155">
        <f t="shared" ca="1" si="76"/>
        <v>6048.6224220311988</v>
      </c>
      <c r="S155">
        <f ca="1">G155/Params!$F$2</f>
        <v>300.69767441860466</v>
      </c>
    </row>
    <row r="156" spans="1:19" x14ac:dyDescent="0.25">
      <c r="A156" s="4">
        <f t="shared" si="67"/>
        <v>0.43640046296296159</v>
      </c>
      <c r="B156" s="3">
        <f t="shared" si="75"/>
        <v>1553301705</v>
      </c>
      <c r="C156">
        <f t="shared" ref="C156:D156" si="79">C155</f>
        <v>3</v>
      </c>
      <c r="D156">
        <f t="shared" si="79"/>
        <v>119</v>
      </c>
      <c r="E156">
        <f t="shared" ref="E156:E158" ca="1" si="80">INDIRECT("E$"&amp;C156)+INDIRECT("H$"&amp;C156)*($B156-INDIRECT("B$"&amp;D156))</f>
        <v>33770.618994151053</v>
      </c>
      <c r="F156">
        <f t="shared" ref="F156:F158" ca="1" si="81">INDIRECT("F$"&amp;C156)+INDIRECT("I$"&amp;C156)*($B156-INDIRECT("B$"&amp;D156))</f>
        <v>-8457.1977989146853</v>
      </c>
      <c r="G156">
        <f t="shared" ref="G156:G158" ca="1" si="82">INDIRECT("G$"&amp;C156)+INDIRECT("J$"&amp;C156)*($B156-INDIRECT("B$"&amp;D156))</f>
        <v>9140.4558139534874</v>
      </c>
      <c r="H156" s="9">
        <f t="shared" ref="H156:H158" ca="1" si="83">(E157-E156)/($B157-$B156)</f>
        <v>182.542416992168</v>
      </c>
      <c r="I156" s="9">
        <f t="shared" ref="I156:I158" ca="1" si="84">(F157-F156)/($B157-$B156)</f>
        <v>-45.713664530349703</v>
      </c>
      <c r="J156" s="9">
        <f t="shared" ref="J156:J158" ca="1" si="85">(G157-G156)/($B157-$B156)</f>
        <v>-4.9618604651161151</v>
      </c>
      <c r="K156" s="9">
        <f t="shared" ref="K156:K158" ca="1" si="86">SQRT(H156*H156+I156*I156)</f>
        <v>188.17936424097064</v>
      </c>
      <c r="L156" s="9">
        <f t="shared" ref="L156:L158" ca="1" si="87">DEGREES(ATAN2(I156,H156))</f>
        <v>104.05930118444157</v>
      </c>
      <c r="M156">
        <f t="shared" ref="M156:M158" ca="1" si="88">INDIRECT("M$"&amp;C156)+INDIRECT("O$"&amp;C156)*($B156-INDIRECT("B$"&amp;D156))</f>
        <v>55.7737432012432</v>
      </c>
      <c r="N156">
        <f t="shared" ref="N156:N158" ca="1" si="89">INDIRECT("N$"&amp;C156)+INDIRECT("P$"&amp;C156)*($B156-INDIRECT("B$"&amp;D156))</f>
        <v>33.473743201243195</v>
      </c>
      <c r="P156">
        <f ca="1">E156-'SDM589'!E176</f>
        <v>-6388.98459472588</v>
      </c>
      <c r="Q156">
        <f ca="1">F156-'SDM589'!F176</f>
        <v>1599.9782585622379</v>
      </c>
      <c r="R156">
        <f t="shared" ca="1" si="76"/>
        <v>6586.2777484339722</v>
      </c>
      <c r="S156">
        <f ca="1">G156/Params!$F$2</f>
        <v>299.88372093023253</v>
      </c>
    </row>
    <row r="157" spans="1:19" x14ac:dyDescent="0.25">
      <c r="A157" s="8">
        <f t="shared" si="67"/>
        <v>0.43645833333333195</v>
      </c>
      <c r="B157" s="3">
        <f t="shared" si="75"/>
        <v>1553301710</v>
      </c>
      <c r="C157">
        <f t="shared" ref="C157:D157" si="90">C156</f>
        <v>3</v>
      </c>
      <c r="D157">
        <f t="shared" si="90"/>
        <v>119</v>
      </c>
      <c r="E157">
        <f t="shared" ca="1" si="80"/>
        <v>34683.331079111893</v>
      </c>
      <c r="F157">
        <f t="shared" ca="1" si="81"/>
        <v>-8685.7661215664339</v>
      </c>
      <c r="G157">
        <f t="shared" ca="1" si="82"/>
        <v>9115.6465116279069</v>
      </c>
      <c r="H157" s="9">
        <f t="shared" ca="1" si="83"/>
        <v>182.542416992168</v>
      </c>
      <c r="I157" s="9">
        <f t="shared" ca="1" si="84"/>
        <v>-45.713664530349703</v>
      </c>
      <c r="J157" s="9">
        <f t="shared" ca="1" si="85"/>
        <v>-4.9618604651161151</v>
      </c>
      <c r="K157" s="9">
        <f t="shared" ca="1" si="86"/>
        <v>188.17936424097064</v>
      </c>
      <c r="L157" s="9">
        <f t="shared" ca="1" si="87"/>
        <v>104.05930118444157</v>
      </c>
      <c r="M157">
        <f t="shared" ca="1" si="88"/>
        <v>55.771682206682208</v>
      </c>
      <c r="N157">
        <f t="shared" ca="1" si="89"/>
        <v>33.488348873348869</v>
      </c>
      <c r="P157">
        <f ca="1">E157-'SDM589'!E177</f>
        <v>-6910.5343575606385</v>
      </c>
      <c r="Q157">
        <f ca="1">F157-'SDM589'!F177</f>
        <v>1730.5887286489506</v>
      </c>
      <c r="R157">
        <f t="shared" ca="1" si="76"/>
        <v>7123.9330748367374</v>
      </c>
      <c r="S157">
        <f ca="1">G157/Params!$F$2</f>
        <v>299.06976744186045</v>
      </c>
    </row>
    <row r="158" spans="1:19" x14ac:dyDescent="0.25">
      <c r="A158" s="4">
        <f t="shared" si="67"/>
        <v>0.43651620370370231</v>
      </c>
      <c r="B158" s="3">
        <f t="shared" si="75"/>
        <v>1553301715</v>
      </c>
      <c r="C158">
        <f t="shared" ref="C158:D158" si="91">C157</f>
        <v>3</v>
      </c>
      <c r="D158">
        <f t="shared" si="91"/>
        <v>119</v>
      </c>
      <c r="E158">
        <f t="shared" ca="1" si="80"/>
        <v>35596.043164072733</v>
      </c>
      <c r="F158">
        <f t="shared" ca="1" si="81"/>
        <v>-8914.3344442181824</v>
      </c>
      <c r="G158">
        <f t="shared" ca="1" si="82"/>
        <v>9090.8372093023263</v>
      </c>
      <c r="H158" s="9">
        <f t="shared" ca="1" si="83"/>
        <v>182.542416992168</v>
      </c>
      <c r="I158" s="9">
        <f t="shared" ca="1" si="84"/>
        <v>-45.713664530349341</v>
      </c>
      <c r="J158" s="9">
        <f t="shared" ca="1" si="85"/>
        <v>-4.9618604651164784</v>
      </c>
      <c r="K158" s="9">
        <f t="shared" ca="1" si="86"/>
        <v>188.17936424097053</v>
      </c>
      <c r="L158" s="9">
        <f t="shared" ca="1" si="87"/>
        <v>104.05930118444147</v>
      </c>
      <c r="M158">
        <f t="shared" ca="1" si="88"/>
        <v>55.769621212121216</v>
      </c>
      <c r="N158">
        <f t="shared" ca="1" si="89"/>
        <v>33.502954545454543</v>
      </c>
      <c r="P158">
        <f ca="1">E158-'SDM589'!E178</f>
        <v>-7432.0841203954042</v>
      </c>
      <c r="Q158">
        <f ca="1">F158-'SDM589'!F178</f>
        <v>1861.199198735665</v>
      </c>
      <c r="R158">
        <f t="shared" ca="1" si="76"/>
        <v>7661.5884012395118</v>
      </c>
    </row>
    <row r="159" spans="1:19" x14ac:dyDescent="0.25">
      <c r="A159" s="4">
        <f t="shared" si="67"/>
        <v>0.43657407407407267</v>
      </c>
      <c r="B159" s="3">
        <f t="shared" si="75"/>
        <v>1553301720</v>
      </c>
      <c r="C159">
        <f t="shared" si="78"/>
        <v>3</v>
      </c>
      <c r="D159">
        <f t="shared" si="78"/>
        <v>119</v>
      </c>
      <c r="E159">
        <f t="shared" ca="1" si="45"/>
        <v>36508.755249033573</v>
      </c>
      <c r="F159">
        <f t="shared" ca="1" si="46"/>
        <v>-9142.9027668699291</v>
      </c>
      <c r="G159">
        <f t="shared" ca="1" si="68"/>
        <v>9066.0279069767439</v>
      </c>
      <c r="H159" s="9">
        <f t="shared" ca="1" si="77"/>
        <v>182.542416992168</v>
      </c>
      <c r="I159" s="9">
        <f t="shared" ca="1" si="77"/>
        <v>-45.713664530349703</v>
      </c>
      <c r="J159" s="9">
        <f t="shared" ca="1" si="77"/>
        <v>-4.9618604651161151</v>
      </c>
      <c r="K159" s="9">
        <f t="shared" ca="1" si="70"/>
        <v>188.17936424097064</v>
      </c>
      <c r="L159" s="9">
        <f t="shared" ca="1" si="71"/>
        <v>104.05930118444157</v>
      </c>
      <c r="M159">
        <f t="shared" ca="1" si="73"/>
        <v>55.767560217560217</v>
      </c>
      <c r="N159">
        <f t="shared" ca="1" si="74"/>
        <v>33.517560217560217</v>
      </c>
      <c r="P159">
        <f ca="1">E159-'SDM589'!E179</f>
        <v>-7953.6338832301699</v>
      </c>
      <c r="Q159">
        <f ca="1">F159-'SDM589'!F179</f>
        <v>1991.8096688223795</v>
      </c>
      <c r="R159">
        <f t="shared" ca="1" si="76"/>
        <v>8199.2437276422843</v>
      </c>
    </row>
    <row r="160" spans="1:19" x14ac:dyDescent="0.25">
      <c r="A160" s="4">
        <f t="shared" si="67"/>
        <v>0.43663194444444303</v>
      </c>
      <c r="B160" s="3">
        <f t="shared" si="75"/>
        <v>1553301725</v>
      </c>
      <c r="C160">
        <f t="shared" si="78"/>
        <v>3</v>
      </c>
      <c r="D160">
        <f t="shared" si="78"/>
        <v>119</v>
      </c>
      <c r="E160">
        <f t="shared" ca="1" si="45"/>
        <v>37421.467333994413</v>
      </c>
      <c r="F160">
        <f t="shared" ca="1" si="46"/>
        <v>-9371.4710895216776</v>
      </c>
      <c r="G160">
        <f t="shared" ca="1" si="68"/>
        <v>9041.2186046511633</v>
      </c>
      <c r="H160" s="9">
        <f t="shared" ca="1" si="77"/>
        <v>182.542416992168</v>
      </c>
      <c r="I160" s="9">
        <f t="shared" ca="1" si="77"/>
        <v>-45.713664530349703</v>
      </c>
      <c r="J160" s="9">
        <f t="shared" ca="1" si="77"/>
        <v>-4.9618604651164784</v>
      </c>
      <c r="K160" s="9">
        <f t="shared" ca="1" si="70"/>
        <v>188.17936424097064</v>
      </c>
      <c r="L160" s="9">
        <f t="shared" ca="1" si="71"/>
        <v>104.05930118444157</v>
      </c>
      <c r="M160">
        <f t="shared" ca="1" si="73"/>
        <v>55.765499222999225</v>
      </c>
      <c r="N160">
        <f t="shared" ca="1" si="74"/>
        <v>33.53216588966589</v>
      </c>
      <c r="P160">
        <f ca="1">E160-'SDM589'!E180</f>
        <v>-8475.1836460649356</v>
      </c>
      <c r="Q160">
        <f ca="1">F160-'SDM589'!F180</f>
        <v>2122.4201389090922</v>
      </c>
      <c r="R160">
        <f t="shared" ca="1" si="76"/>
        <v>8736.8990540450577</v>
      </c>
    </row>
    <row r="161" spans="1:18" x14ac:dyDescent="0.25">
      <c r="A161" s="4">
        <f t="shared" si="67"/>
        <v>0.43668981481481339</v>
      </c>
      <c r="B161" s="3">
        <f t="shared" si="75"/>
        <v>1553301730</v>
      </c>
      <c r="C161">
        <f t="shared" si="78"/>
        <v>3</v>
      </c>
      <c r="D161">
        <f t="shared" si="78"/>
        <v>119</v>
      </c>
      <c r="E161">
        <f t="shared" ca="1" si="45"/>
        <v>38334.179418955253</v>
      </c>
      <c r="F161">
        <f t="shared" ca="1" si="46"/>
        <v>-9600.0394121734262</v>
      </c>
      <c r="G161">
        <f t="shared" ca="1" si="68"/>
        <v>9016.4093023255809</v>
      </c>
      <c r="H161" s="9">
        <f t="shared" ca="1" si="77"/>
        <v>182.542416992168</v>
      </c>
      <c r="I161" s="9">
        <f t="shared" ca="1" si="77"/>
        <v>-45.713664530349703</v>
      </c>
      <c r="J161" s="9">
        <f t="shared" ca="1" si="77"/>
        <v>-4.9618604651161151</v>
      </c>
      <c r="K161" s="9">
        <f t="shared" ca="1" si="70"/>
        <v>188.17936424097064</v>
      </c>
      <c r="L161" s="9">
        <f t="shared" ca="1" si="71"/>
        <v>104.05930118444157</v>
      </c>
      <c r="M161">
        <f t="shared" ca="1" si="73"/>
        <v>55.763438228438226</v>
      </c>
      <c r="N161">
        <f t="shared" ca="1" si="74"/>
        <v>33.546771561771557</v>
      </c>
      <c r="P161">
        <f ca="1">E161-'SDM589'!E181</f>
        <v>-8996.7334088997013</v>
      </c>
      <c r="Q161">
        <f ca="1">F161-'SDM589'!F181</f>
        <v>2253.0306089958049</v>
      </c>
      <c r="R161">
        <f t="shared" ca="1" si="76"/>
        <v>9274.5543804478311</v>
      </c>
    </row>
    <row r="162" spans="1:18" x14ac:dyDescent="0.25">
      <c r="A162" s="4">
        <f t="shared" si="67"/>
        <v>0.43674768518518375</v>
      </c>
      <c r="B162" s="3">
        <f t="shared" si="75"/>
        <v>1553301735</v>
      </c>
      <c r="C162">
        <f t="shared" si="78"/>
        <v>3</v>
      </c>
      <c r="D162">
        <f t="shared" si="78"/>
        <v>119</v>
      </c>
      <c r="E162">
        <f t="shared" ca="1" si="45"/>
        <v>39246.891503916093</v>
      </c>
      <c r="F162">
        <f t="shared" ca="1" si="46"/>
        <v>-9828.6077348251747</v>
      </c>
      <c r="G162">
        <f t="shared" ca="1" si="68"/>
        <v>8991.6</v>
      </c>
      <c r="H162" s="9">
        <f t="shared" ca="1" si="77"/>
        <v>182.542416992168</v>
      </c>
      <c r="I162" s="9">
        <f t="shared" ca="1" si="77"/>
        <v>-45.713664530349703</v>
      </c>
      <c r="J162" s="9">
        <f t="shared" ca="1" si="77"/>
        <v>-4.9618604651164784</v>
      </c>
      <c r="K162" s="9">
        <f t="shared" ca="1" si="70"/>
        <v>188.17936424097064</v>
      </c>
      <c r="L162" s="9">
        <f t="shared" ca="1" si="71"/>
        <v>104.05930118444157</v>
      </c>
      <c r="M162">
        <f t="shared" ca="1" si="73"/>
        <v>55.761377233877234</v>
      </c>
      <c r="N162">
        <f t="shared" ca="1" si="74"/>
        <v>33.561377233877231</v>
      </c>
      <c r="P162">
        <f ca="1">E162-'SDM589'!E182</f>
        <v>-9518.283171734467</v>
      </c>
      <c r="Q162">
        <f ca="1">F162-'SDM589'!F182</f>
        <v>2383.6410790825175</v>
      </c>
      <c r="R162">
        <f t="shared" ca="1" si="76"/>
        <v>9812.2097068506046</v>
      </c>
    </row>
    <row r="163" spans="1:18" x14ac:dyDescent="0.25">
      <c r="A163" s="4">
        <f t="shared" si="67"/>
        <v>0.43680555555555411</v>
      </c>
      <c r="B163" s="3">
        <f t="shared" si="75"/>
        <v>1553301740</v>
      </c>
      <c r="C163">
        <f t="shared" si="78"/>
        <v>3</v>
      </c>
      <c r="D163">
        <f t="shared" si="78"/>
        <v>119</v>
      </c>
      <c r="E163">
        <f t="shared" ca="1" si="45"/>
        <v>40159.603588876933</v>
      </c>
      <c r="F163">
        <f t="shared" ca="1" si="46"/>
        <v>-10057.176057476923</v>
      </c>
      <c r="G163">
        <f t="shared" ca="1" si="68"/>
        <v>8966.790697674418</v>
      </c>
      <c r="H163" s="9">
        <f t="shared" ca="1" si="77"/>
        <v>182.542416992168</v>
      </c>
      <c r="I163" s="9">
        <f t="shared" ca="1" si="77"/>
        <v>-45.713664530349703</v>
      </c>
      <c r="J163" s="9">
        <f t="shared" ca="1" si="77"/>
        <v>-4.9618604651161151</v>
      </c>
      <c r="K163" s="9">
        <f t="shared" ca="1" si="70"/>
        <v>188.17936424097064</v>
      </c>
      <c r="L163" s="9">
        <f t="shared" ca="1" si="71"/>
        <v>104.05930118444157</v>
      </c>
      <c r="M163">
        <f t="shared" ca="1" si="73"/>
        <v>55.759316239316242</v>
      </c>
      <c r="N163">
        <f t="shared" ca="1" si="74"/>
        <v>33.575982905982904</v>
      </c>
      <c r="P163">
        <f ca="1">E163-'SDM589'!E183</f>
        <v>-10039.832934569233</v>
      </c>
      <c r="Q163">
        <f ca="1">F163-'SDM589'!F183</f>
        <v>2514.251549169232</v>
      </c>
      <c r="R163">
        <f t="shared" ca="1" si="76"/>
        <v>10349.865033253378</v>
      </c>
    </row>
    <row r="164" spans="1:18" x14ac:dyDescent="0.25">
      <c r="A164" s="4">
        <f t="shared" si="67"/>
        <v>0.43686342592592448</v>
      </c>
      <c r="B164" s="3">
        <f t="shared" si="75"/>
        <v>1553301745</v>
      </c>
      <c r="C164">
        <f t="shared" si="78"/>
        <v>3</v>
      </c>
      <c r="D164">
        <f t="shared" si="78"/>
        <v>119</v>
      </c>
      <c r="E164">
        <f t="shared" ca="1" si="45"/>
        <v>41072.315673837773</v>
      </c>
      <c r="F164">
        <f t="shared" ca="1" si="46"/>
        <v>-10285.744380128672</v>
      </c>
      <c r="G164">
        <f t="shared" ca="1" si="68"/>
        <v>8941.9813953488374</v>
      </c>
      <c r="H164" s="9">
        <f t="shared" ca="1" si="77"/>
        <v>182.542416992168</v>
      </c>
      <c r="I164" s="9">
        <f t="shared" ca="1" si="77"/>
        <v>-45.713664530349341</v>
      </c>
      <c r="J164" s="9">
        <f t="shared" ca="1" si="77"/>
        <v>-4.9618604651164784</v>
      </c>
      <c r="K164" s="9">
        <f t="shared" ca="1" si="70"/>
        <v>188.17936424097053</v>
      </c>
      <c r="L164" s="9">
        <f t="shared" ca="1" si="71"/>
        <v>104.05930118444147</v>
      </c>
      <c r="M164">
        <f t="shared" ca="1" si="73"/>
        <v>55.757255244755243</v>
      </c>
      <c r="N164">
        <f t="shared" ca="1" si="74"/>
        <v>33.590588578088578</v>
      </c>
      <c r="P164">
        <f ca="1">E164-'SDM589'!E184</f>
        <v>-10561.382697403991</v>
      </c>
      <c r="Q164">
        <f ca="1">F164-'SDM589'!F184</f>
        <v>2644.8620192559447</v>
      </c>
      <c r="R164">
        <f t="shared" ca="1" si="76"/>
        <v>10887.520359656142</v>
      </c>
    </row>
    <row r="165" spans="1:18" x14ac:dyDescent="0.25">
      <c r="A165" s="4">
        <f t="shared" si="67"/>
        <v>0.43692129629629484</v>
      </c>
      <c r="B165" s="3">
        <f t="shared" si="75"/>
        <v>1553301750</v>
      </c>
      <c r="C165">
        <f t="shared" si="78"/>
        <v>3</v>
      </c>
      <c r="D165">
        <f t="shared" si="78"/>
        <v>119</v>
      </c>
      <c r="E165">
        <f t="shared" ca="1" si="45"/>
        <v>41985.027758798613</v>
      </c>
      <c r="F165">
        <f t="shared" ca="1" si="46"/>
        <v>-10514.312702780418</v>
      </c>
      <c r="G165">
        <f t="shared" ca="1" si="68"/>
        <v>8917.172093023255</v>
      </c>
      <c r="H165" s="9">
        <f t="shared" ca="1" si="77"/>
        <v>182.54241699216655</v>
      </c>
      <c r="I165" s="9">
        <f t="shared" ca="1" si="77"/>
        <v>-45.713664530349703</v>
      </c>
      <c r="J165" s="9">
        <f t="shared" ca="1" si="77"/>
        <v>-4.9618604651161151</v>
      </c>
      <c r="K165" s="9">
        <f t="shared" ca="1" si="70"/>
        <v>188.17936424096925</v>
      </c>
      <c r="L165" s="9">
        <f t="shared" ca="1" si="71"/>
        <v>104.05930118444167</v>
      </c>
      <c r="M165">
        <f t="shared" ca="1" si="73"/>
        <v>55.755194250194251</v>
      </c>
      <c r="N165">
        <f t="shared" ca="1" si="74"/>
        <v>33.605194250194245</v>
      </c>
      <c r="P165">
        <f ca="1">E165-'SDM589'!E185</f>
        <v>-11082.932460238757</v>
      </c>
      <c r="Q165">
        <f ca="1">F165-'SDM589'!F185</f>
        <v>2775.4724893426592</v>
      </c>
      <c r="R165">
        <f t="shared" ca="1" si="76"/>
        <v>11425.175686058918</v>
      </c>
    </row>
    <row r="166" spans="1:18" x14ac:dyDescent="0.25">
      <c r="A166" s="4">
        <f t="shared" si="67"/>
        <v>0.4369791666666652</v>
      </c>
      <c r="B166" s="3">
        <f t="shared" si="75"/>
        <v>1553301755</v>
      </c>
      <c r="C166">
        <f t="shared" si="78"/>
        <v>3</v>
      </c>
      <c r="D166">
        <f t="shared" si="78"/>
        <v>119</v>
      </c>
      <c r="E166">
        <f t="shared" ca="1" si="45"/>
        <v>42897.739843759446</v>
      </c>
      <c r="F166">
        <f t="shared" ca="1" si="46"/>
        <v>-10742.881025432167</v>
      </c>
      <c r="G166">
        <f t="shared" ca="1" si="68"/>
        <v>8892.3627906976744</v>
      </c>
      <c r="H166" s="9">
        <f t="shared" ca="1" si="77"/>
        <v>182.542416992168</v>
      </c>
      <c r="I166" s="9">
        <f t="shared" ca="1" si="77"/>
        <v>-45.713664530349703</v>
      </c>
      <c r="J166" s="9">
        <f t="shared" ca="1" si="77"/>
        <v>-4.9618604651161151</v>
      </c>
      <c r="K166" s="9">
        <f t="shared" ca="1" si="70"/>
        <v>188.17936424097064</v>
      </c>
      <c r="L166" s="9">
        <f t="shared" ca="1" si="71"/>
        <v>104.05930118444157</v>
      </c>
      <c r="M166">
        <f t="shared" ca="1" si="73"/>
        <v>55.753133255633259</v>
      </c>
      <c r="N166">
        <f t="shared" ca="1" si="74"/>
        <v>33.619799922299919</v>
      </c>
      <c r="P166">
        <f ca="1">E166-'SDM589'!E186</f>
        <v>-11604.48222307353</v>
      </c>
      <c r="Q166">
        <f ca="1">F166-'SDM589'!F186</f>
        <v>2906.0829594293718</v>
      </c>
      <c r="R166">
        <f t="shared" ca="1" si="76"/>
        <v>11962.831012461696</v>
      </c>
    </row>
    <row r="167" spans="1:18" x14ac:dyDescent="0.25">
      <c r="A167" s="4">
        <f t="shared" si="67"/>
        <v>0.43703703703703556</v>
      </c>
      <c r="B167" s="3">
        <f t="shared" si="75"/>
        <v>1553301760</v>
      </c>
      <c r="C167">
        <f t="shared" si="78"/>
        <v>3</v>
      </c>
      <c r="D167">
        <f t="shared" si="78"/>
        <v>119</v>
      </c>
      <c r="E167">
        <f t="shared" ca="1" si="45"/>
        <v>43810.451928720286</v>
      </c>
      <c r="F167">
        <f t="shared" ca="1" si="46"/>
        <v>-10971.449348083916</v>
      </c>
      <c r="G167">
        <f t="shared" ca="1" si="68"/>
        <v>8867.5534883720939</v>
      </c>
      <c r="H167" s="9">
        <f t="shared" ca="1" si="77"/>
        <v>182.542416992168</v>
      </c>
      <c r="I167" s="9">
        <f t="shared" ca="1" si="77"/>
        <v>-45.713664530349703</v>
      </c>
      <c r="J167" s="9">
        <f t="shared" ca="1" si="77"/>
        <v>-4.9618604651164784</v>
      </c>
      <c r="K167" s="9">
        <f t="shared" ca="1" si="70"/>
        <v>188.17936424097064</v>
      </c>
      <c r="L167" s="9">
        <f t="shared" ca="1" si="71"/>
        <v>104.05930118444157</v>
      </c>
      <c r="M167">
        <f t="shared" ca="1" si="73"/>
        <v>55.75107226107226</v>
      </c>
      <c r="N167">
        <f t="shared" ca="1" si="74"/>
        <v>33.634405594405592</v>
      </c>
      <c r="P167">
        <f ca="1">E167-'SDM589'!E187</f>
        <v>-12126.031985908296</v>
      </c>
      <c r="Q167">
        <f ca="1">F167-'SDM589'!F187</f>
        <v>3036.6934295160845</v>
      </c>
      <c r="R167">
        <f t="shared" ca="1" si="76"/>
        <v>12500.48633886447</v>
      </c>
    </row>
    <row r="168" spans="1:18" x14ac:dyDescent="0.25">
      <c r="A168" s="4">
        <f t="shared" si="67"/>
        <v>0.43709490740740592</v>
      </c>
      <c r="B168" s="3">
        <f t="shared" si="75"/>
        <v>1553301765</v>
      </c>
      <c r="C168">
        <f t="shared" si="78"/>
        <v>3</v>
      </c>
      <c r="D168">
        <f t="shared" si="78"/>
        <v>119</v>
      </c>
      <c r="E168">
        <f t="shared" ca="1" si="45"/>
        <v>44723.164013681126</v>
      </c>
      <c r="F168">
        <f t="shared" ca="1" si="46"/>
        <v>-11200.017670735664</v>
      </c>
      <c r="G168">
        <f t="shared" ca="1" si="68"/>
        <v>8842.7441860465115</v>
      </c>
      <c r="H168" s="9">
        <f t="shared" ca="1" si="77"/>
        <v>182.542416992168</v>
      </c>
      <c r="I168" s="9">
        <f t="shared" ca="1" si="77"/>
        <v>-45.713664530349703</v>
      </c>
      <c r="J168" s="9">
        <f t="shared" ca="1" si="77"/>
        <v>-4.9618604651161151</v>
      </c>
      <c r="K168" s="9">
        <f t="shared" ca="1" si="70"/>
        <v>188.17936424097064</v>
      </c>
      <c r="L168" s="9">
        <f t="shared" ca="1" si="71"/>
        <v>104.05930118444157</v>
      </c>
      <c r="M168">
        <f t="shared" ca="1" si="73"/>
        <v>55.749011266511268</v>
      </c>
      <c r="N168">
        <f t="shared" ca="1" si="74"/>
        <v>33.649011266511266</v>
      </c>
      <c r="P168">
        <f ca="1">E168-'SDM589'!E188</f>
        <v>-12647.581748743061</v>
      </c>
      <c r="Q168">
        <f ca="1">F168-'SDM589'!F188</f>
        <v>3167.303899602799</v>
      </c>
      <c r="R168">
        <f t="shared" ca="1" si="76"/>
        <v>13038.141665267243</v>
      </c>
    </row>
    <row r="169" spans="1:18" x14ac:dyDescent="0.25">
      <c r="A169" s="4">
        <f t="shared" si="67"/>
        <v>0.43715277777777628</v>
      </c>
      <c r="B169" s="3">
        <f t="shared" si="75"/>
        <v>1553301770</v>
      </c>
      <c r="C169">
        <f t="shared" ref="C169:D184" si="92">C168</f>
        <v>3</v>
      </c>
      <c r="D169">
        <f t="shared" si="92"/>
        <v>119</v>
      </c>
      <c r="E169">
        <f t="shared" ref="E169:E232" ca="1" si="93">INDIRECT("E$"&amp;C169)+INDIRECT("H$"&amp;C169)*($B169-INDIRECT("B$"&amp;D169))</f>
        <v>45635.876098641966</v>
      </c>
      <c r="F169">
        <f t="shared" ref="F169:F232" ca="1" si="94">INDIRECT("F$"&amp;C169)+INDIRECT("I$"&amp;C169)*($B169-INDIRECT("B$"&amp;D169))</f>
        <v>-11428.585993387413</v>
      </c>
      <c r="G169">
        <f t="shared" ca="1" si="68"/>
        <v>8817.9348837209309</v>
      </c>
      <c r="H169" s="9">
        <f t="shared" ca="1" si="77"/>
        <v>182.542416992168</v>
      </c>
      <c r="I169" s="9">
        <f t="shared" ca="1" si="77"/>
        <v>-45.713664530349703</v>
      </c>
      <c r="J169" s="9">
        <f t="shared" ca="1" si="77"/>
        <v>-4.9618604651164784</v>
      </c>
      <c r="K169" s="9">
        <f t="shared" ca="1" si="70"/>
        <v>188.17936424097064</v>
      </c>
      <c r="L169" s="9">
        <f t="shared" ca="1" si="71"/>
        <v>104.05930118444157</v>
      </c>
      <c r="M169">
        <f t="shared" ca="1" si="73"/>
        <v>55.746950271950269</v>
      </c>
      <c r="N169">
        <f t="shared" ca="1" si="74"/>
        <v>33.663616938616933</v>
      </c>
      <c r="P169">
        <f ca="1">E169-'SDM589'!E189</f>
        <v>-13169.131511577827</v>
      </c>
      <c r="Q169">
        <f ca="1">F169-'SDM589'!F189</f>
        <v>3297.9143696895117</v>
      </c>
      <c r="R169">
        <f t="shared" ca="1" si="76"/>
        <v>13575.796991670015</v>
      </c>
    </row>
    <row r="170" spans="1:18" x14ac:dyDescent="0.25">
      <c r="A170" s="4">
        <f t="shared" si="67"/>
        <v>0.43721064814814664</v>
      </c>
      <c r="B170" s="3">
        <f t="shared" si="75"/>
        <v>1553301775</v>
      </c>
      <c r="C170">
        <f t="shared" si="92"/>
        <v>3</v>
      </c>
      <c r="D170">
        <f t="shared" si="92"/>
        <v>119</v>
      </c>
      <c r="E170">
        <f t="shared" ca="1" si="93"/>
        <v>46548.588183602806</v>
      </c>
      <c r="F170">
        <f t="shared" ca="1" si="94"/>
        <v>-11657.154316039161</v>
      </c>
      <c r="G170">
        <f t="shared" ca="1" si="68"/>
        <v>8793.1255813953485</v>
      </c>
      <c r="H170" s="9">
        <f t="shared" ca="1" si="77"/>
        <v>182.542416992168</v>
      </c>
      <c r="I170" s="9">
        <f t="shared" ca="1" si="77"/>
        <v>-45.713664530349341</v>
      </c>
      <c r="J170" s="9">
        <f t="shared" ca="1" si="77"/>
        <v>-4.9618604651161151</v>
      </c>
      <c r="K170" s="9">
        <f t="shared" ca="1" si="70"/>
        <v>188.17936424097053</v>
      </c>
      <c r="L170" s="9">
        <f t="shared" ca="1" si="71"/>
        <v>104.05930118444147</v>
      </c>
      <c r="M170">
        <f t="shared" ca="1" si="73"/>
        <v>55.744889277389277</v>
      </c>
      <c r="N170">
        <f t="shared" ca="1" si="74"/>
        <v>33.678222610722607</v>
      </c>
      <c r="P170">
        <f ca="1">E170-'SDM589'!E190</f>
        <v>-13690.681274412585</v>
      </c>
      <c r="Q170">
        <f ca="1">F170-'SDM589'!F190</f>
        <v>3428.5248397762243</v>
      </c>
      <c r="R170">
        <f t="shared" ca="1" si="76"/>
        <v>14113.452318072783</v>
      </c>
    </row>
    <row r="171" spans="1:18" x14ac:dyDescent="0.25">
      <c r="A171" s="4">
        <f t="shared" si="67"/>
        <v>0.437268518518517</v>
      </c>
      <c r="B171" s="3">
        <f t="shared" si="75"/>
        <v>1553301780</v>
      </c>
      <c r="C171">
        <f t="shared" si="92"/>
        <v>3</v>
      </c>
      <c r="D171">
        <f t="shared" si="92"/>
        <v>119</v>
      </c>
      <c r="E171">
        <f t="shared" ca="1" si="93"/>
        <v>47461.300268563646</v>
      </c>
      <c r="F171">
        <f t="shared" ca="1" si="94"/>
        <v>-11885.722638690908</v>
      </c>
      <c r="G171">
        <f t="shared" ca="1" si="68"/>
        <v>8768.3162790697679</v>
      </c>
      <c r="H171" s="9">
        <f t="shared" ca="1" si="77"/>
        <v>182.542416992168</v>
      </c>
      <c r="I171" s="9">
        <f t="shared" ca="1" si="77"/>
        <v>-45.713664530349703</v>
      </c>
      <c r="J171" s="9">
        <f t="shared" ca="1" si="77"/>
        <v>-4.9618604651164784</v>
      </c>
      <c r="K171" s="9">
        <f t="shared" ca="1" si="70"/>
        <v>188.17936424097064</v>
      </c>
      <c r="L171" s="9">
        <f t="shared" ca="1" si="71"/>
        <v>104.05930118444157</v>
      </c>
      <c r="M171">
        <f t="shared" ca="1" si="73"/>
        <v>55.742828282828285</v>
      </c>
      <c r="N171">
        <f t="shared" ca="1" si="74"/>
        <v>33.69282828282828</v>
      </c>
      <c r="P171">
        <f ca="1">E171-'SDM589'!E191</f>
        <v>-14212.231037247351</v>
      </c>
      <c r="Q171">
        <f ca="1">F171-'SDM589'!F191</f>
        <v>3559.1353098629388</v>
      </c>
      <c r="R171">
        <f t="shared" ca="1" si="76"/>
        <v>14651.107644475556</v>
      </c>
    </row>
    <row r="172" spans="1:18" x14ac:dyDescent="0.25">
      <c r="A172" s="4">
        <f t="shared" si="67"/>
        <v>0.43732638888888736</v>
      </c>
      <c r="B172" s="3">
        <f t="shared" si="75"/>
        <v>1553301785</v>
      </c>
      <c r="C172">
        <f t="shared" si="92"/>
        <v>3</v>
      </c>
      <c r="D172">
        <f t="shared" si="92"/>
        <v>119</v>
      </c>
      <c r="E172">
        <f t="shared" ca="1" si="93"/>
        <v>48374.012353524486</v>
      </c>
      <c r="F172">
        <f t="shared" ca="1" si="94"/>
        <v>-12114.290961342656</v>
      </c>
      <c r="G172">
        <f t="shared" ca="1" si="68"/>
        <v>8743.5069767441855</v>
      </c>
      <c r="H172" s="9">
        <f t="shared" ca="1" si="77"/>
        <v>182.542416992168</v>
      </c>
      <c r="I172" s="9">
        <f t="shared" ca="1" si="77"/>
        <v>-45.713664530349703</v>
      </c>
      <c r="J172" s="9">
        <f t="shared" ca="1" si="77"/>
        <v>-4.9618604651161151</v>
      </c>
      <c r="K172" s="9">
        <f t="shared" ca="1" si="70"/>
        <v>188.17936424097064</v>
      </c>
      <c r="L172" s="9">
        <f t="shared" ca="1" si="71"/>
        <v>104.05930118444157</v>
      </c>
      <c r="M172">
        <f t="shared" ca="1" si="73"/>
        <v>55.740767288267286</v>
      </c>
      <c r="N172">
        <f t="shared" ca="1" si="74"/>
        <v>33.707433954933954</v>
      </c>
      <c r="P172">
        <f ca="1">E172-'SDM589'!E192</f>
        <v>-14733.780800082117</v>
      </c>
      <c r="Q172">
        <f ca="1">F172-'SDM589'!F192</f>
        <v>3689.7457799496515</v>
      </c>
      <c r="R172">
        <f t="shared" ca="1" si="76"/>
        <v>15188.76297087833</v>
      </c>
    </row>
    <row r="173" spans="1:18" x14ac:dyDescent="0.25">
      <c r="A173" s="4">
        <f t="shared" si="67"/>
        <v>0.43738425925925772</v>
      </c>
      <c r="B173" s="3">
        <f t="shared" si="75"/>
        <v>1553301790</v>
      </c>
      <c r="C173">
        <f t="shared" si="92"/>
        <v>3</v>
      </c>
      <c r="D173">
        <f t="shared" si="92"/>
        <v>119</v>
      </c>
      <c r="E173">
        <f t="shared" ca="1" si="93"/>
        <v>49286.724438485326</v>
      </c>
      <c r="F173">
        <f t="shared" ca="1" si="94"/>
        <v>-12342.859283994405</v>
      </c>
      <c r="G173">
        <f t="shared" ca="1" si="68"/>
        <v>8718.6976744186049</v>
      </c>
      <c r="H173" s="9">
        <f t="shared" ca="1" si="77"/>
        <v>182.542416992168</v>
      </c>
      <c r="I173" s="9">
        <f t="shared" ca="1" si="77"/>
        <v>-45.713664530349703</v>
      </c>
      <c r="J173" s="9">
        <f t="shared" ca="1" si="77"/>
        <v>-4.9618604651164784</v>
      </c>
      <c r="K173" s="9">
        <f t="shared" ca="1" si="70"/>
        <v>188.17936424097064</v>
      </c>
      <c r="L173" s="9">
        <f t="shared" ca="1" si="71"/>
        <v>104.05930118444157</v>
      </c>
      <c r="M173">
        <f t="shared" ca="1" si="73"/>
        <v>55.738706293706294</v>
      </c>
      <c r="N173">
        <f t="shared" ca="1" si="74"/>
        <v>33.722039627039628</v>
      </c>
      <c r="P173">
        <f ca="1">E173-'SDM589'!E193</f>
        <v>-15255.330562916883</v>
      </c>
      <c r="Q173">
        <f ca="1">F173-'SDM589'!F193</f>
        <v>3820.3562500363641</v>
      </c>
      <c r="R173">
        <f t="shared" ca="1" si="76"/>
        <v>15726.418297281101</v>
      </c>
    </row>
    <row r="174" spans="1:18" x14ac:dyDescent="0.25">
      <c r="A174" s="4">
        <f t="shared" si="67"/>
        <v>0.43744212962962808</v>
      </c>
      <c r="B174" s="3">
        <f t="shared" si="75"/>
        <v>1553301795</v>
      </c>
      <c r="C174">
        <f t="shared" si="92"/>
        <v>3</v>
      </c>
      <c r="D174">
        <f t="shared" si="92"/>
        <v>119</v>
      </c>
      <c r="E174">
        <f t="shared" ca="1" si="93"/>
        <v>50199.436523446166</v>
      </c>
      <c r="F174">
        <f t="shared" ca="1" si="94"/>
        <v>-12571.427606646153</v>
      </c>
      <c r="G174">
        <f t="shared" ca="1" si="68"/>
        <v>8693.8883720930226</v>
      </c>
      <c r="H174" s="9">
        <f t="shared" ca="1" si="77"/>
        <v>182.542416992168</v>
      </c>
      <c r="I174" s="9">
        <f t="shared" ca="1" si="77"/>
        <v>-45.713664530349703</v>
      </c>
      <c r="J174" s="9">
        <f t="shared" ca="1" si="77"/>
        <v>-4.9618604651161151</v>
      </c>
      <c r="K174" s="9">
        <f t="shared" ca="1" si="70"/>
        <v>188.17936424097064</v>
      </c>
      <c r="L174" s="9">
        <f t="shared" ca="1" si="71"/>
        <v>104.05930118444157</v>
      </c>
      <c r="M174">
        <f t="shared" ca="1" si="73"/>
        <v>55.736645299145302</v>
      </c>
      <c r="N174">
        <f t="shared" ca="1" si="74"/>
        <v>33.736645299145295</v>
      </c>
      <c r="P174">
        <f ca="1">E174-'SDM589'!E194</f>
        <v>-15776.880325751634</v>
      </c>
      <c r="Q174">
        <f ca="1">F174-'SDM589'!F194</f>
        <v>3950.9667201230768</v>
      </c>
      <c r="R174">
        <f t="shared" ca="1" si="76"/>
        <v>16264.073623683862</v>
      </c>
    </row>
    <row r="175" spans="1:18" x14ac:dyDescent="0.25">
      <c r="A175" s="4">
        <f t="shared" si="67"/>
        <v>0.43749999999999845</v>
      </c>
      <c r="B175" s="3">
        <f t="shared" si="75"/>
        <v>1553301800</v>
      </c>
      <c r="C175">
        <f t="shared" si="92"/>
        <v>3</v>
      </c>
      <c r="D175">
        <f t="shared" si="92"/>
        <v>119</v>
      </c>
      <c r="E175">
        <f t="shared" ca="1" si="93"/>
        <v>51112.148608407006</v>
      </c>
      <c r="F175">
        <f t="shared" ca="1" si="94"/>
        <v>-12799.995929297902</v>
      </c>
      <c r="G175">
        <f t="shared" ca="1" si="68"/>
        <v>8669.079069767442</v>
      </c>
      <c r="H175" s="9">
        <f t="shared" ca="1" si="77"/>
        <v>182.54241699216655</v>
      </c>
      <c r="I175" s="9">
        <f t="shared" ca="1" si="77"/>
        <v>-45.713664530349703</v>
      </c>
      <c r="J175" s="9">
        <f t="shared" ca="1" si="77"/>
        <v>-4.9618604651164784</v>
      </c>
      <c r="K175" s="9">
        <f t="shared" ca="1" si="70"/>
        <v>188.17936424096925</v>
      </c>
      <c r="L175" s="9">
        <f t="shared" ca="1" si="71"/>
        <v>104.05930118444167</v>
      </c>
      <c r="M175">
        <f t="shared" ca="1" si="73"/>
        <v>55.734584304584303</v>
      </c>
      <c r="N175">
        <f t="shared" ca="1" si="74"/>
        <v>33.751250971250968</v>
      </c>
      <c r="P175">
        <f ca="1">E175-'SDM589'!E195</f>
        <v>-16298.430088586407</v>
      </c>
      <c r="Q175">
        <f ca="1">F175-'SDM589'!F195</f>
        <v>4081.5771902097895</v>
      </c>
      <c r="R175">
        <f t="shared" ca="1" si="76"/>
        <v>16801.728950086643</v>
      </c>
    </row>
    <row r="176" spans="1:18" x14ac:dyDescent="0.25">
      <c r="A176" s="4">
        <f t="shared" si="67"/>
        <v>0.43755787037036881</v>
      </c>
      <c r="B176" s="3">
        <f t="shared" si="75"/>
        <v>1553301805</v>
      </c>
      <c r="C176">
        <f t="shared" si="92"/>
        <v>3</v>
      </c>
      <c r="D176">
        <f t="shared" si="92"/>
        <v>119</v>
      </c>
      <c r="E176">
        <f t="shared" ca="1" si="93"/>
        <v>52024.860693367838</v>
      </c>
      <c r="F176">
        <f t="shared" ca="1" si="94"/>
        <v>-13028.56425194965</v>
      </c>
      <c r="G176">
        <f t="shared" ca="1" si="68"/>
        <v>8644.2697674418596</v>
      </c>
      <c r="H176" s="9">
        <f t="shared" ca="1" si="77"/>
        <v>182.542416992168</v>
      </c>
      <c r="I176" s="9">
        <f t="shared" ca="1" si="77"/>
        <v>-45.713664530349341</v>
      </c>
      <c r="J176" s="9">
        <f t="shared" ca="1" si="77"/>
        <v>-4.9618604651161151</v>
      </c>
      <c r="K176" s="9">
        <f t="shared" ca="1" si="70"/>
        <v>188.17936424097053</v>
      </c>
      <c r="L176" s="9">
        <f t="shared" ca="1" si="71"/>
        <v>104.05930118444147</v>
      </c>
      <c r="M176">
        <f t="shared" ca="1" si="73"/>
        <v>55.732523310023311</v>
      </c>
      <c r="N176">
        <f t="shared" ca="1" si="74"/>
        <v>33.765856643356642</v>
      </c>
      <c r="P176">
        <f ca="1">E176-'SDM589'!E196</f>
        <v>-16819.979851421172</v>
      </c>
      <c r="Q176">
        <f ca="1">F176-'SDM589'!F196</f>
        <v>4212.1876602965021</v>
      </c>
      <c r="R176">
        <f t="shared" ca="1" si="76"/>
        <v>17339.384276489414</v>
      </c>
    </row>
    <row r="177" spans="1:18" x14ac:dyDescent="0.25">
      <c r="A177" s="4">
        <f t="shared" si="67"/>
        <v>0.43761574074073917</v>
      </c>
      <c r="B177" s="3">
        <f t="shared" si="75"/>
        <v>1553301810</v>
      </c>
      <c r="C177">
        <f t="shared" si="92"/>
        <v>3</v>
      </c>
      <c r="D177">
        <f t="shared" si="92"/>
        <v>119</v>
      </c>
      <c r="E177">
        <f t="shared" ca="1" si="93"/>
        <v>52937.572778328678</v>
      </c>
      <c r="F177">
        <f t="shared" ca="1" si="94"/>
        <v>-13257.132574601397</v>
      </c>
      <c r="G177">
        <f t="shared" ca="1" si="68"/>
        <v>8619.460465116279</v>
      </c>
      <c r="H177" s="9">
        <f t="shared" ca="1" si="77"/>
        <v>182.542416992168</v>
      </c>
      <c r="I177" s="9">
        <f t="shared" ca="1" si="77"/>
        <v>-45.713664530349703</v>
      </c>
      <c r="J177" s="9">
        <f t="shared" ca="1" si="77"/>
        <v>-4.9618604651161151</v>
      </c>
      <c r="K177" s="9">
        <f t="shared" ca="1" si="70"/>
        <v>188.17936424097064</v>
      </c>
      <c r="L177" s="9">
        <f t="shared" ca="1" si="71"/>
        <v>104.05930118444157</v>
      </c>
      <c r="M177">
        <f t="shared" ca="1" si="73"/>
        <v>55.730462315462319</v>
      </c>
      <c r="N177">
        <f t="shared" ca="1" si="74"/>
        <v>33.780462315462316</v>
      </c>
      <c r="P177">
        <f ca="1">E177-'SDM589'!E197</f>
        <v>-17341.529614255945</v>
      </c>
      <c r="Q177">
        <f ca="1">F177-'SDM589'!F197</f>
        <v>4342.7981303832203</v>
      </c>
      <c r="R177">
        <f t="shared" ca="1" si="76"/>
        <v>17877.039602892197</v>
      </c>
    </row>
    <row r="178" spans="1:18" x14ac:dyDescent="0.25">
      <c r="A178" s="4">
        <f t="shared" si="67"/>
        <v>0.43767361111110953</v>
      </c>
      <c r="B178" s="3">
        <f t="shared" si="75"/>
        <v>1553301815</v>
      </c>
      <c r="C178">
        <f t="shared" si="92"/>
        <v>3</v>
      </c>
      <c r="D178">
        <f t="shared" si="92"/>
        <v>119</v>
      </c>
      <c r="E178">
        <f t="shared" ca="1" si="93"/>
        <v>53850.284863289518</v>
      </c>
      <c r="F178">
        <f t="shared" ca="1" si="94"/>
        <v>-13485.700897253146</v>
      </c>
      <c r="G178">
        <f t="shared" ca="1" si="68"/>
        <v>8594.6511627906984</v>
      </c>
      <c r="H178" s="9">
        <f t="shared" ca="1" si="77"/>
        <v>182.542416992168</v>
      </c>
      <c r="I178" s="9">
        <f t="shared" ca="1" si="77"/>
        <v>-45.713664530349703</v>
      </c>
      <c r="J178" s="9">
        <f t="shared" ca="1" si="77"/>
        <v>-4.9618604651164784</v>
      </c>
      <c r="K178" s="9">
        <f t="shared" ca="1" si="70"/>
        <v>188.17936424097064</v>
      </c>
      <c r="L178" s="9">
        <f t="shared" ca="1" si="71"/>
        <v>104.05930118444157</v>
      </c>
      <c r="M178">
        <f t="shared" ca="1" si="73"/>
        <v>55.72840132090132</v>
      </c>
      <c r="N178">
        <f t="shared" ca="1" si="74"/>
        <v>33.795067987567982</v>
      </c>
      <c r="P178">
        <f ca="1">E178-'SDM589'!E198</f>
        <v>-17863.079377090704</v>
      </c>
      <c r="Q178">
        <f ca="1">F178-'SDM589'!F198</f>
        <v>4473.4086004699329</v>
      </c>
      <c r="R178">
        <f t="shared" ca="1" si="76"/>
        <v>18414.694929294961</v>
      </c>
    </row>
    <row r="179" spans="1:18" x14ac:dyDescent="0.25">
      <c r="A179" s="4">
        <f t="shared" si="67"/>
        <v>0.43773148148147989</v>
      </c>
      <c r="B179" s="3">
        <f t="shared" si="75"/>
        <v>1553301820</v>
      </c>
      <c r="C179">
        <f t="shared" si="92"/>
        <v>3</v>
      </c>
      <c r="D179">
        <f t="shared" si="92"/>
        <v>119</v>
      </c>
      <c r="E179">
        <f t="shared" ca="1" si="93"/>
        <v>54762.996948250358</v>
      </c>
      <c r="F179">
        <f t="shared" ca="1" si="94"/>
        <v>-13714.269219904894</v>
      </c>
      <c r="G179">
        <f t="shared" ca="1" si="68"/>
        <v>8569.841860465116</v>
      </c>
      <c r="H179" s="9">
        <f t="shared" ca="1" si="77"/>
        <v>182.542416992168</v>
      </c>
      <c r="I179" s="9">
        <f t="shared" ca="1" si="77"/>
        <v>-45.713664530349703</v>
      </c>
      <c r="J179" s="9">
        <f t="shared" ca="1" si="77"/>
        <v>-4.9618604651161151</v>
      </c>
      <c r="K179" s="9">
        <f t="shared" ca="1" si="70"/>
        <v>188.17936424097064</v>
      </c>
      <c r="L179" s="9">
        <f t="shared" ca="1" si="71"/>
        <v>104.05930118444157</v>
      </c>
      <c r="M179">
        <f t="shared" ca="1" si="73"/>
        <v>55.726340326340328</v>
      </c>
      <c r="N179">
        <f t="shared" ca="1" si="74"/>
        <v>33.809673659673656</v>
      </c>
      <c r="P179">
        <f ca="1">E179-'SDM589'!E199</f>
        <v>-18384.629139925477</v>
      </c>
      <c r="Q179">
        <f ca="1">F179-'SDM589'!F199</f>
        <v>4604.0190705566456</v>
      </c>
      <c r="R179">
        <f t="shared" ca="1" si="76"/>
        <v>18952.350255697744</v>
      </c>
    </row>
    <row r="180" spans="1:18" x14ac:dyDescent="0.25">
      <c r="A180" s="4">
        <f t="shared" si="67"/>
        <v>0.43778935185185025</v>
      </c>
      <c r="B180" s="3">
        <f t="shared" si="75"/>
        <v>1553301825</v>
      </c>
      <c r="C180">
        <f t="shared" si="92"/>
        <v>3</v>
      </c>
      <c r="D180">
        <f t="shared" si="92"/>
        <v>119</v>
      </c>
      <c r="E180">
        <f t="shared" ca="1" si="93"/>
        <v>55675.709033211198</v>
      </c>
      <c r="F180">
        <f t="shared" ca="1" si="94"/>
        <v>-13942.837542556643</v>
      </c>
      <c r="G180">
        <f t="shared" ca="1" si="68"/>
        <v>8545.0325581395355</v>
      </c>
      <c r="H180" s="9">
        <f t="shared" ca="1" si="77"/>
        <v>182.542416992168</v>
      </c>
      <c r="I180" s="9">
        <f t="shared" ca="1" si="77"/>
        <v>-45.713664530349703</v>
      </c>
      <c r="J180" s="9">
        <f t="shared" ca="1" si="77"/>
        <v>-4.9618604651164784</v>
      </c>
      <c r="K180" s="9">
        <f t="shared" ca="1" si="70"/>
        <v>188.17936424097064</v>
      </c>
      <c r="L180" s="9">
        <f t="shared" ca="1" si="71"/>
        <v>104.05930118444157</v>
      </c>
      <c r="M180">
        <f t="shared" ca="1" si="73"/>
        <v>55.724279331779329</v>
      </c>
      <c r="N180">
        <f t="shared" ca="1" si="74"/>
        <v>33.82427933177933</v>
      </c>
      <c r="P180">
        <f ca="1">E180-'SDM589'!E200</f>
        <v>-18906.178902760235</v>
      </c>
      <c r="Q180">
        <f ca="1">F180-'SDM589'!F200</f>
        <v>4734.6295406433583</v>
      </c>
      <c r="R180">
        <f t="shared" ca="1" si="76"/>
        <v>19490.005582100508</v>
      </c>
    </row>
    <row r="181" spans="1:18" x14ac:dyDescent="0.25">
      <c r="A181" s="4">
        <f t="shared" si="67"/>
        <v>0.43784722222222061</v>
      </c>
      <c r="B181" s="3">
        <f t="shared" si="75"/>
        <v>1553301830</v>
      </c>
      <c r="C181">
        <f t="shared" si="92"/>
        <v>3</v>
      </c>
      <c r="D181">
        <f t="shared" si="92"/>
        <v>119</v>
      </c>
      <c r="E181">
        <f t="shared" ca="1" si="93"/>
        <v>56588.421118172038</v>
      </c>
      <c r="F181">
        <f t="shared" ca="1" si="94"/>
        <v>-14171.405865208391</v>
      </c>
      <c r="G181">
        <f t="shared" ca="1" si="68"/>
        <v>8520.2232558139531</v>
      </c>
      <c r="H181" s="9">
        <f t="shared" ca="1" si="77"/>
        <v>182.542416992168</v>
      </c>
      <c r="I181" s="9">
        <f t="shared" ca="1" si="77"/>
        <v>-45.713664530349703</v>
      </c>
      <c r="J181" s="9">
        <f t="shared" ca="1" si="77"/>
        <v>-4.9618604651161151</v>
      </c>
      <c r="K181" s="9">
        <f t="shared" ca="1" si="70"/>
        <v>188.17936424097064</v>
      </c>
      <c r="L181" s="9">
        <f t="shared" ca="1" si="71"/>
        <v>104.05930118444157</v>
      </c>
      <c r="M181">
        <f t="shared" ca="1" si="73"/>
        <v>55.722218337218337</v>
      </c>
      <c r="N181">
        <f t="shared" ca="1" si="74"/>
        <v>33.838885003885004</v>
      </c>
      <c r="P181">
        <f ca="1">E181-'SDM589'!E201</f>
        <v>-19427.728665594994</v>
      </c>
      <c r="Q181">
        <f ca="1">F181-'SDM589'!F201</f>
        <v>4865.2400107300709</v>
      </c>
      <c r="R181">
        <f t="shared" ca="1" si="76"/>
        <v>20027.660908503272</v>
      </c>
    </row>
    <row r="182" spans="1:18" x14ac:dyDescent="0.25">
      <c r="A182" s="4">
        <f t="shared" si="67"/>
        <v>0.43790509259259097</v>
      </c>
      <c r="B182" s="3">
        <f t="shared" si="75"/>
        <v>1553301835</v>
      </c>
      <c r="C182">
        <f t="shared" si="92"/>
        <v>3</v>
      </c>
      <c r="D182">
        <f t="shared" si="92"/>
        <v>119</v>
      </c>
      <c r="E182">
        <f t="shared" ca="1" si="93"/>
        <v>57501.133203132878</v>
      </c>
      <c r="F182">
        <f t="shared" ca="1" si="94"/>
        <v>-14399.97418786014</v>
      </c>
      <c r="G182">
        <f t="shared" ca="1" si="68"/>
        <v>8495.4139534883725</v>
      </c>
      <c r="H182" s="9">
        <f t="shared" ca="1" si="77"/>
        <v>182.542416992168</v>
      </c>
      <c r="I182" s="9">
        <f t="shared" ca="1" si="77"/>
        <v>-45.713664530349703</v>
      </c>
      <c r="J182" s="9">
        <f t="shared" ca="1" si="77"/>
        <v>-4.9618604651164784</v>
      </c>
      <c r="K182" s="9">
        <f t="shared" ca="1" si="70"/>
        <v>188.17936424097064</v>
      </c>
      <c r="L182" s="9">
        <f t="shared" ca="1" si="71"/>
        <v>104.05930118444157</v>
      </c>
      <c r="M182">
        <f t="shared" ca="1" si="73"/>
        <v>55.720157342657345</v>
      </c>
      <c r="N182">
        <f t="shared" ca="1" si="74"/>
        <v>33.85349067599067</v>
      </c>
      <c r="P182">
        <f ca="1">E182-'SDM589'!E202</f>
        <v>-19949.278428429767</v>
      </c>
      <c r="Q182">
        <f ca="1">F182-'SDM589'!F202</f>
        <v>4995.8504808167836</v>
      </c>
      <c r="R182">
        <f t="shared" ca="1" si="76"/>
        <v>20565.316234906055</v>
      </c>
    </row>
    <row r="183" spans="1:18" x14ac:dyDescent="0.25">
      <c r="A183" s="4">
        <f t="shared" si="67"/>
        <v>0.43796296296296133</v>
      </c>
      <c r="B183" s="3">
        <f t="shared" si="75"/>
        <v>1553301840</v>
      </c>
      <c r="C183">
        <f t="shared" si="92"/>
        <v>3</v>
      </c>
      <c r="D183">
        <f t="shared" si="92"/>
        <v>119</v>
      </c>
      <c r="E183">
        <f t="shared" ca="1" si="93"/>
        <v>58413.845288093718</v>
      </c>
      <c r="F183">
        <f t="shared" ca="1" si="94"/>
        <v>-14628.542510511888</v>
      </c>
      <c r="G183">
        <f t="shared" ca="1" si="68"/>
        <v>8470.6046511627901</v>
      </c>
      <c r="H183" s="9">
        <f t="shared" ca="1" si="77"/>
        <v>182.542416992168</v>
      </c>
      <c r="I183" s="9">
        <f t="shared" ca="1" si="77"/>
        <v>-45.713664530349341</v>
      </c>
      <c r="J183" s="9">
        <f t="shared" ca="1" si="77"/>
        <v>-4.9618604651161151</v>
      </c>
      <c r="K183" s="9">
        <f t="shared" ca="1" si="70"/>
        <v>188.17936424097053</v>
      </c>
      <c r="L183" s="9">
        <f t="shared" ca="1" si="71"/>
        <v>104.05930118444147</v>
      </c>
      <c r="M183">
        <f t="shared" ca="1" si="73"/>
        <v>55.718096348096346</v>
      </c>
      <c r="N183">
        <f t="shared" ca="1" si="74"/>
        <v>33.868096348096344</v>
      </c>
      <c r="P183">
        <f ca="1">E183-'SDM589'!E203</f>
        <v>-20470.828191264525</v>
      </c>
      <c r="Q183">
        <f ca="1">F183-'SDM589'!F203</f>
        <v>5126.4609509034963</v>
      </c>
      <c r="R183">
        <f t="shared" ca="1" si="76"/>
        <v>21102.971561308819</v>
      </c>
    </row>
    <row r="184" spans="1:18" x14ac:dyDescent="0.25">
      <c r="A184" s="4">
        <f t="shared" si="67"/>
        <v>0.43802083333333169</v>
      </c>
      <c r="B184" s="3">
        <f t="shared" si="75"/>
        <v>1553301845</v>
      </c>
      <c r="C184">
        <f t="shared" si="92"/>
        <v>3</v>
      </c>
      <c r="D184">
        <f t="shared" si="92"/>
        <v>119</v>
      </c>
      <c r="E184">
        <f t="shared" ca="1" si="93"/>
        <v>59326.557373054558</v>
      </c>
      <c r="F184">
        <f t="shared" ca="1" si="94"/>
        <v>-14857.110833163635</v>
      </c>
      <c r="G184">
        <f t="shared" ca="1" si="68"/>
        <v>8445.7953488372095</v>
      </c>
      <c r="H184" s="9">
        <f t="shared" ref="H184:J234" ca="1" si="95">(E185-E184)/($B185-$B184)</f>
        <v>182.542416992168</v>
      </c>
      <c r="I184" s="9">
        <f t="shared" ca="1" si="95"/>
        <v>-45.713664530349703</v>
      </c>
      <c r="J184" s="9">
        <f t="shared" ca="1" si="95"/>
        <v>-4.9618604651161151</v>
      </c>
      <c r="K184" s="9">
        <f t="shared" ca="1" si="70"/>
        <v>188.17936424097064</v>
      </c>
      <c r="L184" s="9">
        <f t="shared" ca="1" si="71"/>
        <v>104.05930118444157</v>
      </c>
      <c r="M184">
        <f t="shared" ca="1" si="73"/>
        <v>55.716035353535354</v>
      </c>
      <c r="N184">
        <f t="shared" ca="1" si="74"/>
        <v>33.882702020202018</v>
      </c>
      <c r="P184">
        <f ca="1">E184-'SDM589'!E204</f>
        <v>-20992.377954099298</v>
      </c>
      <c r="Q184">
        <f ca="1">F184-'SDM589'!F204</f>
        <v>5257.0714209902108</v>
      </c>
      <c r="R184">
        <f t="shared" ca="1" si="76"/>
        <v>21640.626887711602</v>
      </c>
    </row>
    <row r="185" spans="1:18" x14ac:dyDescent="0.25">
      <c r="A185" s="4">
        <f t="shared" si="67"/>
        <v>0.43807870370370205</v>
      </c>
      <c r="B185" s="3">
        <f t="shared" si="75"/>
        <v>1553301850</v>
      </c>
      <c r="C185">
        <f t="shared" ref="C185:D200" si="96">C184</f>
        <v>3</v>
      </c>
      <c r="D185">
        <f t="shared" si="96"/>
        <v>119</v>
      </c>
      <c r="E185">
        <f t="shared" ca="1" si="93"/>
        <v>60239.269458015398</v>
      </c>
      <c r="F185">
        <f t="shared" ca="1" si="94"/>
        <v>-15085.679155815384</v>
      </c>
      <c r="G185">
        <f t="shared" ca="1" si="68"/>
        <v>8420.986046511629</v>
      </c>
      <c r="H185" s="9">
        <f t="shared" ca="1" si="95"/>
        <v>182.54241699216655</v>
      </c>
      <c r="I185" s="9">
        <f t="shared" ca="1" si="95"/>
        <v>-45.713664530349703</v>
      </c>
      <c r="J185" s="9">
        <f t="shared" ca="1" si="95"/>
        <v>-4.9618604651164784</v>
      </c>
      <c r="K185" s="9">
        <f t="shared" ca="1" si="70"/>
        <v>188.17936424096925</v>
      </c>
      <c r="L185" s="9">
        <f t="shared" ca="1" si="71"/>
        <v>104.05930118444167</v>
      </c>
      <c r="M185">
        <f t="shared" ca="1" si="73"/>
        <v>55.713974358974362</v>
      </c>
      <c r="N185">
        <f t="shared" ca="1" si="74"/>
        <v>33.897307692307692</v>
      </c>
      <c r="P185">
        <f ca="1">E185-'SDM589'!E205</f>
        <v>-21513.927716934057</v>
      </c>
      <c r="Q185">
        <f ca="1">F185-'SDM589'!F205</f>
        <v>5387.6818910769234</v>
      </c>
      <c r="R185">
        <f t="shared" ca="1" si="76"/>
        <v>22178.282214114366</v>
      </c>
    </row>
    <row r="186" spans="1:18" x14ac:dyDescent="0.25">
      <c r="A186" s="4">
        <f t="shared" si="67"/>
        <v>0.43813657407407242</v>
      </c>
      <c r="B186" s="3">
        <f t="shared" si="75"/>
        <v>1553301855</v>
      </c>
      <c r="C186">
        <f t="shared" si="96"/>
        <v>3</v>
      </c>
      <c r="D186">
        <f t="shared" si="96"/>
        <v>119</v>
      </c>
      <c r="E186">
        <f t="shared" ca="1" si="93"/>
        <v>61151.981542976231</v>
      </c>
      <c r="F186">
        <f t="shared" ca="1" si="94"/>
        <v>-15314.247478467132</v>
      </c>
      <c r="G186">
        <f t="shared" ca="1" si="68"/>
        <v>8396.1767441860466</v>
      </c>
      <c r="H186" s="9">
        <f t="shared" ca="1" si="95"/>
        <v>182.542416992168</v>
      </c>
      <c r="I186" s="9">
        <f t="shared" ca="1" si="95"/>
        <v>-45.713664530349703</v>
      </c>
      <c r="J186" s="9">
        <f t="shared" ca="1" si="95"/>
        <v>-4.9618604651161151</v>
      </c>
      <c r="K186" s="9">
        <f t="shared" ca="1" si="70"/>
        <v>188.17936424097064</v>
      </c>
      <c r="L186" s="9">
        <f t="shared" ca="1" si="71"/>
        <v>104.05930118444157</v>
      </c>
      <c r="M186">
        <f t="shared" ca="1" si="73"/>
        <v>55.711913364413363</v>
      </c>
      <c r="N186">
        <f t="shared" ca="1" si="74"/>
        <v>33.911913364413365</v>
      </c>
      <c r="P186">
        <f ca="1">E186-'SDM589'!E206</f>
        <v>-22035.477479768822</v>
      </c>
      <c r="Q186">
        <f ca="1">F186-'SDM589'!F206</f>
        <v>5518.2923611636361</v>
      </c>
      <c r="R186">
        <f t="shared" ca="1" si="76"/>
        <v>22715.937540517138</v>
      </c>
    </row>
    <row r="187" spans="1:18" x14ac:dyDescent="0.25">
      <c r="A187" s="4">
        <f t="shared" ref="A187:A250" si="97">A186+5/24/3600</f>
        <v>0.43819444444444278</v>
      </c>
      <c r="B187" s="3">
        <f t="shared" si="75"/>
        <v>1553301860</v>
      </c>
      <c r="C187">
        <f t="shared" si="96"/>
        <v>3</v>
      </c>
      <c r="D187">
        <f t="shared" si="96"/>
        <v>119</v>
      </c>
      <c r="E187">
        <f t="shared" ca="1" si="93"/>
        <v>62064.693627937071</v>
      </c>
      <c r="F187">
        <f t="shared" ca="1" si="94"/>
        <v>-15542.815801118881</v>
      </c>
      <c r="G187">
        <f t="shared" ca="1" si="68"/>
        <v>8371.367441860466</v>
      </c>
      <c r="H187" s="9">
        <f t="shared" ca="1" si="95"/>
        <v>182.542416992168</v>
      </c>
      <c r="I187" s="9">
        <f t="shared" ca="1" si="95"/>
        <v>-45.713664530349703</v>
      </c>
      <c r="J187" s="9">
        <f t="shared" ca="1" si="95"/>
        <v>-4.9618604651164784</v>
      </c>
      <c r="K187" s="9">
        <f t="shared" ca="1" si="70"/>
        <v>188.17936424097064</v>
      </c>
      <c r="L187" s="9">
        <f t="shared" ca="1" si="71"/>
        <v>104.05930118444157</v>
      </c>
      <c r="M187">
        <f t="shared" ca="1" si="73"/>
        <v>55.709852369852371</v>
      </c>
      <c r="N187">
        <f t="shared" ca="1" si="74"/>
        <v>33.926519036519032</v>
      </c>
      <c r="P187">
        <f ca="1">E187-'SDM589'!E207</f>
        <v>-22557.027242603595</v>
      </c>
      <c r="Q187">
        <f ca="1">F187-'SDM589'!F207</f>
        <v>5648.9028312503524</v>
      </c>
      <c r="R187">
        <f t="shared" ca="1" si="76"/>
        <v>23253.59286691992</v>
      </c>
    </row>
    <row r="188" spans="1:18" x14ac:dyDescent="0.25">
      <c r="A188" s="4">
        <f t="shared" si="97"/>
        <v>0.43825231481481314</v>
      </c>
      <c r="B188" s="3">
        <f t="shared" si="75"/>
        <v>1553301865</v>
      </c>
      <c r="C188">
        <f t="shared" si="96"/>
        <v>3</v>
      </c>
      <c r="D188">
        <f t="shared" si="96"/>
        <v>119</v>
      </c>
      <c r="E188">
        <f t="shared" ca="1" si="93"/>
        <v>62977.405712897911</v>
      </c>
      <c r="F188">
        <f t="shared" ca="1" si="94"/>
        <v>-15771.384123770629</v>
      </c>
      <c r="G188">
        <f t="shared" ca="1" si="68"/>
        <v>8346.5581395348836</v>
      </c>
      <c r="H188" s="9">
        <f t="shared" ca="1" si="95"/>
        <v>182.542416992168</v>
      </c>
      <c r="I188" s="9">
        <f t="shared" ca="1" si="95"/>
        <v>-45.713664530349703</v>
      </c>
      <c r="J188" s="9">
        <f t="shared" ca="1" si="95"/>
        <v>-4.9618604651161151</v>
      </c>
      <c r="K188" s="9">
        <f t="shared" ca="1" si="70"/>
        <v>188.17936424097064</v>
      </c>
      <c r="L188" s="9">
        <f t="shared" ca="1" si="71"/>
        <v>104.05930118444157</v>
      </c>
      <c r="M188">
        <f t="shared" ca="1" si="73"/>
        <v>55.707791375291372</v>
      </c>
      <c r="N188">
        <f t="shared" ca="1" si="74"/>
        <v>33.941124708624706</v>
      </c>
      <c r="P188">
        <f ca="1">E188-'SDM589'!E208</f>
        <v>-23078.577005438354</v>
      </c>
      <c r="Q188">
        <f ca="1">F188-'SDM589'!F208</f>
        <v>5779.5133013370651</v>
      </c>
      <c r="R188">
        <f t="shared" ca="1" si="76"/>
        <v>23791.248193322685</v>
      </c>
    </row>
    <row r="189" spans="1:18" x14ac:dyDescent="0.25">
      <c r="A189" s="4">
        <f t="shared" si="97"/>
        <v>0.4383101851851835</v>
      </c>
      <c r="B189" s="3">
        <f t="shared" si="75"/>
        <v>1553301870</v>
      </c>
      <c r="C189">
        <f t="shared" si="96"/>
        <v>3</v>
      </c>
      <c r="D189">
        <f t="shared" si="96"/>
        <v>119</v>
      </c>
      <c r="E189">
        <f t="shared" ca="1" si="93"/>
        <v>63890.117797858751</v>
      </c>
      <c r="F189">
        <f t="shared" ca="1" si="94"/>
        <v>-15999.952446422378</v>
      </c>
      <c r="G189">
        <f t="shared" ca="1" si="68"/>
        <v>8321.748837209303</v>
      </c>
      <c r="H189" s="9">
        <f t="shared" ca="1" si="95"/>
        <v>182.542416992168</v>
      </c>
      <c r="I189" s="9">
        <f t="shared" ca="1" si="95"/>
        <v>-45.713664530349341</v>
      </c>
      <c r="J189" s="9">
        <f t="shared" ca="1" si="95"/>
        <v>-4.9618604651164784</v>
      </c>
      <c r="K189" s="9">
        <f t="shared" ca="1" si="70"/>
        <v>188.17936424097053</v>
      </c>
      <c r="L189" s="9">
        <f t="shared" ca="1" si="71"/>
        <v>104.05930118444147</v>
      </c>
      <c r="M189">
        <f t="shared" ca="1" si="73"/>
        <v>55.70573038073038</v>
      </c>
      <c r="N189">
        <f t="shared" ca="1" si="74"/>
        <v>33.95573038073038</v>
      </c>
      <c r="P189">
        <f ca="1">E189-'SDM589'!E209</f>
        <v>-23600.126768273127</v>
      </c>
      <c r="Q189">
        <f ca="1">F189-'SDM589'!F209</f>
        <v>5910.1237714237777</v>
      </c>
      <c r="R189">
        <f t="shared" ca="1" si="76"/>
        <v>24328.903519725467</v>
      </c>
    </row>
    <row r="190" spans="1:18" x14ac:dyDescent="0.25">
      <c r="A190" s="4">
        <f t="shared" si="97"/>
        <v>0.43836805555555386</v>
      </c>
      <c r="B190" s="3">
        <f t="shared" si="75"/>
        <v>1553301875</v>
      </c>
      <c r="C190">
        <f t="shared" si="96"/>
        <v>3</v>
      </c>
      <c r="D190">
        <f t="shared" si="96"/>
        <v>119</v>
      </c>
      <c r="E190">
        <f t="shared" ca="1" si="93"/>
        <v>64802.829882819591</v>
      </c>
      <c r="F190">
        <f t="shared" ca="1" si="94"/>
        <v>-16228.520769074124</v>
      </c>
      <c r="G190">
        <f t="shared" ca="1" si="68"/>
        <v>8296.9395348837206</v>
      </c>
      <c r="H190" s="9">
        <f t="shared" ca="1" si="95"/>
        <v>182.5424169921651</v>
      </c>
      <c r="I190" s="9">
        <f t="shared" ca="1" si="95"/>
        <v>-45.713664530349703</v>
      </c>
      <c r="J190" s="9">
        <f t="shared" ca="1" si="95"/>
        <v>-4.9618604651161151</v>
      </c>
      <c r="K190" s="9">
        <f t="shared" ca="1" si="70"/>
        <v>188.17936424096783</v>
      </c>
      <c r="L190" s="9">
        <f t="shared" ca="1" si="71"/>
        <v>104.05930118444178</v>
      </c>
      <c r="M190">
        <f t="shared" ca="1" si="73"/>
        <v>55.703669386169388</v>
      </c>
      <c r="N190">
        <f t="shared" ca="1" si="74"/>
        <v>33.970336052836053</v>
      </c>
      <c r="P190">
        <f ca="1">E190-'SDM589'!E210</f>
        <v>-24121.676531107885</v>
      </c>
      <c r="Q190">
        <f ca="1">F190-'SDM589'!F210</f>
        <v>6040.7342415104922</v>
      </c>
      <c r="R190">
        <f t="shared" ca="1" si="76"/>
        <v>24866.558846128231</v>
      </c>
    </row>
    <row r="191" spans="1:18" x14ac:dyDescent="0.25">
      <c r="A191" s="4">
        <f t="shared" si="97"/>
        <v>0.43842592592592422</v>
      </c>
      <c r="B191" s="3">
        <f t="shared" si="75"/>
        <v>1553301880</v>
      </c>
      <c r="C191">
        <f t="shared" si="96"/>
        <v>3</v>
      </c>
      <c r="D191">
        <f t="shared" si="96"/>
        <v>119</v>
      </c>
      <c r="E191">
        <f t="shared" ca="1" si="93"/>
        <v>65715.541967780417</v>
      </c>
      <c r="F191">
        <f t="shared" ca="1" si="94"/>
        <v>-16457.089091725873</v>
      </c>
      <c r="G191">
        <f t="shared" ca="1" si="68"/>
        <v>8272.1302325581401</v>
      </c>
      <c r="H191" s="9">
        <f t="shared" ca="1" si="95"/>
        <v>182.54241699216945</v>
      </c>
      <c r="I191" s="9">
        <f t="shared" ca="1" si="95"/>
        <v>-45.713664530350073</v>
      </c>
      <c r="J191" s="9">
        <f t="shared" ca="1" si="95"/>
        <v>-4.9618604651164784</v>
      </c>
      <c r="K191" s="9">
        <f t="shared" ca="1" si="70"/>
        <v>188.17936424097212</v>
      </c>
      <c r="L191" s="9">
        <f t="shared" ca="1" si="71"/>
        <v>104.05930118444157</v>
      </c>
      <c r="M191">
        <f t="shared" ca="1" si="73"/>
        <v>55.701608391608389</v>
      </c>
      <c r="N191">
        <f t="shared" ca="1" si="74"/>
        <v>33.98494172494172</v>
      </c>
      <c r="P191">
        <f ca="1">E191-'SDM589'!E211</f>
        <v>-24643.226293942673</v>
      </c>
      <c r="Q191">
        <f ca="1">F191-'SDM589'!F211</f>
        <v>6171.3447115972049</v>
      </c>
      <c r="R191">
        <f t="shared" ca="1" si="76"/>
        <v>25404.214172531028</v>
      </c>
    </row>
    <row r="192" spans="1:18" x14ac:dyDescent="0.25">
      <c r="A192" s="4">
        <f t="shared" si="97"/>
        <v>0.43848379629629458</v>
      </c>
      <c r="B192" s="3">
        <f t="shared" si="75"/>
        <v>1553301885</v>
      </c>
      <c r="C192">
        <f t="shared" si="96"/>
        <v>3</v>
      </c>
      <c r="D192">
        <f t="shared" si="96"/>
        <v>119</v>
      </c>
      <c r="E192">
        <f t="shared" ca="1" si="93"/>
        <v>66628.254052741264</v>
      </c>
      <c r="F192">
        <f t="shared" ca="1" si="94"/>
        <v>-16685.657414377623</v>
      </c>
      <c r="G192">
        <f t="shared" ca="1" si="68"/>
        <v>8247.3209302325577</v>
      </c>
      <c r="H192" s="9">
        <f t="shared" ca="1" si="95"/>
        <v>182.54241699216655</v>
      </c>
      <c r="I192" s="9">
        <f t="shared" ca="1" si="95"/>
        <v>-45.713664530349341</v>
      </c>
      <c r="J192" s="9">
        <f t="shared" ca="1" si="95"/>
        <v>-4.9618604651161151</v>
      </c>
      <c r="K192" s="9">
        <f t="shared" ca="1" si="70"/>
        <v>188.17936424096914</v>
      </c>
      <c r="L192" s="9">
        <f t="shared" ca="1" si="71"/>
        <v>104.05930118444157</v>
      </c>
      <c r="M192">
        <f t="shared" ca="1" si="73"/>
        <v>55.699547397047397</v>
      </c>
      <c r="N192">
        <f t="shared" ca="1" si="74"/>
        <v>33.999547397047394</v>
      </c>
      <c r="P192">
        <f ca="1">E192-'SDM589'!E212</f>
        <v>-25164.776056777424</v>
      </c>
      <c r="Q192">
        <f ca="1">F192-'SDM589'!F212</f>
        <v>6301.9551816839157</v>
      </c>
      <c r="R192">
        <f t="shared" ca="1" si="76"/>
        <v>25941.869498933786</v>
      </c>
    </row>
    <row r="193" spans="1:15" x14ac:dyDescent="0.25">
      <c r="A193" s="4">
        <f t="shared" si="97"/>
        <v>0.43854166666666494</v>
      </c>
      <c r="B193" s="3">
        <f t="shared" si="75"/>
        <v>1553301890</v>
      </c>
      <c r="C193">
        <f t="shared" si="96"/>
        <v>3</v>
      </c>
      <c r="D193">
        <f t="shared" si="96"/>
        <v>119</v>
      </c>
      <c r="E193">
        <f t="shared" ca="1" si="93"/>
        <v>67540.966137702097</v>
      </c>
      <c r="F193">
        <f t="shared" ca="1" si="94"/>
        <v>-16914.22573702937</v>
      </c>
      <c r="G193">
        <f t="shared" ca="1" si="68"/>
        <v>8222.5116279069771</v>
      </c>
      <c r="H193" s="9">
        <f t="shared" ca="1" si="95"/>
        <v>182.54241699216945</v>
      </c>
      <c r="I193" s="9">
        <f t="shared" ca="1" si="95"/>
        <v>-45.713664530349341</v>
      </c>
      <c r="J193" s="9">
        <f t="shared" ca="1" si="95"/>
        <v>-4.9618604651164784</v>
      </c>
      <c r="K193" s="9">
        <f t="shared" ca="1" si="70"/>
        <v>188.17936424097195</v>
      </c>
      <c r="L193" s="9">
        <f t="shared" ca="1" si="71"/>
        <v>104.05930118444134</v>
      </c>
      <c r="M193">
        <f t="shared" ca="1" si="73"/>
        <v>55.697486402486405</v>
      </c>
      <c r="N193">
        <f t="shared" ca="1" si="74"/>
        <v>34.014153069153068</v>
      </c>
    </row>
    <row r="194" spans="1:15" x14ac:dyDescent="0.25">
      <c r="A194" s="4">
        <f t="shared" si="97"/>
        <v>0.4385995370370353</v>
      </c>
      <c r="B194" s="3">
        <f t="shared" si="75"/>
        <v>1553301895</v>
      </c>
      <c r="C194">
        <f t="shared" si="96"/>
        <v>3</v>
      </c>
      <c r="D194">
        <f t="shared" si="96"/>
        <v>119</v>
      </c>
      <c r="E194">
        <f t="shared" ca="1" si="93"/>
        <v>68453.678222662944</v>
      </c>
      <c r="F194">
        <f t="shared" ca="1" si="94"/>
        <v>-17142.794059681117</v>
      </c>
      <c r="G194">
        <f t="shared" ca="1" si="68"/>
        <v>8197.7023255813947</v>
      </c>
      <c r="H194" s="9">
        <f t="shared" ca="1" si="95"/>
        <v>182.54241699216655</v>
      </c>
      <c r="I194" s="9">
        <f t="shared" ca="1" si="95"/>
        <v>-45.713664530350073</v>
      </c>
      <c r="J194" s="9">
        <f t="shared" ca="1" si="95"/>
        <v>-4.9618604651161151</v>
      </c>
      <c r="K194" s="9">
        <f t="shared" ca="1" si="70"/>
        <v>188.17936424096931</v>
      </c>
      <c r="L194" s="9">
        <f t="shared" ca="1" si="71"/>
        <v>104.05930118444178</v>
      </c>
      <c r="M194">
        <f t="shared" ca="1" si="73"/>
        <v>55.695425407925406</v>
      </c>
      <c r="N194">
        <f t="shared" ca="1" si="74"/>
        <v>34.028758741258741</v>
      </c>
    </row>
    <row r="195" spans="1:15" x14ac:dyDescent="0.25">
      <c r="A195" s="4">
        <f t="shared" si="97"/>
        <v>0.43865740740740566</v>
      </c>
      <c r="B195" s="3">
        <f t="shared" si="75"/>
        <v>1553301900</v>
      </c>
      <c r="C195">
        <f t="shared" si="96"/>
        <v>3</v>
      </c>
      <c r="D195">
        <f t="shared" si="96"/>
        <v>119</v>
      </c>
      <c r="E195">
        <f t="shared" ca="1" si="93"/>
        <v>69366.390307623777</v>
      </c>
      <c r="F195">
        <f t="shared" ca="1" si="94"/>
        <v>-17371.362382332867</v>
      </c>
      <c r="G195">
        <f t="shared" ca="1" si="68"/>
        <v>8172.8930232558141</v>
      </c>
      <c r="H195" s="9">
        <f t="shared" ca="1" si="95"/>
        <v>182.54241699216945</v>
      </c>
      <c r="I195" s="9">
        <f t="shared" ca="1" si="95"/>
        <v>-45.713664530349341</v>
      </c>
      <c r="J195" s="9">
        <f t="shared" ca="1" si="95"/>
        <v>-4.9618604651162972</v>
      </c>
      <c r="K195" s="9">
        <f t="shared" ca="1" si="70"/>
        <v>188.17936424097195</v>
      </c>
      <c r="L195" s="9">
        <f t="shared" ca="1" si="71"/>
        <v>104.05930118444134</v>
      </c>
      <c r="M195">
        <f t="shared" ca="1" si="73"/>
        <v>55.693364413364414</v>
      </c>
      <c r="N195">
        <f t="shared" ca="1" si="74"/>
        <v>34.043364413364408</v>
      </c>
    </row>
    <row r="196" spans="1:15" x14ac:dyDescent="0.25">
      <c r="A196" s="4">
        <f t="shared" si="97"/>
        <v>0.43871527777777602</v>
      </c>
      <c r="B196" s="3">
        <f t="shared" si="75"/>
        <v>1553301905</v>
      </c>
      <c r="C196">
        <f t="shared" si="96"/>
        <v>3</v>
      </c>
      <c r="D196">
        <f t="shared" si="96"/>
        <v>119</v>
      </c>
      <c r="E196">
        <f t="shared" ca="1" si="93"/>
        <v>70279.102392584624</v>
      </c>
      <c r="F196">
        <f t="shared" ca="1" si="94"/>
        <v>-17599.930704984614</v>
      </c>
      <c r="G196">
        <f t="shared" ca="1" si="68"/>
        <v>8148.0837209302326</v>
      </c>
      <c r="H196" s="9">
        <f t="shared" ca="1" si="95"/>
        <v>182.54241699216655</v>
      </c>
      <c r="I196" s="9">
        <f t="shared" ca="1" si="95"/>
        <v>-45.713664530350073</v>
      </c>
      <c r="J196" s="9">
        <f t="shared" ca="1" si="95"/>
        <v>-4.9618604651162972</v>
      </c>
      <c r="K196" s="9">
        <f t="shared" ca="1" si="70"/>
        <v>188.17936424096931</v>
      </c>
      <c r="L196" s="9">
        <f t="shared" ca="1" si="71"/>
        <v>104.05930118444178</v>
      </c>
      <c r="M196">
        <f t="shared" ca="1" si="73"/>
        <v>55.691303418803415</v>
      </c>
      <c r="N196">
        <f t="shared" ca="1" si="74"/>
        <v>34.057970085470082</v>
      </c>
    </row>
    <row r="197" spans="1:15" x14ac:dyDescent="0.25">
      <c r="A197" s="4">
        <f t="shared" si="97"/>
        <v>0.43877314814814639</v>
      </c>
      <c r="B197" s="3">
        <f t="shared" si="75"/>
        <v>1553301910</v>
      </c>
      <c r="C197">
        <f t="shared" si="96"/>
        <v>3</v>
      </c>
      <c r="D197">
        <f t="shared" si="96"/>
        <v>119</v>
      </c>
      <c r="E197">
        <f t="shared" ca="1" si="93"/>
        <v>71191.814477545457</v>
      </c>
      <c r="F197">
        <f t="shared" ca="1" si="94"/>
        <v>-17828.499027636364</v>
      </c>
      <c r="G197">
        <f t="shared" ca="1" si="68"/>
        <v>8123.2744186046511</v>
      </c>
      <c r="H197" s="9">
        <f t="shared" ca="1" si="95"/>
        <v>182.54241699216945</v>
      </c>
      <c r="I197" s="9">
        <f t="shared" ca="1" si="95"/>
        <v>-45.713664530349341</v>
      </c>
      <c r="J197" s="9">
        <f t="shared" ca="1" si="95"/>
        <v>-4.9618604651162972</v>
      </c>
      <c r="K197" s="9">
        <f t="shared" ca="1" si="70"/>
        <v>188.17936424097195</v>
      </c>
      <c r="L197" s="9">
        <f t="shared" ca="1" si="71"/>
        <v>104.05930118444134</v>
      </c>
      <c r="M197">
        <f t="shared" ca="1" si="73"/>
        <v>55.689242424242423</v>
      </c>
      <c r="N197">
        <f t="shared" ca="1" si="74"/>
        <v>34.072575757575756</v>
      </c>
    </row>
    <row r="198" spans="1:15" x14ac:dyDescent="0.25">
      <c r="A198" s="4">
        <f t="shared" si="97"/>
        <v>0.43883101851851675</v>
      </c>
      <c r="B198" s="3">
        <f t="shared" si="75"/>
        <v>1553301915</v>
      </c>
      <c r="C198">
        <f t="shared" si="96"/>
        <v>3</v>
      </c>
      <c r="D198">
        <f t="shared" si="96"/>
        <v>119</v>
      </c>
      <c r="E198">
        <f t="shared" ca="1" si="93"/>
        <v>72104.526562506304</v>
      </c>
      <c r="F198">
        <f t="shared" ca="1" si="94"/>
        <v>-18057.067350288111</v>
      </c>
      <c r="G198">
        <f t="shared" ca="1" si="68"/>
        <v>8098.4651162790697</v>
      </c>
      <c r="H198" s="9">
        <f t="shared" ca="1" si="95"/>
        <v>182.54241699216655</v>
      </c>
      <c r="I198" s="9">
        <f t="shared" ca="1" si="95"/>
        <v>-45.713664530349341</v>
      </c>
      <c r="J198" s="9">
        <f t="shared" ca="1" si="95"/>
        <v>-4.9618604651162972</v>
      </c>
      <c r="K198" s="9">
        <f t="shared" ca="1" si="70"/>
        <v>188.17936424096914</v>
      </c>
      <c r="L198" s="9">
        <f t="shared" ca="1" si="71"/>
        <v>104.05930118444157</v>
      </c>
      <c r="M198">
        <f t="shared" ca="1" si="73"/>
        <v>55.687181429681431</v>
      </c>
      <c r="N198">
        <f t="shared" ca="1" si="74"/>
        <v>34.087181429681429</v>
      </c>
    </row>
    <row r="199" spans="1:15" x14ac:dyDescent="0.25">
      <c r="A199" s="4">
        <f t="shared" si="97"/>
        <v>0.43888888888888711</v>
      </c>
      <c r="B199" s="3">
        <f t="shared" si="75"/>
        <v>1553301920</v>
      </c>
      <c r="C199">
        <f t="shared" si="96"/>
        <v>3</v>
      </c>
      <c r="D199">
        <f t="shared" si="96"/>
        <v>119</v>
      </c>
      <c r="E199">
        <f t="shared" ca="1" si="93"/>
        <v>73017.238647467137</v>
      </c>
      <c r="F199">
        <f t="shared" ca="1" si="94"/>
        <v>-18285.635672939858</v>
      </c>
      <c r="G199">
        <f t="shared" ca="1" si="68"/>
        <v>8073.6558139534882</v>
      </c>
      <c r="H199" s="9">
        <f t="shared" ca="1" si="95"/>
        <v>182.54241699216945</v>
      </c>
      <c r="I199" s="9">
        <f t="shared" ca="1" si="95"/>
        <v>-45.713664530350073</v>
      </c>
      <c r="J199" s="9">
        <f t="shared" ca="1" si="95"/>
        <v>-4.9618604651161151</v>
      </c>
      <c r="K199" s="9">
        <f t="shared" ca="1" si="70"/>
        <v>188.17936424097212</v>
      </c>
      <c r="L199" s="9">
        <f t="shared" ca="1" si="71"/>
        <v>104.05930118444157</v>
      </c>
      <c r="M199">
        <f t="shared" ca="1" si="73"/>
        <v>55.685120435120432</v>
      </c>
      <c r="N199">
        <f t="shared" ca="1" si="74"/>
        <v>34.101787101787103</v>
      </c>
    </row>
    <row r="200" spans="1:15" x14ac:dyDescent="0.25">
      <c r="A200" s="4">
        <f t="shared" si="97"/>
        <v>0.43894675925925747</v>
      </c>
      <c r="B200" s="3">
        <f t="shared" si="75"/>
        <v>1553301925</v>
      </c>
      <c r="C200">
        <f t="shared" si="96"/>
        <v>3</v>
      </c>
      <c r="D200">
        <f t="shared" si="96"/>
        <v>119</v>
      </c>
      <c r="E200">
        <f t="shared" ca="1" si="93"/>
        <v>73929.950732427984</v>
      </c>
      <c r="F200">
        <f t="shared" ca="1" si="94"/>
        <v>-18514.203995591608</v>
      </c>
      <c r="G200">
        <f t="shared" ref="G200:G234" ca="1" si="98">INDIRECT("G$"&amp;C200)+INDIRECT("J$"&amp;C200)*($B200-INDIRECT("B$"&amp;D200))</f>
        <v>8048.8465116279076</v>
      </c>
      <c r="H200" s="9">
        <f t="shared" ca="1" si="95"/>
        <v>182.54241699216655</v>
      </c>
      <c r="I200" s="9">
        <f t="shared" ca="1" si="95"/>
        <v>-45.713664530349341</v>
      </c>
      <c r="J200" s="9">
        <f t="shared" ca="1" si="95"/>
        <v>-4.9618604651162972</v>
      </c>
      <c r="K200" s="9">
        <f t="shared" ref="K200:K234" ca="1" si="99">SQRT(H200*H200+I200*I200)</f>
        <v>188.17936424096914</v>
      </c>
      <c r="L200" s="9">
        <f t="shared" ref="L200:L234" ca="1" si="100">DEGREES(ATAN2(I200,H200))</f>
        <v>104.05930118444157</v>
      </c>
      <c r="M200">
        <f t="shared" ca="1" si="73"/>
        <v>55.68305944055944</v>
      </c>
      <c r="N200">
        <f t="shared" ca="1" si="74"/>
        <v>34.11639277389277</v>
      </c>
    </row>
    <row r="201" spans="1:15" x14ac:dyDescent="0.25">
      <c r="A201" s="4">
        <f t="shared" si="97"/>
        <v>0.43900462962962783</v>
      </c>
      <c r="B201" s="3">
        <f t="shared" si="75"/>
        <v>1553301930</v>
      </c>
      <c r="C201">
        <f t="shared" ref="C201:D216" si="101">C200</f>
        <v>3</v>
      </c>
      <c r="D201">
        <f t="shared" si="101"/>
        <v>119</v>
      </c>
      <c r="E201">
        <f t="shared" ca="1" si="93"/>
        <v>74842.662817388817</v>
      </c>
      <c r="F201">
        <f t="shared" ca="1" si="94"/>
        <v>-18742.772318243355</v>
      </c>
      <c r="G201">
        <f t="shared" ca="1" si="98"/>
        <v>8024.0372093023261</v>
      </c>
      <c r="H201" s="9">
        <f t="shared" ca="1" si="95"/>
        <v>182.54241699216655</v>
      </c>
      <c r="I201" s="9">
        <f t="shared" ca="1" si="95"/>
        <v>-45.713664530350073</v>
      </c>
      <c r="J201" s="9">
        <f t="shared" ca="1" si="95"/>
        <v>-4.9618604651162972</v>
      </c>
      <c r="K201" s="9">
        <f t="shared" ca="1" si="99"/>
        <v>188.17936424096931</v>
      </c>
      <c r="L201" s="9">
        <f t="shared" ca="1" si="100"/>
        <v>104.05930118444178</v>
      </c>
      <c r="M201">
        <f t="shared" ref="M201:M234" ca="1" si="102">INDIRECT("M$"&amp;C201)+INDIRECT("O$"&amp;C201)*($B201-INDIRECT("B$"&amp;D201))</f>
        <v>55.680998445998448</v>
      </c>
      <c r="N201">
        <f t="shared" ref="N201:N234" ca="1" si="103">INDIRECT("N$"&amp;C201)+INDIRECT("P$"&amp;C201)*($B201-INDIRECT("B$"&amp;D201))</f>
        <v>34.130998445998443</v>
      </c>
    </row>
    <row r="202" spans="1:15" x14ac:dyDescent="0.25">
      <c r="A202" s="4">
        <f t="shared" si="97"/>
        <v>0.43906249999999819</v>
      </c>
      <c r="B202" s="3">
        <f t="shared" ref="B202:B234" si="104">B201+SECOND(A202-A201)</f>
        <v>1553301935</v>
      </c>
      <c r="C202">
        <f t="shared" si="101"/>
        <v>3</v>
      </c>
      <c r="D202">
        <f t="shared" si="101"/>
        <v>119</v>
      </c>
      <c r="E202">
        <f t="shared" ca="1" si="93"/>
        <v>75755.374902349649</v>
      </c>
      <c r="F202">
        <f t="shared" ca="1" si="94"/>
        <v>-18971.340640895105</v>
      </c>
      <c r="G202">
        <f t="shared" ca="1" si="98"/>
        <v>7999.2279069767446</v>
      </c>
      <c r="H202" s="9">
        <f t="shared" ca="1" si="95"/>
        <v>182.54241699216945</v>
      </c>
      <c r="I202" s="9">
        <f t="shared" ca="1" si="95"/>
        <v>-45.713664530349341</v>
      </c>
      <c r="J202" s="9">
        <f t="shared" ca="1" si="95"/>
        <v>-4.9618604651162972</v>
      </c>
      <c r="K202" s="9">
        <f t="shared" ca="1" si="99"/>
        <v>188.17936424097195</v>
      </c>
      <c r="L202" s="9">
        <f t="shared" ca="1" si="100"/>
        <v>104.05930118444134</v>
      </c>
      <c r="M202">
        <f t="shared" ca="1" si="102"/>
        <v>55.678937451437449</v>
      </c>
      <c r="N202">
        <f t="shared" ca="1" si="103"/>
        <v>34.145604118104117</v>
      </c>
    </row>
    <row r="203" spans="1:15" x14ac:dyDescent="0.25">
      <c r="A203" s="4">
        <f t="shared" si="97"/>
        <v>0.43912037037036855</v>
      </c>
      <c r="B203" s="3">
        <f t="shared" si="104"/>
        <v>1553301940</v>
      </c>
      <c r="C203">
        <f t="shared" si="101"/>
        <v>3</v>
      </c>
      <c r="D203">
        <f t="shared" si="101"/>
        <v>119</v>
      </c>
      <c r="E203">
        <f t="shared" ca="1" si="93"/>
        <v>76668.086987310497</v>
      </c>
      <c r="F203">
        <f t="shared" ca="1" si="94"/>
        <v>-19199.908963546852</v>
      </c>
      <c r="G203">
        <f t="shared" ca="1" si="98"/>
        <v>7974.4186046511632</v>
      </c>
      <c r="H203" s="9">
        <f t="shared" ca="1" si="95"/>
        <v>182.54241699216945</v>
      </c>
      <c r="I203" s="9">
        <f t="shared" ca="1" si="95"/>
        <v>-45.713664530349341</v>
      </c>
      <c r="J203" s="9">
        <f t="shared" ca="1" si="95"/>
        <v>-4.9618604651162972</v>
      </c>
      <c r="K203" s="9">
        <f t="shared" ca="1" si="99"/>
        <v>188.17936424097195</v>
      </c>
      <c r="L203" s="9">
        <f t="shared" ca="1" si="100"/>
        <v>104.05930118444134</v>
      </c>
      <c r="M203">
        <f t="shared" ca="1" si="102"/>
        <v>55.676876456876457</v>
      </c>
      <c r="N203">
        <f t="shared" ca="1" si="103"/>
        <v>34.160209790209791</v>
      </c>
    </row>
    <row r="204" spans="1:15" x14ac:dyDescent="0.25">
      <c r="A204" s="4">
        <f t="shared" si="97"/>
        <v>0.43917824074073891</v>
      </c>
      <c r="B204" s="3">
        <f t="shared" si="104"/>
        <v>1553301945</v>
      </c>
      <c r="C204">
        <f t="shared" ref="C204:D204" si="105">C203</f>
        <v>3</v>
      </c>
      <c r="D204">
        <f t="shared" si="105"/>
        <v>119</v>
      </c>
      <c r="E204" s="15">
        <f ca="1">(1-$O204)*(1-$O204)*E203+2*$O204*(1-$O204)*INDIRECT("E"&amp;C205)+$O204*$O204*E207</f>
        <v>77580.799072271344</v>
      </c>
      <c r="F204" s="15">
        <f ca="1">(1-$O204)*(1-$O204)*F203+2*$O204*(1-$O204)*INDIRECT("F"&amp;C205)+$O204*$O204*F207</f>
        <v>-19428.477286198598</v>
      </c>
      <c r="G204" s="15">
        <f t="shared" ca="1" si="98"/>
        <v>7949.6093023255817</v>
      </c>
      <c r="H204" s="16">
        <f t="shared" ca="1" si="95"/>
        <v>182.54241699216655</v>
      </c>
      <c r="I204" s="16">
        <f t="shared" ca="1" si="95"/>
        <v>-45.713664530350073</v>
      </c>
      <c r="J204" s="16">
        <f t="shared" ca="1" si="95"/>
        <v>-4.9618604651162972</v>
      </c>
      <c r="K204" s="16">
        <f t="shared" ca="1" si="99"/>
        <v>188.17936424096931</v>
      </c>
      <c r="L204" s="16">
        <f t="shared" ca="1" si="100"/>
        <v>104.05930118444178</v>
      </c>
      <c r="M204" s="15">
        <f ca="1">(1-$O204)*(1-$O204)*M203+2*$O204*(1-$O204)*INDIRECT("M"&amp;C205)+$O204*$O204*M207</f>
        <v>55.674815462315465</v>
      </c>
      <c r="N204" s="15">
        <f ca="1">(1-$O204)*(1-$O204)*N203+2*$O204*(1-$O204)*INDIRECT("N"&amp;C205)+$O204*$O204*N207</f>
        <v>34.174815462315458</v>
      </c>
      <c r="O204" s="15">
        <f>(B204-B203)/(B207-B203)</f>
        <v>0.25</v>
      </c>
    </row>
    <row r="205" spans="1:15" x14ac:dyDescent="0.25">
      <c r="A205" s="4">
        <f t="shared" si="97"/>
        <v>0.43923611111110927</v>
      </c>
      <c r="B205" s="3">
        <f t="shared" si="104"/>
        <v>1553301950</v>
      </c>
      <c r="C205">
        <v>4</v>
      </c>
      <c r="D205">
        <f>ROW()</f>
        <v>205</v>
      </c>
      <c r="E205" s="15">
        <f ca="1">(1-$O205)*(1-$O205)*E203+2*$O205*(1-$O205)*INDIRECT("E"&amp;C205)+$O205*$O205*E207</f>
        <v>78493.511157232177</v>
      </c>
      <c r="F205" s="15">
        <f ca="1">(1-$O205)*(1-$O205)*F203+2*$O205*(1-$O205)*INDIRECT("F"&amp;C205)+$O205*$O205*F207</f>
        <v>-19657.045608850349</v>
      </c>
      <c r="G205" s="15">
        <f t="shared" ca="1" si="98"/>
        <v>7924.8</v>
      </c>
      <c r="H205" s="16">
        <f t="shared" ca="1" si="95"/>
        <v>182.54241699216945</v>
      </c>
      <c r="I205" s="16">
        <f t="shared" ca="1" si="95"/>
        <v>-45.713664530350073</v>
      </c>
      <c r="J205" s="16">
        <f t="shared" ca="1" si="95"/>
        <v>0</v>
      </c>
      <c r="K205" s="16">
        <f t="shared" ca="1" si="99"/>
        <v>188.17936424097212</v>
      </c>
      <c r="L205" s="16">
        <f t="shared" ca="1" si="100"/>
        <v>104.05930118444157</v>
      </c>
      <c r="M205" s="15">
        <f ca="1">(1-$O205)*(1-$O205)*M203+2*$O205*(1-$O205)*INDIRECT("M"&amp;C205)+$O205*$O205*M207</f>
        <v>55.672754467754466</v>
      </c>
      <c r="N205" s="15">
        <f ca="1">(1-$O205)*(1-$O205)*N203+2*$O205*(1-$O205)*INDIRECT("N"&amp;C205)+$O205*$O205*N207</f>
        <v>34.189421134421131</v>
      </c>
      <c r="O205" s="15">
        <f>(B205-B203)/(B207-B203)</f>
        <v>0.5</v>
      </c>
    </row>
    <row r="206" spans="1:15" x14ac:dyDescent="0.25">
      <c r="A206" s="4">
        <f t="shared" si="97"/>
        <v>0.43929398148147963</v>
      </c>
      <c r="B206" s="3">
        <f t="shared" si="104"/>
        <v>1553301955</v>
      </c>
      <c r="C206">
        <f t="shared" ref="C206:D206" si="106">C205</f>
        <v>4</v>
      </c>
      <c r="D206">
        <f t="shared" si="106"/>
        <v>205</v>
      </c>
      <c r="E206" s="15">
        <f ca="1">(1-$O206)*(1-$O206)*E203+2*$O206*(1-$O206)*INDIRECT("E"&amp;C205)+$O206*$O206*E207</f>
        <v>79406.223242193024</v>
      </c>
      <c r="F206" s="15">
        <f ca="1">(1-$O206)*(1-$O206)*F203+2*$O206*(1-$O206)*INDIRECT("F"&amp;C205)+$O206*$O206*F207</f>
        <v>-19885.613931502099</v>
      </c>
      <c r="G206" s="15">
        <f t="shared" ca="1" si="98"/>
        <v>7924.8</v>
      </c>
      <c r="H206" s="16">
        <f t="shared" ca="1" si="95"/>
        <v>182.54241699216655</v>
      </c>
      <c r="I206" s="16">
        <f t="shared" ca="1" si="95"/>
        <v>-45.713664530349341</v>
      </c>
      <c r="J206" s="16">
        <f t="shared" ca="1" si="95"/>
        <v>0</v>
      </c>
      <c r="K206" s="16">
        <f t="shared" ca="1" si="99"/>
        <v>188.17936424096914</v>
      </c>
      <c r="L206" s="16">
        <f t="shared" ca="1" si="100"/>
        <v>104.05930118444157</v>
      </c>
      <c r="M206" s="15">
        <f ca="1">(1-$O206)*(1-$O206)*M203+2*$O206*(1-$O206)*INDIRECT("M"&amp;C205)+$O206*$O206*M207</f>
        <v>55.670693473193474</v>
      </c>
      <c r="N206" s="15">
        <f ca="1">(1-$O206)*(1-$O206)*N203+2*$O206*(1-$O206)*INDIRECT("N"&amp;C205)+$O206*$O206*N207</f>
        <v>34.204026806526805</v>
      </c>
      <c r="O206" s="15">
        <f>(B206-B203)/(B207-B203)</f>
        <v>0.75</v>
      </c>
    </row>
    <row r="207" spans="1:15" x14ac:dyDescent="0.25">
      <c r="A207" s="4">
        <f t="shared" si="97"/>
        <v>0.43935185185184999</v>
      </c>
      <c r="B207" s="3">
        <f t="shared" si="104"/>
        <v>1553301960</v>
      </c>
      <c r="C207">
        <f t="shared" si="101"/>
        <v>4</v>
      </c>
      <c r="D207">
        <f t="shared" si="101"/>
        <v>205</v>
      </c>
      <c r="E207">
        <f t="shared" ca="1" si="93"/>
        <v>80318.935327153857</v>
      </c>
      <c r="F207">
        <f t="shared" ca="1" si="94"/>
        <v>-20114.182254153846</v>
      </c>
      <c r="G207">
        <f t="shared" ca="1" si="98"/>
        <v>7924.8</v>
      </c>
      <c r="H207" s="9">
        <f t="shared" ca="1" si="95"/>
        <v>182.54241699216655</v>
      </c>
      <c r="I207" s="9">
        <f t="shared" ca="1" si="95"/>
        <v>-45.713664530349341</v>
      </c>
      <c r="J207" s="9">
        <f t="shared" ca="1" si="95"/>
        <v>0</v>
      </c>
      <c r="K207" s="9">
        <f t="shared" ca="1" si="99"/>
        <v>188.17936424096914</v>
      </c>
      <c r="L207" s="9">
        <f t="shared" ca="1" si="100"/>
        <v>104.05930118444157</v>
      </c>
      <c r="M207">
        <f t="shared" ca="1" si="102"/>
        <v>55.668632478632475</v>
      </c>
      <c r="N207">
        <f t="shared" ca="1" si="103"/>
        <v>34.218632478632479</v>
      </c>
    </row>
    <row r="208" spans="1:15" x14ac:dyDescent="0.25">
      <c r="A208" s="4">
        <f t="shared" si="97"/>
        <v>0.43940972222222036</v>
      </c>
      <c r="B208" s="3">
        <f t="shared" si="104"/>
        <v>1553301965</v>
      </c>
      <c r="C208">
        <f t="shared" si="101"/>
        <v>4</v>
      </c>
      <c r="D208">
        <f t="shared" si="101"/>
        <v>205</v>
      </c>
      <c r="E208">
        <f t="shared" ca="1" si="93"/>
        <v>81231.647412114689</v>
      </c>
      <c r="F208">
        <f t="shared" ca="1" si="94"/>
        <v>-20342.750576805593</v>
      </c>
      <c r="G208">
        <f t="shared" ca="1" si="98"/>
        <v>7924.8</v>
      </c>
      <c r="H208" s="9">
        <f t="shared" ca="1" si="95"/>
        <v>182.54241699216945</v>
      </c>
      <c r="I208" s="9">
        <f t="shared" ca="1" si="95"/>
        <v>-45.713664530350073</v>
      </c>
      <c r="J208" s="9">
        <f t="shared" ca="1" si="95"/>
        <v>0</v>
      </c>
      <c r="K208" s="9">
        <f t="shared" ca="1" si="99"/>
        <v>188.17936424097212</v>
      </c>
      <c r="L208" s="9">
        <f t="shared" ca="1" si="100"/>
        <v>104.05930118444157</v>
      </c>
      <c r="M208">
        <f t="shared" ca="1" si="102"/>
        <v>55.666571484071483</v>
      </c>
      <c r="N208">
        <f t="shared" ca="1" si="103"/>
        <v>34.233238150738146</v>
      </c>
    </row>
    <row r="209" spans="1:14" x14ac:dyDescent="0.25">
      <c r="A209" s="4">
        <f t="shared" si="97"/>
        <v>0.43946759259259072</v>
      </c>
      <c r="B209" s="3">
        <f t="shared" si="104"/>
        <v>1553301970</v>
      </c>
      <c r="C209">
        <f t="shared" si="101"/>
        <v>4</v>
      </c>
      <c r="D209">
        <f t="shared" si="101"/>
        <v>205</v>
      </c>
      <c r="E209">
        <f t="shared" ca="1" si="93"/>
        <v>82144.359497075537</v>
      </c>
      <c r="F209">
        <f t="shared" ca="1" si="94"/>
        <v>-20571.318899457343</v>
      </c>
      <c r="G209">
        <f t="shared" ca="1" si="98"/>
        <v>7924.8</v>
      </c>
      <c r="H209" s="9">
        <f t="shared" ca="1" si="95"/>
        <v>182.54241699216655</v>
      </c>
      <c r="I209" s="9">
        <f t="shared" ca="1" si="95"/>
        <v>-45.713664530349341</v>
      </c>
      <c r="J209" s="9">
        <f t="shared" ca="1" si="95"/>
        <v>0</v>
      </c>
      <c r="K209" s="9">
        <f t="shared" ca="1" si="99"/>
        <v>188.17936424096914</v>
      </c>
      <c r="L209" s="9">
        <f t="shared" ca="1" si="100"/>
        <v>104.05930118444157</v>
      </c>
      <c r="M209">
        <f t="shared" ca="1" si="102"/>
        <v>55.664510489510491</v>
      </c>
      <c r="N209">
        <f t="shared" ca="1" si="103"/>
        <v>34.247843822843819</v>
      </c>
    </row>
    <row r="210" spans="1:14" x14ac:dyDescent="0.25">
      <c r="A210" s="4">
        <f t="shared" si="97"/>
        <v>0.43952546296296108</v>
      </c>
      <c r="B210" s="3">
        <f t="shared" si="104"/>
        <v>1553301975</v>
      </c>
      <c r="C210">
        <f t="shared" si="101"/>
        <v>4</v>
      </c>
      <c r="D210">
        <f t="shared" si="101"/>
        <v>205</v>
      </c>
      <c r="E210">
        <f t="shared" ca="1" si="93"/>
        <v>83057.071582036369</v>
      </c>
      <c r="F210">
        <f t="shared" ca="1" si="94"/>
        <v>-20799.88722210909</v>
      </c>
      <c r="G210">
        <f t="shared" ca="1" si="98"/>
        <v>7924.8</v>
      </c>
      <c r="H210" s="9">
        <f t="shared" ca="1" si="95"/>
        <v>182.54241699216945</v>
      </c>
      <c r="I210" s="9">
        <f t="shared" ca="1" si="95"/>
        <v>-45.713664530349341</v>
      </c>
      <c r="J210" s="9">
        <f t="shared" ca="1" si="95"/>
        <v>0</v>
      </c>
      <c r="K210" s="9">
        <f t="shared" ca="1" si="99"/>
        <v>188.17936424097195</v>
      </c>
      <c r="L210" s="9">
        <f t="shared" ca="1" si="100"/>
        <v>104.05930118444134</v>
      </c>
      <c r="M210">
        <f t="shared" ca="1" si="102"/>
        <v>55.662449494949492</v>
      </c>
      <c r="N210">
        <f t="shared" ca="1" si="103"/>
        <v>34.262449494949493</v>
      </c>
    </row>
    <row r="211" spans="1:14" x14ac:dyDescent="0.25">
      <c r="A211" s="4">
        <f t="shared" si="97"/>
        <v>0.43958333333333144</v>
      </c>
      <c r="B211" s="3">
        <f t="shared" si="104"/>
        <v>1553301980</v>
      </c>
      <c r="C211">
        <f t="shared" si="101"/>
        <v>4</v>
      </c>
      <c r="D211">
        <f t="shared" si="101"/>
        <v>205</v>
      </c>
      <c r="E211">
        <f t="shared" ca="1" si="93"/>
        <v>83969.783666997217</v>
      </c>
      <c r="F211">
        <f t="shared" ca="1" si="94"/>
        <v>-21028.455544760836</v>
      </c>
      <c r="G211">
        <f t="shared" ca="1" si="98"/>
        <v>7924.8</v>
      </c>
      <c r="H211" s="9">
        <f t="shared" ca="1" si="95"/>
        <v>182.54241699216655</v>
      </c>
      <c r="I211" s="9">
        <f t="shared" ca="1" si="95"/>
        <v>-45.713664530350073</v>
      </c>
      <c r="J211" s="9">
        <f t="shared" ca="1" si="95"/>
        <v>0</v>
      </c>
      <c r="K211" s="9">
        <f t="shared" ca="1" si="99"/>
        <v>188.17936424096931</v>
      </c>
      <c r="L211" s="9">
        <f t="shared" ca="1" si="100"/>
        <v>104.05930118444178</v>
      </c>
      <c r="M211">
        <f t="shared" ca="1" si="102"/>
        <v>55.6603885003885</v>
      </c>
      <c r="N211">
        <f t="shared" ca="1" si="103"/>
        <v>34.277055167055167</v>
      </c>
    </row>
    <row r="212" spans="1:14" x14ac:dyDescent="0.25">
      <c r="A212" s="4">
        <f t="shared" si="97"/>
        <v>0.4396412037037018</v>
      </c>
      <c r="B212" s="3">
        <f t="shared" si="104"/>
        <v>1553301985</v>
      </c>
      <c r="C212">
        <f t="shared" si="101"/>
        <v>4</v>
      </c>
      <c r="D212">
        <f t="shared" si="101"/>
        <v>205</v>
      </c>
      <c r="E212">
        <f t="shared" ca="1" si="93"/>
        <v>84882.495751958049</v>
      </c>
      <c r="F212">
        <f t="shared" ca="1" si="94"/>
        <v>-21257.023867412587</v>
      </c>
      <c r="G212">
        <f t="shared" ca="1" si="98"/>
        <v>7924.8</v>
      </c>
      <c r="H212" s="9">
        <f t="shared" ca="1" si="95"/>
        <v>182.54241699216945</v>
      </c>
      <c r="I212" s="9">
        <f t="shared" ca="1" si="95"/>
        <v>-45.713664530349341</v>
      </c>
      <c r="J212" s="9">
        <f t="shared" ca="1" si="95"/>
        <v>0</v>
      </c>
      <c r="K212" s="9">
        <f t="shared" ca="1" si="99"/>
        <v>188.17936424097195</v>
      </c>
      <c r="L212" s="9">
        <f t="shared" ca="1" si="100"/>
        <v>104.05930118444134</v>
      </c>
      <c r="M212">
        <f t="shared" ca="1" si="102"/>
        <v>55.658327505827501</v>
      </c>
      <c r="N212">
        <f t="shared" ca="1" si="103"/>
        <v>34.291660839160834</v>
      </c>
    </row>
    <row r="213" spans="1:14" x14ac:dyDescent="0.25">
      <c r="A213" s="4">
        <f t="shared" si="97"/>
        <v>0.43969907407407216</v>
      </c>
      <c r="B213" s="3">
        <f t="shared" si="104"/>
        <v>1553301990</v>
      </c>
      <c r="C213">
        <f t="shared" si="101"/>
        <v>4</v>
      </c>
      <c r="D213">
        <f t="shared" si="101"/>
        <v>205</v>
      </c>
      <c r="E213">
        <f t="shared" ca="1" si="93"/>
        <v>85795.207836918897</v>
      </c>
      <c r="F213">
        <f t="shared" ca="1" si="94"/>
        <v>-21485.592190064333</v>
      </c>
      <c r="G213">
        <f t="shared" ca="1" si="98"/>
        <v>7924.8</v>
      </c>
      <c r="H213" s="9">
        <f t="shared" ca="1" si="95"/>
        <v>182.54241699216655</v>
      </c>
      <c r="I213" s="9">
        <f t="shared" ca="1" si="95"/>
        <v>-45.713664530350073</v>
      </c>
      <c r="J213" s="9">
        <f t="shared" ca="1" si="95"/>
        <v>0</v>
      </c>
      <c r="K213" s="9">
        <f t="shared" ca="1" si="99"/>
        <v>188.17936424096931</v>
      </c>
      <c r="L213" s="9">
        <f t="shared" ca="1" si="100"/>
        <v>104.05930118444178</v>
      </c>
      <c r="M213">
        <f t="shared" ca="1" si="102"/>
        <v>55.656266511266509</v>
      </c>
      <c r="N213">
        <f t="shared" ca="1" si="103"/>
        <v>34.306266511266507</v>
      </c>
    </row>
    <row r="214" spans="1:14" x14ac:dyDescent="0.25">
      <c r="A214" s="4">
        <f t="shared" si="97"/>
        <v>0.43975694444444252</v>
      </c>
      <c r="B214" s="3">
        <f t="shared" si="104"/>
        <v>1553301995</v>
      </c>
      <c r="C214">
        <f t="shared" si="101"/>
        <v>4</v>
      </c>
      <c r="D214">
        <f t="shared" si="101"/>
        <v>205</v>
      </c>
      <c r="E214">
        <f t="shared" ca="1" si="93"/>
        <v>86707.919921879729</v>
      </c>
      <c r="F214">
        <f t="shared" ca="1" si="94"/>
        <v>-21714.160512716084</v>
      </c>
      <c r="G214">
        <f t="shared" ca="1" si="98"/>
        <v>7924.8</v>
      </c>
      <c r="H214" s="9">
        <f t="shared" ca="1" si="95"/>
        <v>182.54241699216945</v>
      </c>
      <c r="I214" s="9">
        <f t="shared" ca="1" si="95"/>
        <v>-45.713664530349341</v>
      </c>
      <c r="J214" s="9">
        <f t="shared" ca="1" si="95"/>
        <v>0</v>
      </c>
      <c r="K214" s="9">
        <f t="shared" ca="1" si="99"/>
        <v>188.17936424097195</v>
      </c>
      <c r="L214" s="9">
        <f t="shared" ca="1" si="100"/>
        <v>104.05930118444134</v>
      </c>
      <c r="M214">
        <f t="shared" ca="1" si="102"/>
        <v>55.654205516705517</v>
      </c>
      <c r="N214">
        <f t="shared" ca="1" si="103"/>
        <v>34.320872183372181</v>
      </c>
    </row>
    <row r="215" spans="1:14" x14ac:dyDescent="0.25">
      <c r="A215" s="4">
        <f t="shared" si="97"/>
        <v>0.43981481481481288</v>
      </c>
      <c r="B215" s="3">
        <f t="shared" si="104"/>
        <v>1553302000</v>
      </c>
      <c r="C215">
        <f t="shared" si="101"/>
        <v>4</v>
      </c>
      <c r="D215">
        <f t="shared" si="101"/>
        <v>205</v>
      </c>
      <c r="E215">
        <f t="shared" ca="1" si="93"/>
        <v>87620.632006840577</v>
      </c>
      <c r="F215">
        <f t="shared" ca="1" si="94"/>
        <v>-21942.72883536783</v>
      </c>
      <c r="G215">
        <f t="shared" ca="1" si="98"/>
        <v>7924.8</v>
      </c>
      <c r="H215" s="9">
        <f t="shared" ca="1" si="95"/>
        <v>182.54241699216655</v>
      </c>
      <c r="I215" s="9">
        <f t="shared" ca="1" si="95"/>
        <v>-45.713664530350073</v>
      </c>
      <c r="J215" s="9">
        <f t="shared" ca="1" si="95"/>
        <v>0</v>
      </c>
      <c r="K215" s="9">
        <f t="shared" ca="1" si="99"/>
        <v>188.17936424096931</v>
      </c>
      <c r="L215" s="9">
        <f t="shared" ca="1" si="100"/>
        <v>104.05930118444178</v>
      </c>
      <c r="M215">
        <f t="shared" ca="1" si="102"/>
        <v>55.652144522144518</v>
      </c>
      <c r="N215">
        <f t="shared" ca="1" si="103"/>
        <v>34.335477855477855</v>
      </c>
    </row>
    <row r="216" spans="1:14" x14ac:dyDescent="0.25">
      <c r="A216" s="4">
        <f t="shared" si="97"/>
        <v>0.43987268518518324</v>
      </c>
      <c r="B216" s="3">
        <f t="shared" si="104"/>
        <v>1553302005</v>
      </c>
      <c r="C216">
        <f t="shared" si="101"/>
        <v>4</v>
      </c>
      <c r="D216">
        <f t="shared" si="101"/>
        <v>205</v>
      </c>
      <c r="E216">
        <f t="shared" ca="1" si="93"/>
        <v>88533.344091801409</v>
      </c>
      <c r="F216">
        <f t="shared" ca="1" si="94"/>
        <v>-22171.297158019581</v>
      </c>
      <c r="G216">
        <f t="shared" ca="1" si="98"/>
        <v>7924.8</v>
      </c>
      <c r="H216" s="9">
        <f t="shared" ca="1" si="95"/>
        <v>182.54241699216655</v>
      </c>
      <c r="I216" s="9">
        <f t="shared" ca="1" si="95"/>
        <v>-45.713664530349341</v>
      </c>
      <c r="J216" s="9">
        <f t="shared" ca="1" si="95"/>
        <v>0</v>
      </c>
      <c r="K216" s="9">
        <f t="shared" ca="1" si="99"/>
        <v>188.17936424096914</v>
      </c>
      <c r="L216" s="9">
        <f t="shared" ca="1" si="100"/>
        <v>104.05930118444157</v>
      </c>
      <c r="M216">
        <f t="shared" ca="1" si="102"/>
        <v>55.650083527583526</v>
      </c>
      <c r="N216">
        <f t="shared" ca="1" si="103"/>
        <v>34.350083527583521</v>
      </c>
    </row>
    <row r="217" spans="1:14" x14ac:dyDescent="0.25">
      <c r="A217" s="4">
        <f t="shared" si="97"/>
        <v>0.4399305555555536</v>
      </c>
      <c r="B217" s="3">
        <f t="shared" si="104"/>
        <v>1553302010</v>
      </c>
      <c r="C217">
        <f t="shared" ref="C217:D232" si="107">C216</f>
        <v>4</v>
      </c>
      <c r="D217">
        <f t="shared" si="107"/>
        <v>205</v>
      </c>
      <c r="E217">
        <f t="shared" ca="1" si="93"/>
        <v>89446.056176762242</v>
      </c>
      <c r="F217">
        <f t="shared" ca="1" si="94"/>
        <v>-22399.865480671328</v>
      </c>
      <c r="G217">
        <f t="shared" ca="1" si="98"/>
        <v>7924.8</v>
      </c>
      <c r="H217" s="9">
        <f t="shared" ca="1" si="95"/>
        <v>182.54241699216945</v>
      </c>
      <c r="I217" s="9">
        <f t="shared" ca="1" si="95"/>
        <v>-45.713664530349341</v>
      </c>
      <c r="J217" s="9">
        <f t="shared" ca="1" si="95"/>
        <v>0</v>
      </c>
      <c r="K217" s="9">
        <f t="shared" ca="1" si="99"/>
        <v>188.17936424097195</v>
      </c>
      <c r="L217" s="9">
        <f t="shared" ca="1" si="100"/>
        <v>104.05930118444134</v>
      </c>
      <c r="M217">
        <f t="shared" ca="1" si="102"/>
        <v>55.648022533022534</v>
      </c>
      <c r="N217">
        <f t="shared" ca="1" si="103"/>
        <v>34.364689199689195</v>
      </c>
    </row>
    <row r="218" spans="1:14" x14ac:dyDescent="0.25">
      <c r="A218" s="4">
        <f t="shared" si="97"/>
        <v>0.43998842592592396</v>
      </c>
      <c r="B218" s="3">
        <f t="shared" si="104"/>
        <v>1553302015</v>
      </c>
      <c r="C218">
        <f t="shared" si="107"/>
        <v>4</v>
      </c>
      <c r="D218">
        <f t="shared" si="107"/>
        <v>205</v>
      </c>
      <c r="E218">
        <f t="shared" ca="1" si="93"/>
        <v>90358.768261723089</v>
      </c>
      <c r="F218">
        <f t="shared" ca="1" si="94"/>
        <v>-22628.433803323074</v>
      </c>
      <c r="G218">
        <f t="shared" ca="1" si="98"/>
        <v>7924.8</v>
      </c>
      <c r="H218" s="9">
        <f t="shared" ca="1" si="95"/>
        <v>182.54241699216655</v>
      </c>
      <c r="I218" s="9">
        <f t="shared" ca="1" si="95"/>
        <v>-45.713664530350073</v>
      </c>
      <c r="J218" s="9">
        <f t="shared" ca="1" si="95"/>
        <v>0</v>
      </c>
      <c r="K218" s="9">
        <f t="shared" ca="1" si="99"/>
        <v>188.17936424096931</v>
      </c>
      <c r="L218" s="9">
        <f t="shared" ca="1" si="100"/>
        <v>104.05930118444178</v>
      </c>
      <c r="M218">
        <f t="shared" ca="1" si="102"/>
        <v>55.645961538461535</v>
      </c>
      <c r="N218">
        <f t="shared" ca="1" si="103"/>
        <v>34.379294871794869</v>
      </c>
    </row>
    <row r="219" spans="1:14" x14ac:dyDescent="0.25">
      <c r="A219" s="4">
        <f t="shared" si="97"/>
        <v>0.44004629629629433</v>
      </c>
      <c r="B219" s="3">
        <f t="shared" si="104"/>
        <v>1553302020</v>
      </c>
      <c r="C219">
        <f t="shared" si="107"/>
        <v>4</v>
      </c>
      <c r="D219">
        <f t="shared" si="107"/>
        <v>205</v>
      </c>
      <c r="E219">
        <f t="shared" ca="1" si="93"/>
        <v>91271.480346683922</v>
      </c>
      <c r="F219">
        <f t="shared" ca="1" si="94"/>
        <v>-22857.002125974825</v>
      </c>
      <c r="G219">
        <f t="shared" ca="1" si="98"/>
        <v>7924.8</v>
      </c>
      <c r="H219" s="9">
        <f t="shared" ca="1" si="95"/>
        <v>182.54241699216945</v>
      </c>
      <c r="I219" s="9">
        <f t="shared" ca="1" si="95"/>
        <v>-45.713664530349341</v>
      </c>
      <c r="J219" s="9">
        <f t="shared" ca="1" si="95"/>
        <v>0</v>
      </c>
      <c r="K219" s="9">
        <f t="shared" ca="1" si="99"/>
        <v>188.17936424097195</v>
      </c>
      <c r="L219" s="9">
        <f t="shared" ca="1" si="100"/>
        <v>104.05930118444134</v>
      </c>
      <c r="M219">
        <f t="shared" ca="1" si="102"/>
        <v>55.643900543900543</v>
      </c>
      <c r="N219">
        <f t="shared" ca="1" si="103"/>
        <v>34.393900543900543</v>
      </c>
    </row>
    <row r="220" spans="1:14" x14ac:dyDescent="0.25">
      <c r="A220" s="4">
        <f t="shared" si="97"/>
        <v>0.44010416666666469</v>
      </c>
      <c r="B220" s="3">
        <f t="shared" si="104"/>
        <v>1553302025</v>
      </c>
      <c r="C220">
        <f t="shared" si="107"/>
        <v>4</v>
      </c>
      <c r="D220">
        <f t="shared" si="107"/>
        <v>205</v>
      </c>
      <c r="E220">
        <f t="shared" ca="1" si="93"/>
        <v>92184.192431644769</v>
      </c>
      <c r="F220">
        <f t="shared" ca="1" si="94"/>
        <v>-23085.570448626571</v>
      </c>
      <c r="G220">
        <f t="shared" ca="1" si="98"/>
        <v>7924.8</v>
      </c>
      <c r="H220" s="9">
        <f t="shared" ca="1" si="95"/>
        <v>182.54241699216655</v>
      </c>
      <c r="I220" s="9">
        <f t="shared" ca="1" si="95"/>
        <v>-45.713664530350073</v>
      </c>
      <c r="J220" s="9">
        <f t="shared" ca="1" si="95"/>
        <v>0</v>
      </c>
      <c r="K220" s="9">
        <f t="shared" ca="1" si="99"/>
        <v>188.17936424096931</v>
      </c>
      <c r="L220" s="9">
        <f t="shared" ca="1" si="100"/>
        <v>104.05930118444178</v>
      </c>
      <c r="M220">
        <f t="shared" ca="1" si="102"/>
        <v>55.641839549339544</v>
      </c>
      <c r="N220">
        <f t="shared" ca="1" si="103"/>
        <v>34.408506216006217</v>
      </c>
    </row>
    <row r="221" spans="1:14" x14ac:dyDescent="0.25">
      <c r="A221" s="4">
        <f t="shared" si="97"/>
        <v>0.44016203703703505</v>
      </c>
      <c r="B221" s="3">
        <f t="shared" si="104"/>
        <v>1553302030</v>
      </c>
      <c r="C221">
        <f t="shared" si="107"/>
        <v>4</v>
      </c>
      <c r="D221">
        <f t="shared" si="107"/>
        <v>205</v>
      </c>
      <c r="E221">
        <f t="shared" ca="1" si="93"/>
        <v>93096.904516605602</v>
      </c>
      <c r="F221">
        <f t="shared" ca="1" si="94"/>
        <v>-23314.138771278322</v>
      </c>
      <c r="G221">
        <f t="shared" ca="1" si="98"/>
        <v>7924.8</v>
      </c>
      <c r="H221" s="9">
        <f t="shared" ca="1" si="95"/>
        <v>182.54241699216945</v>
      </c>
      <c r="I221" s="9">
        <f t="shared" ca="1" si="95"/>
        <v>-45.713664530349341</v>
      </c>
      <c r="J221" s="9">
        <f t="shared" ca="1" si="95"/>
        <v>0</v>
      </c>
      <c r="K221" s="9">
        <f t="shared" ca="1" si="99"/>
        <v>188.17936424097195</v>
      </c>
      <c r="L221" s="9">
        <f t="shared" ca="1" si="100"/>
        <v>104.05930118444134</v>
      </c>
      <c r="M221">
        <f t="shared" ca="1" si="102"/>
        <v>55.639778554778552</v>
      </c>
      <c r="N221">
        <f t="shared" ca="1" si="103"/>
        <v>34.423111888111883</v>
      </c>
    </row>
    <row r="222" spans="1:14" x14ac:dyDescent="0.25">
      <c r="A222" s="4">
        <f t="shared" si="97"/>
        <v>0.44021990740740541</v>
      </c>
      <c r="B222" s="3">
        <f t="shared" si="104"/>
        <v>1553302035</v>
      </c>
      <c r="C222">
        <f t="shared" si="107"/>
        <v>4</v>
      </c>
      <c r="D222">
        <f t="shared" si="107"/>
        <v>205</v>
      </c>
      <c r="E222">
        <f t="shared" ca="1" si="93"/>
        <v>94009.616601566449</v>
      </c>
      <c r="F222">
        <f t="shared" ca="1" si="94"/>
        <v>-23542.707093930068</v>
      </c>
      <c r="G222">
        <f t="shared" ca="1" si="98"/>
        <v>7924.8</v>
      </c>
      <c r="H222" s="9">
        <f t="shared" ca="1" si="95"/>
        <v>182.54241699216655</v>
      </c>
      <c r="I222" s="9">
        <f t="shared" ca="1" si="95"/>
        <v>-45.713664530350073</v>
      </c>
      <c r="J222" s="9">
        <f t="shared" ca="1" si="95"/>
        <v>0</v>
      </c>
      <c r="K222" s="9">
        <f t="shared" ca="1" si="99"/>
        <v>188.17936424096931</v>
      </c>
      <c r="L222" s="9">
        <f t="shared" ca="1" si="100"/>
        <v>104.05930118444178</v>
      </c>
      <c r="M222">
        <f t="shared" ca="1" si="102"/>
        <v>55.63771756021756</v>
      </c>
      <c r="N222">
        <f t="shared" ca="1" si="103"/>
        <v>34.437717560217557</v>
      </c>
    </row>
    <row r="223" spans="1:14" x14ac:dyDescent="0.25">
      <c r="A223" s="4">
        <f t="shared" si="97"/>
        <v>0.44027777777777577</v>
      </c>
      <c r="B223" s="3">
        <f t="shared" si="104"/>
        <v>1553302040</v>
      </c>
      <c r="C223">
        <f t="shared" si="107"/>
        <v>4</v>
      </c>
      <c r="D223">
        <f t="shared" si="107"/>
        <v>205</v>
      </c>
      <c r="E223">
        <f t="shared" ca="1" si="93"/>
        <v>94922.328686527282</v>
      </c>
      <c r="F223">
        <f t="shared" ca="1" si="94"/>
        <v>-23771.275416581819</v>
      </c>
      <c r="G223">
        <f t="shared" ca="1" si="98"/>
        <v>7924.8</v>
      </c>
      <c r="H223" s="9">
        <f t="shared" ca="1" si="95"/>
        <v>182.54241699216945</v>
      </c>
      <c r="I223" s="9">
        <f t="shared" ca="1" si="95"/>
        <v>-45.713664530349341</v>
      </c>
      <c r="J223" s="9">
        <f t="shared" ca="1" si="95"/>
        <v>0</v>
      </c>
      <c r="K223" s="9">
        <f t="shared" ca="1" si="99"/>
        <v>188.17936424097195</v>
      </c>
      <c r="L223" s="9">
        <f t="shared" ca="1" si="100"/>
        <v>104.05930118444134</v>
      </c>
      <c r="M223">
        <f t="shared" ca="1" si="102"/>
        <v>55.635656565656561</v>
      </c>
      <c r="N223">
        <f t="shared" ca="1" si="103"/>
        <v>34.452323232323231</v>
      </c>
    </row>
    <row r="224" spans="1:14" x14ac:dyDescent="0.25">
      <c r="A224" s="4">
        <f t="shared" si="97"/>
        <v>0.44033564814814613</v>
      </c>
      <c r="B224" s="3">
        <f t="shared" si="104"/>
        <v>1553302045</v>
      </c>
      <c r="C224">
        <f t="shared" si="107"/>
        <v>4</v>
      </c>
      <c r="D224">
        <f t="shared" si="107"/>
        <v>205</v>
      </c>
      <c r="E224">
        <f t="shared" ca="1" si="93"/>
        <v>95835.040771488129</v>
      </c>
      <c r="F224">
        <f t="shared" ca="1" si="94"/>
        <v>-23999.843739233565</v>
      </c>
      <c r="G224">
        <f t="shared" ca="1" si="98"/>
        <v>7924.8</v>
      </c>
      <c r="H224" s="9">
        <f t="shared" ca="1" si="95"/>
        <v>182.54241699216655</v>
      </c>
      <c r="I224" s="9">
        <f t="shared" ca="1" si="95"/>
        <v>-45.713664530349341</v>
      </c>
      <c r="J224" s="9">
        <f t="shared" ca="1" si="95"/>
        <v>0</v>
      </c>
      <c r="K224" s="9">
        <f t="shared" ca="1" si="99"/>
        <v>188.17936424096914</v>
      </c>
      <c r="L224" s="9">
        <f t="shared" ca="1" si="100"/>
        <v>104.05930118444157</v>
      </c>
      <c r="M224">
        <f t="shared" ca="1" si="102"/>
        <v>55.633595571095569</v>
      </c>
      <c r="N224">
        <f t="shared" ca="1" si="103"/>
        <v>34.466928904428904</v>
      </c>
    </row>
    <row r="225" spans="1:14" x14ac:dyDescent="0.25">
      <c r="A225" s="4">
        <f t="shared" si="97"/>
        <v>0.44039351851851649</v>
      </c>
      <c r="B225" s="3">
        <f t="shared" si="104"/>
        <v>1553302050</v>
      </c>
      <c r="C225">
        <f t="shared" si="107"/>
        <v>4</v>
      </c>
      <c r="D225">
        <f t="shared" si="107"/>
        <v>205</v>
      </c>
      <c r="E225">
        <f t="shared" ca="1" si="93"/>
        <v>96747.752856448962</v>
      </c>
      <c r="F225">
        <f t="shared" ca="1" si="94"/>
        <v>-24228.412061885312</v>
      </c>
      <c r="G225">
        <f t="shared" ca="1" si="98"/>
        <v>7924.8</v>
      </c>
      <c r="H225" s="9">
        <f t="shared" ca="1" si="95"/>
        <v>182.54241699216655</v>
      </c>
      <c r="I225" s="9">
        <f t="shared" ca="1" si="95"/>
        <v>-45.713664530350073</v>
      </c>
      <c r="J225" s="9">
        <f t="shared" ca="1" si="95"/>
        <v>0</v>
      </c>
      <c r="K225" s="9">
        <f t="shared" ca="1" si="99"/>
        <v>188.17936424096931</v>
      </c>
      <c r="L225" s="9">
        <f t="shared" ca="1" si="100"/>
        <v>104.05930118444178</v>
      </c>
      <c r="M225">
        <f t="shared" ca="1" si="102"/>
        <v>55.631534576534577</v>
      </c>
      <c r="N225">
        <f t="shared" ca="1" si="103"/>
        <v>34.481534576534571</v>
      </c>
    </row>
    <row r="226" spans="1:14" x14ac:dyDescent="0.25">
      <c r="A226" s="4">
        <f t="shared" si="97"/>
        <v>0.44045138888888685</v>
      </c>
      <c r="B226" s="3">
        <f t="shared" si="104"/>
        <v>1553302055</v>
      </c>
      <c r="C226">
        <f t="shared" si="107"/>
        <v>4</v>
      </c>
      <c r="D226">
        <f t="shared" si="107"/>
        <v>205</v>
      </c>
      <c r="E226">
        <f t="shared" ca="1" si="93"/>
        <v>97660.464941409795</v>
      </c>
      <c r="F226">
        <f t="shared" ca="1" si="94"/>
        <v>-24456.980384537062</v>
      </c>
      <c r="G226">
        <f t="shared" ca="1" si="98"/>
        <v>7924.8</v>
      </c>
      <c r="H226" s="9">
        <f t="shared" ca="1" si="95"/>
        <v>182.54241699216945</v>
      </c>
      <c r="I226" s="9">
        <f t="shared" ca="1" si="95"/>
        <v>-45.713664530349341</v>
      </c>
      <c r="J226" s="9">
        <f t="shared" ca="1" si="95"/>
        <v>0</v>
      </c>
      <c r="K226" s="9">
        <f t="shared" ca="1" si="99"/>
        <v>188.17936424097195</v>
      </c>
      <c r="L226" s="9">
        <f t="shared" ca="1" si="100"/>
        <v>104.05930118444134</v>
      </c>
      <c r="M226">
        <f t="shared" ca="1" si="102"/>
        <v>55.629473581973578</v>
      </c>
      <c r="N226">
        <f t="shared" ca="1" si="103"/>
        <v>34.496140248640245</v>
      </c>
    </row>
    <row r="227" spans="1:14" x14ac:dyDescent="0.25">
      <c r="A227" s="4">
        <f t="shared" si="97"/>
        <v>0.44050925925925721</v>
      </c>
      <c r="B227" s="3">
        <f t="shared" si="104"/>
        <v>1553302060</v>
      </c>
      <c r="C227">
        <f t="shared" si="107"/>
        <v>4</v>
      </c>
      <c r="D227">
        <f t="shared" si="107"/>
        <v>205</v>
      </c>
      <c r="E227">
        <f t="shared" ca="1" si="93"/>
        <v>98573.177026370642</v>
      </c>
      <c r="F227">
        <f t="shared" ca="1" si="94"/>
        <v>-24685.548707188809</v>
      </c>
      <c r="G227">
        <f t="shared" ca="1" si="98"/>
        <v>7924.8</v>
      </c>
      <c r="H227" s="9">
        <f t="shared" ca="1" si="95"/>
        <v>182.54241699216945</v>
      </c>
      <c r="I227" s="9">
        <f t="shared" ca="1" si="95"/>
        <v>-45.713664530349341</v>
      </c>
      <c r="J227" s="9">
        <f t="shared" ca="1" si="95"/>
        <v>0</v>
      </c>
      <c r="K227" s="9">
        <f t="shared" ca="1" si="99"/>
        <v>188.17936424097195</v>
      </c>
      <c r="L227" s="9">
        <f t="shared" ca="1" si="100"/>
        <v>104.05930118444134</v>
      </c>
      <c r="M227">
        <f t="shared" ca="1" si="102"/>
        <v>55.627412587412586</v>
      </c>
      <c r="N227">
        <f t="shared" ca="1" si="103"/>
        <v>34.510745920745919</v>
      </c>
    </row>
    <row r="228" spans="1:14" x14ac:dyDescent="0.25">
      <c r="A228" s="4">
        <f t="shared" si="97"/>
        <v>0.44056712962962757</v>
      </c>
      <c r="B228" s="3">
        <f t="shared" si="104"/>
        <v>1553302065</v>
      </c>
      <c r="C228">
        <f t="shared" si="107"/>
        <v>4</v>
      </c>
      <c r="D228">
        <f t="shared" si="107"/>
        <v>205</v>
      </c>
      <c r="E228">
        <f t="shared" ca="1" si="93"/>
        <v>99485.889111331489</v>
      </c>
      <c r="F228">
        <f t="shared" ca="1" si="94"/>
        <v>-24914.117029840556</v>
      </c>
      <c r="G228">
        <f t="shared" ca="1" si="98"/>
        <v>7924.8</v>
      </c>
      <c r="H228" s="9">
        <f t="shared" ca="1" si="95"/>
        <v>182.54241699216655</v>
      </c>
      <c r="I228" s="9">
        <f t="shared" ca="1" si="95"/>
        <v>-45.713664530350073</v>
      </c>
      <c r="J228" s="9">
        <f t="shared" ca="1" si="95"/>
        <v>0</v>
      </c>
      <c r="K228" s="9">
        <f t="shared" ca="1" si="99"/>
        <v>188.17936424096931</v>
      </c>
      <c r="L228" s="9">
        <f t="shared" ca="1" si="100"/>
        <v>104.05930118444178</v>
      </c>
      <c r="M228">
        <f t="shared" ca="1" si="102"/>
        <v>55.625351592851587</v>
      </c>
      <c r="N228">
        <f t="shared" ca="1" si="103"/>
        <v>34.525351592851592</v>
      </c>
    </row>
    <row r="229" spans="1:14" x14ac:dyDescent="0.25">
      <c r="A229" s="4">
        <f t="shared" si="97"/>
        <v>0.44062499999999793</v>
      </c>
      <c r="B229" s="3">
        <f t="shared" si="104"/>
        <v>1553302070</v>
      </c>
      <c r="C229">
        <f t="shared" si="107"/>
        <v>4</v>
      </c>
      <c r="D229">
        <f t="shared" si="107"/>
        <v>205</v>
      </c>
      <c r="E229">
        <f t="shared" ca="1" si="93"/>
        <v>100398.60119629232</v>
      </c>
      <c r="F229">
        <f t="shared" ca="1" si="94"/>
        <v>-25142.685352492306</v>
      </c>
      <c r="G229">
        <f t="shared" ca="1" si="98"/>
        <v>7924.8</v>
      </c>
      <c r="H229" s="9">
        <f t="shared" ca="1" si="95"/>
        <v>182.54241699216655</v>
      </c>
      <c r="I229" s="9">
        <f t="shared" ca="1" si="95"/>
        <v>-45.713664530350073</v>
      </c>
      <c r="J229" s="9">
        <f t="shared" ca="1" si="95"/>
        <v>0</v>
      </c>
      <c r="K229" s="9">
        <f t="shared" ca="1" si="99"/>
        <v>188.17936424096931</v>
      </c>
      <c r="L229" s="9">
        <f t="shared" ca="1" si="100"/>
        <v>104.05930118444178</v>
      </c>
      <c r="M229">
        <f t="shared" ca="1" si="102"/>
        <v>55.623290598290595</v>
      </c>
      <c r="N229">
        <f t="shared" ca="1" si="103"/>
        <v>34.539957264957259</v>
      </c>
    </row>
    <row r="230" spans="1:14" x14ac:dyDescent="0.25">
      <c r="A230" s="4">
        <f t="shared" si="97"/>
        <v>0.4406828703703683</v>
      </c>
      <c r="B230" s="3">
        <f t="shared" si="104"/>
        <v>1553302075</v>
      </c>
      <c r="C230">
        <f t="shared" si="107"/>
        <v>4</v>
      </c>
      <c r="D230">
        <f t="shared" si="107"/>
        <v>205</v>
      </c>
      <c r="E230">
        <f t="shared" ca="1" si="93"/>
        <v>101311.31328125315</v>
      </c>
      <c r="F230">
        <f t="shared" ca="1" si="94"/>
        <v>-25371.253675144057</v>
      </c>
      <c r="G230">
        <f t="shared" ca="1" si="98"/>
        <v>7924.8</v>
      </c>
      <c r="H230" s="9">
        <f t="shared" ca="1" si="95"/>
        <v>182.54241699216945</v>
      </c>
      <c r="I230" s="9">
        <f t="shared" ca="1" si="95"/>
        <v>-45.713664530349341</v>
      </c>
      <c r="J230" s="9">
        <f t="shared" ca="1" si="95"/>
        <v>0</v>
      </c>
      <c r="K230" s="9">
        <f t="shared" ca="1" si="99"/>
        <v>188.17936424097195</v>
      </c>
      <c r="L230" s="9">
        <f t="shared" ca="1" si="100"/>
        <v>104.05930118444134</v>
      </c>
      <c r="M230">
        <f t="shared" ca="1" si="102"/>
        <v>55.621229603729603</v>
      </c>
      <c r="N230">
        <f t="shared" ca="1" si="103"/>
        <v>34.554562937062933</v>
      </c>
    </row>
    <row r="231" spans="1:14" x14ac:dyDescent="0.25">
      <c r="A231" s="4">
        <f t="shared" si="97"/>
        <v>0.44074074074073866</v>
      </c>
      <c r="B231" s="3">
        <f t="shared" si="104"/>
        <v>1553302080</v>
      </c>
      <c r="C231">
        <f t="shared" si="107"/>
        <v>4</v>
      </c>
      <c r="D231">
        <f t="shared" si="107"/>
        <v>205</v>
      </c>
      <c r="E231">
        <f t="shared" ca="1" si="93"/>
        <v>102224.025366214</v>
      </c>
      <c r="F231">
        <f t="shared" ca="1" si="94"/>
        <v>-25599.821997795803</v>
      </c>
      <c r="G231">
        <f t="shared" ca="1" si="98"/>
        <v>7924.8</v>
      </c>
      <c r="H231" s="9">
        <f t="shared" ca="1" si="95"/>
        <v>182.54241699216655</v>
      </c>
      <c r="I231" s="9">
        <f t="shared" ca="1" si="95"/>
        <v>-45.713664530349341</v>
      </c>
      <c r="J231" s="9">
        <f t="shared" ca="1" si="95"/>
        <v>0</v>
      </c>
      <c r="K231" s="9">
        <f t="shared" ca="1" si="99"/>
        <v>188.17936424096914</v>
      </c>
      <c r="L231" s="9">
        <f t="shared" ca="1" si="100"/>
        <v>104.05930118444157</v>
      </c>
      <c r="M231">
        <f t="shared" ca="1" si="102"/>
        <v>55.619168609168604</v>
      </c>
      <c r="N231">
        <f t="shared" ca="1" si="103"/>
        <v>34.569168609168607</v>
      </c>
    </row>
    <row r="232" spans="1:14" x14ac:dyDescent="0.25">
      <c r="A232" s="4">
        <f t="shared" si="97"/>
        <v>0.44079861111110902</v>
      </c>
      <c r="B232" s="3">
        <f t="shared" si="104"/>
        <v>1553302085</v>
      </c>
      <c r="C232">
        <f t="shared" si="107"/>
        <v>4</v>
      </c>
      <c r="D232">
        <f t="shared" si="107"/>
        <v>205</v>
      </c>
      <c r="E232">
        <f t="shared" ca="1" si="93"/>
        <v>103136.73745117483</v>
      </c>
      <c r="F232">
        <f t="shared" ca="1" si="94"/>
        <v>-25828.39032044755</v>
      </c>
      <c r="G232">
        <f t="shared" ca="1" si="98"/>
        <v>7924.8</v>
      </c>
      <c r="H232" s="9">
        <f t="shared" ca="1" si="95"/>
        <v>182.54241699216945</v>
      </c>
      <c r="I232" s="9">
        <f t="shared" ca="1" si="95"/>
        <v>-45.713664530350073</v>
      </c>
      <c r="J232" s="9">
        <f t="shared" ca="1" si="95"/>
        <v>0</v>
      </c>
      <c r="K232" s="9">
        <f t="shared" ca="1" si="99"/>
        <v>188.17936424097212</v>
      </c>
      <c r="L232" s="9">
        <f t="shared" ca="1" si="100"/>
        <v>104.05930118444157</v>
      </c>
      <c r="M232">
        <f t="shared" ca="1" si="102"/>
        <v>55.617107614607612</v>
      </c>
      <c r="N232">
        <f t="shared" ca="1" si="103"/>
        <v>34.58377428127428</v>
      </c>
    </row>
    <row r="233" spans="1:14" x14ac:dyDescent="0.25">
      <c r="A233" s="4">
        <f t="shared" si="97"/>
        <v>0.44085648148147938</v>
      </c>
      <c r="B233" s="3">
        <f t="shared" si="104"/>
        <v>1553302090</v>
      </c>
      <c r="C233">
        <f t="shared" ref="C233:D234" si="108">C232</f>
        <v>4</v>
      </c>
      <c r="D233">
        <f t="shared" si="108"/>
        <v>205</v>
      </c>
      <c r="E233">
        <f t="shared" ref="E233:E234" ca="1" si="109">INDIRECT("E$"&amp;C233)+INDIRECT("H$"&amp;C233)*($B233-INDIRECT("B$"&amp;D233))</f>
        <v>104049.44953613568</v>
      </c>
      <c r="F233">
        <f t="shared" ref="F233:F234" ca="1" si="110">INDIRECT("F$"&amp;C233)+INDIRECT("I$"&amp;C233)*($B233-INDIRECT("B$"&amp;D233))</f>
        <v>-26056.9586430993</v>
      </c>
      <c r="G233">
        <f t="shared" ca="1" si="98"/>
        <v>7924.8</v>
      </c>
      <c r="H233" s="9">
        <f t="shared" ca="1" si="95"/>
        <v>182.54241699216655</v>
      </c>
      <c r="I233" s="9">
        <f t="shared" ca="1" si="95"/>
        <v>-45.713664530349341</v>
      </c>
      <c r="J233" s="9">
        <f t="shared" ca="1" si="95"/>
        <v>0</v>
      </c>
      <c r="K233" s="9">
        <f t="shared" ca="1" si="99"/>
        <v>188.17936424096914</v>
      </c>
      <c r="L233" s="9">
        <f t="shared" ca="1" si="100"/>
        <v>104.05930118444157</v>
      </c>
      <c r="M233">
        <f t="shared" ca="1" si="102"/>
        <v>55.61504662004662</v>
      </c>
      <c r="N233">
        <f t="shared" ca="1" si="103"/>
        <v>34.598379953379954</v>
      </c>
    </row>
    <row r="234" spans="1:14" x14ac:dyDescent="0.25">
      <c r="A234" s="4">
        <f t="shared" si="97"/>
        <v>0.44091435185184974</v>
      </c>
      <c r="B234" s="3">
        <f t="shared" si="104"/>
        <v>1553302095</v>
      </c>
      <c r="C234">
        <f t="shared" si="108"/>
        <v>4</v>
      </c>
      <c r="D234">
        <f t="shared" si="108"/>
        <v>205</v>
      </c>
      <c r="E234">
        <f t="shared" ca="1" si="109"/>
        <v>104962.16162109651</v>
      </c>
      <c r="F234">
        <f t="shared" ca="1" si="110"/>
        <v>-26285.526965751047</v>
      </c>
      <c r="G234">
        <f t="shared" ca="1" si="98"/>
        <v>7924.8</v>
      </c>
      <c r="H234" s="9">
        <f t="shared" ca="1" si="95"/>
        <v>182.54241699216655</v>
      </c>
      <c r="I234" s="9">
        <f t="shared" ca="1" si="95"/>
        <v>-45.713664530349341</v>
      </c>
      <c r="J234" s="9">
        <f t="shared" ca="1" si="95"/>
        <v>0</v>
      </c>
      <c r="K234" s="9">
        <f t="shared" ca="1" si="99"/>
        <v>188.17936424096914</v>
      </c>
      <c r="L234" s="9">
        <f t="shared" ca="1" si="100"/>
        <v>104.05930118444157</v>
      </c>
      <c r="M234">
        <f t="shared" ca="1" si="102"/>
        <v>55.612985625485621</v>
      </c>
      <c r="N234">
        <f t="shared" ca="1" si="103"/>
        <v>34.612985625485621</v>
      </c>
    </row>
    <row r="235" spans="1:14" x14ac:dyDescent="0.25">
      <c r="A235" s="4">
        <f t="shared" si="97"/>
        <v>0.4409722222222201</v>
      </c>
      <c r="B235" s="3">
        <f t="shared" ref="B235:B237" si="111">B234+SECOND(A235-A234)</f>
        <v>1553302100</v>
      </c>
      <c r="C235">
        <f t="shared" ref="C235:D235" si="112">C234</f>
        <v>4</v>
      </c>
      <c r="D235">
        <f t="shared" si="112"/>
        <v>205</v>
      </c>
      <c r="E235">
        <f t="shared" ref="E235:E237" ca="1" si="113">INDIRECT("E$"&amp;C235)+INDIRECT("H$"&amp;C235)*($B235-INDIRECT("B$"&amp;D235))</f>
        <v>105874.87370605735</v>
      </c>
      <c r="F235">
        <f t="shared" ref="F235:F237" ca="1" si="114">INDIRECT("F$"&amp;C235)+INDIRECT("I$"&amp;C235)*($B235-INDIRECT("B$"&amp;D235))</f>
        <v>-26514.095288402794</v>
      </c>
      <c r="G235">
        <f t="shared" ref="G235:G237" ca="1" si="115">INDIRECT("G$"&amp;C235)+INDIRECT("J$"&amp;C235)*($B235-INDIRECT("B$"&amp;D235))</f>
        <v>7924.8</v>
      </c>
      <c r="H235" s="9">
        <f t="shared" ref="H235:H237" ca="1" si="116">(E236-E235)/($B236-$B235)</f>
        <v>182.54241699216945</v>
      </c>
      <c r="I235" s="9">
        <f t="shared" ref="I235:I237" ca="1" si="117">(F236-F235)/($B236-$B235)</f>
        <v>-45.713664530350073</v>
      </c>
      <c r="J235" s="9">
        <f t="shared" ref="J235:J237" ca="1" si="118">(G236-G235)/($B236-$B235)</f>
        <v>0</v>
      </c>
      <c r="K235" s="9">
        <f t="shared" ref="K235:K237" ca="1" si="119">SQRT(H235*H235+I235*I235)</f>
        <v>188.17936424097212</v>
      </c>
      <c r="L235" s="9">
        <f t="shared" ref="L235:L237" ca="1" si="120">DEGREES(ATAN2(I235,H235))</f>
        <v>104.05930118444157</v>
      </c>
      <c r="M235">
        <f t="shared" ref="M235:M237" ca="1" si="121">INDIRECT("M$"&amp;C235)+INDIRECT("O$"&amp;C235)*($B235-INDIRECT("B$"&amp;D235))</f>
        <v>55.610924630924629</v>
      </c>
      <c r="N235">
        <f t="shared" ref="N235:N237" ca="1" si="122">INDIRECT("N$"&amp;C235)+INDIRECT("P$"&amp;C235)*($B235-INDIRECT("B$"&amp;D235))</f>
        <v>34.627591297591295</v>
      </c>
    </row>
    <row r="236" spans="1:14" x14ac:dyDescent="0.25">
      <c r="A236" s="4">
        <f t="shared" si="97"/>
        <v>0.44103009259259046</v>
      </c>
      <c r="B236" s="3">
        <f t="shared" si="111"/>
        <v>1553302105</v>
      </c>
      <c r="C236">
        <f t="shared" ref="C236:D236" si="123">C235</f>
        <v>4</v>
      </c>
      <c r="D236">
        <f t="shared" si="123"/>
        <v>205</v>
      </c>
      <c r="E236">
        <f t="shared" ca="1" si="113"/>
        <v>106787.58579101819</v>
      </c>
      <c r="F236">
        <f t="shared" ca="1" si="114"/>
        <v>-26742.663611054544</v>
      </c>
      <c r="G236">
        <f t="shared" ca="1" si="115"/>
        <v>7924.8</v>
      </c>
      <c r="H236" s="9">
        <f t="shared" ca="1" si="116"/>
        <v>182.54241699216945</v>
      </c>
      <c r="I236" s="9">
        <f t="shared" ca="1" si="117"/>
        <v>-45.713664530350073</v>
      </c>
      <c r="J236" s="9">
        <f t="shared" ca="1" si="118"/>
        <v>0</v>
      </c>
      <c r="K236" s="9">
        <f t="shared" ca="1" si="119"/>
        <v>188.17936424097212</v>
      </c>
      <c r="L236" s="9">
        <f t="shared" ca="1" si="120"/>
        <v>104.05930118444157</v>
      </c>
      <c r="M236">
        <f t="shared" ca="1" si="121"/>
        <v>55.608863636363637</v>
      </c>
      <c r="N236">
        <f t="shared" ca="1" si="122"/>
        <v>34.642196969696968</v>
      </c>
    </row>
    <row r="237" spans="1:14" x14ac:dyDescent="0.25">
      <c r="A237" s="4">
        <f t="shared" si="97"/>
        <v>0.44108796296296082</v>
      </c>
      <c r="B237" s="3">
        <f t="shared" si="111"/>
        <v>1553302110</v>
      </c>
      <c r="C237">
        <f t="shared" ref="C237:D237" si="124">C236</f>
        <v>4</v>
      </c>
      <c r="D237">
        <f t="shared" si="124"/>
        <v>205</v>
      </c>
      <c r="E237">
        <f t="shared" ca="1" si="113"/>
        <v>107700.29787597904</v>
      </c>
      <c r="F237">
        <f t="shared" ca="1" si="114"/>
        <v>-26971.231933706295</v>
      </c>
      <c r="G237">
        <f t="shared" ca="1" si="115"/>
        <v>7924.8</v>
      </c>
      <c r="H237" s="9">
        <f t="shared" ca="1" si="116"/>
        <v>182.54241699216655</v>
      </c>
      <c r="I237" s="9">
        <f t="shared" ca="1" si="117"/>
        <v>-45.713664530349341</v>
      </c>
      <c r="J237" s="9">
        <f t="shared" ca="1" si="118"/>
        <v>0</v>
      </c>
      <c r="K237" s="9">
        <f t="shared" ca="1" si="119"/>
        <v>188.17936424096914</v>
      </c>
      <c r="L237" s="9">
        <f t="shared" ca="1" si="120"/>
        <v>104.05930118444157</v>
      </c>
      <c r="M237">
        <f t="shared" ca="1" si="121"/>
        <v>55.606802641802638</v>
      </c>
      <c r="N237">
        <f t="shared" ca="1" si="122"/>
        <v>34.656802641802642</v>
      </c>
    </row>
    <row r="238" spans="1:14" x14ac:dyDescent="0.25">
      <c r="A238" s="4">
        <f t="shared" si="97"/>
        <v>0.44114583333333118</v>
      </c>
      <c r="B238" s="3">
        <f t="shared" ref="B238:B261" si="125">B237+SECOND(A238-A237)</f>
        <v>1553302115</v>
      </c>
      <c r="C238">
        <f t="shared" ref="C238:D238" si="126">C237</f>
        <v>4</v>
      </c>
      <c r="D238">
        <f t="shared" si="126"/>
        <v>205</v>
      </c>
      <c r="E238">
        <f t="shared" ref="E238:E261" ca="1" si="127">INDIRECT("E$"&amp;C238)+INDIRECT("H$"&amp;C238)*($B238-INDIRECT("B$"&amp;D238))</f>
        <v>108613.00996093987</v>
      </c>
      <c r="F238">
        <f t="shared" ref="F238:F261" ca="1" si="128">INDIRECT("F$"&amp;C238)+INDIRECT("I$"&amp;C238)*($B238-INDIRECT("B$"&amp;D238))</f>
        <v>-27199.800256358041</v>
      </c>
      <c r="G238">
        <f t="shared" ref="G238:G261" ca="1" si="129">INDIRECT("G$"&amp;C238)+INDIRECT("J$"&amp;C238)*($B238-INDIRECT("B$"&amp;D238))</f>
        <v>7924.8</v>
      </c>
      <c r="H238" s="9">
        <f t="shared" ref="H238:H261" ca="1" si="130">(E239-E238)/($B239-$B238)</f>
        <v>182.54241699216655</v>
      </c>
      <c r="I238" s="9">
        <f t="shared" ref="I238:I261" ca="1" si="131">(F239-F238)/($B239-$B238)</f>
        <v>-45.713664530349341</v>
      </c>
      <c r="J238" s="9">
        <f t="shared" ref="J238:J261" ca="1" si="132">(G239-G238)/($B239-$B238)</f>
        <v>0</v>
      </c>
      <c r="K238" s="9">
        <f t="shared" ref="K238:K261" ca="1" si="133">SQRT(H238*H238+I238*I238)</f>
        <v>188.17936424096914</v>
      </c>
      <c r="L238" s="9">
        <f t="shared" ref="L238:L261" ca="1" si="134">DEGREES(ATAN2(I238,H238))</f>
        <v>104.05930118444157</v>
      </c>
      <c r="M238">
        <f t="shared" ref="M238:M261" ca="1" si="135">INDIRECT("M$"&amp;C238)+INDIRECT("O$"&amp;C238)*($B238-INDIRECT("B$"&amp;D238))</f>
        <v>55.604741647241646</v>
      </c>
      <c r="N238">
        <f t="shared" ref="N238:N261" ca="1" si="136">INDIRECT("N$"&amp;C238)+INDIRECT("P$"&amp;C238)*($B238-INDIRECT("B$"&amp;D238))</f>
        <v>34.671408313908309</v>
      </c>
    </row>
    <row r="239" spans="1:14" x14ac:dyDescent="0.25">
      <c r="A239" s="4">
        <f t="shared" si="97"/>
        <v>0.44120370370370154</v>
      </c>
      <c r="B239" s="3">
        <f t="shared" si="125"/>
        <v>1553302120</v>
      </c>
      <c r="C239">
        <f t="shared" ref="C239:D239" si="137">C238</f>
        <v>4</v>
      </c>
      <c r="D239">
        <f t="shared" si="137"/>
        <v>205</v>
      </c>
      <c r="E239">
        <f t="shared" ca="1" si="127"/>
        <v>109525.72204590071</v>
      </c>
      <c r="F239">
        <f t="shared" ca="1" si="128"/>
        <v>-27428.368579009788</v>
      </c>
      <c r="G239">
        <f t="shared" ca="1" si="129"/>
        <v>7924.8</v>
      </c>
      <c r="H239" s="9">
        <f t="shared" ca="1" si="130"/>
        <v>182.54241699216945</v>
      </c>
      <c r="I239" s="9">
        <f t="shared" ca="1" si="131"/>
        <v>-45.713664530350073</v>
      </c>
      <c r="J239" s="9">
        <f t="shared" ca="1" si="132"/>
        <v>0</v>
      </c>
      <c r="K239" s="9">
        <f t="shared" ca="1" si="133"/>
        <v>188.17936424097212</v>
      </c>
      <c r="L239" s="9">
        <f t="shared" ca="1" si="134"/>
        <v>104.05930118444157</v>
      </c>
      <c r="M239">
        <f t="shared" ca="1" si="135"/>
        <v>55.602680652680647</v>
      </c>
      <c r="N239">
        <f t="shared" ca="1" si="136"/>
        <v>34.686013986013982</v>
      </c>
    </row>
    <row r="240" spans="1:14" x14ac:dyDescent="0.25">
      <c r="A240" s="4">
        <f t="shared" si="97"/>
        <v>0.44126157407407191</v>
      </c>
      <c r="B240" s="3">
        <f t="shared" si="125"/>
        <v>1553302125</v>
      </c>
      <c r="C240">
        <f t="shared" ref="C240:D240" si="138">C239</f>
        <v>4</v>
      </c>
      <c r="D240">
        <f t="shared" si="138"/>
        <v>205</v>
      </c>
      <c r="E240">
        <f t="shared" ca="1" si="127"/>
        <v>110438.43413086155</v>
      </c>
      <c r="F240">
        <f t="shared" ca="1" si="128"/>
        <v>-27656.936901661538</v>
      </c>
      <c r="G240">
        <f t="shared" ca="1" si="129"/>
        <v>7924.8</v>
      </c>
      <c r="H240" s="9">
        <f t="shared" ca="1" si="130"/>
        <v>182.54241699216655</v>
      </c>
      <c r="I240" s="9">
        <f t="shared" ca="1" si="131"/>
        <v>-45.713664530349341</v>
      </c>
      <c r="J240" s="9">
        <f t="shared" ca="1" si="132"/>
        <v>0</v>
      </c>
      <c r="K240" s="9">
        <f t="shared" ca="1" si="133"/>
        <v>188.17936424096914</v>
      </c>
      <c r="L240" s="9">
        <f t="shared" ca="1" si="134"/>
        <v>104.05930118444157</v>
      </c>
      <c r="M240">
        <f t="shared" ca="1" si="135"/>
        <v>55.600619658119655</v>
      </c>
      <c r="N240">
        <f t="shared" ca="1" si="136"/>
        <v>34.700619658119656</v>
      </c>
    </row>
    <row r="241" spans="1:14" x14ac:dyDescent="0.25">
      <c r="A241" s="4">
        <f t="shared" si="97"/>
        <v>0.44131944444444227</v>
      </c>
      <c r="B241" s="3">
        <f t="shared" si="125"/>
        <v>1553302130</v>
      </c>
      <c r="C241">
        <f t="shared" ref="C241:D241" si="139">C240</f>
        <v>4</v>
      </c>
      <c r="D241">
        <f t="shared" si="139"/>
        <v>205</v>
      </c>
      <c r="E241">
        <f t="shared" ca="1" si="127"/>
        <v>111351.14621582239</v>
      </c>
      <c r="F241">
        <f t="shared" ca="1" si="128"/>
        <v>-27885.505224313285</v>
      </c>
      <c r="G241">
        <f t="shared" ca="1" si="129"/>
        <v>7924.8</v>
      </c>
      <c r="H241" s="9">
        <f t="shared" ca="1" si="130"/>
        <v>182.54241699216945</v>
      </c>
      <c r="I241" s="9">
        <f t="shared" ca="1" si="131"/>
        <v>-45.713664530349341</v>
      </c>
      <c r="J241" s="9">
        <f t="shared" ca="1" si="132"/>
        <v>0</v>
      </c>
      <c r="K241" s="9">
        <f t="shared" ca="1" si="133"/>
        <v>188.17936424097195</v>
      </c>
      <c r="L241" s="9">
        <f t="shared" ca="1" si="134"/>
        <v>104.05930118444134</v>
      </c>
      <c r="M241">
        <f t="shared" ca="1" si="135"/>
        <v>55.598558663558663</v>
      </c>
      <c r="N241">
        <f t="shared" ca="1" si="136"/>
        <v>34.71522533022533</v>
      </c>
    </row>
    <row r="242" spans="1:14" x14ac:dyDescent="0.25">
      <c r="A242" s="4">
        <f t="shared" si="97"/>
        <v>0.44137731481481263</v>
      </c>
      <c r="B242" s="3">
        <f t="shared" si="125"/>
        <v>1553302135</v>
      </c>
      <c r="C242">
        <f t="shared" ref="C242:D242" si="140">C241</f>
        <v>4</v>
      </c>
      <c r="D242">
        <f t="shared" si="140"/>
        <v>205</v>
      </c>
      <c r="E242">
        <f t="shared" ca="1" si="127"/>
        <v>112263.85830078323</v>
      </c>
      <c r="F242">
        <f t="shared" ca="1" si="128"/>
        <v>-28114.073546965032</v>
      </c>
      <c r="G242">
        <f t="shared" ca="1" si="129"/>
        <v>7924.8</v>
      </c>
      <c r="H242" s="9">
        <f t="shared" ca="1" si="130"/>
        <v>182.54241699216655</v>
      </c>
      <c r="I242" s="9">
        <f t="shared" ca="1" si="131"/>
        <v>-45.713664530350073</v>
      </c>
      <c r="J242" s="9">
        <f t="shared" ca="1" si="132"/>
        <v>0</v>
      </c>
      <c r="K242" s="9">
        <f t="shared" ca="1" si="133"/>
        <v>188.17936424096931</v>
      </c>
      <c r="L242" s="9">
        <f t="shared" ca="1" si="134"/>
        <v>104.05930118444178</v>
      </c>
      <c r="M242">
        <f t="shared" ca="1" si="135"/>
        <v>55.596497668997664</v>
      </c>
      <c r="N242">
        <f t="shared" ca="1" si="136"/>
        <v>34.729831002330997</v>
      </c>
    </row>
    <row r="243" spans="1:14" x14ac:dyDescent="0.25">
      <c r="A243" s="4">
        <f t="shared" si="97"/>
        <v>0.44143518518518299</v>
      </c>
      <c r="B243" s="3">
        <f t="shared" si="125"/>
        <v>1553302140</v>
      </c>
      <c r="C243">
        <f t="shared" ref="C243:D243" si="141">C242</f>
        <v>4</v>
      </c>
      <c r="D243">
        <f t="shared" si="141"/>
        <v>205</v>
      </c>
      <c r="E243">
        <f t="shared" ca="1" si="127"/>
        <v>113176.57038574407</v>
      </c>
      <c r="F243">
        <f t="shared" ca="1" si="128"/>
        <v>-28342.641869616782</v>
      </c>
      <c r="G243">
        <f t="shared" ca="1" si="129"/>
        <v>7924.8</v>
      </c>
      <c r="H243" s="9">
        <f t="shared" ca="1" si="130"/>
        <v>182.54241699216655</v>
      </c>
      <c r="I243" s="9">
        <f t="shared" ca="1" si="131"/>
        <v>-45.713664530350073</v>
      </c>
      <c r="J243" s="9">
        <f t="shared" ca="1" si="132"/>
        <v>0</v>
      </c>
      <c r="K243" s="9">
        <f t="shared" ca="1" si="133"/>
        <v>188.17936424096931</v>
      </c>
      <c r="L243" s="9">
        <f t="shared" ca="1" si="134"/>
        <v>104.05930118444178</v>
      </c>
      <c r="M243">
        <f t="shared" ca="1" si="135"/>
        <v>55.594436674436672</v>
      </c>
      <c r="N243">
        <f t="shared" ca="1" si="136"/>
        <v>34.74443667443667</v>
      </c>
    </row>
    <row r="244" spans="1:14" x14ac:dyDescent="0.25">
      <c r="A244" s="4">
        <f t="shared" si="97"/>
        <v>0.44149305555555335</v>
      </c>
      <c r="B244" s="3">
        <f t="shared" si="125"/>
        <v>1553302145</v>
      </c>
      <c r="C244">
        <f t="shared" ref="C244:D244" si="142">C243</f>
        <v>4</v>
      </c>
      <c r="D244">
        <f t="shared" si="142"/>
        <v>205</v>
      </c>
      <c r="E244">
        <f t="shared" ca="1" si="127"/>
        <v>114089.2824707049</v>
      </c>
      <c r="F244">
        <f t="shared" ca="1" si="128"/>
        <v>-28571.210192268532</v>
      </c>
      <c r="G244">
        <f t="shared" ca="1" si="129"/>
        <v>7924.8</v>
      </c>
      <c r="H244" s="9">
        <f t="shared" ca="1" si="130"/>
        <v>182.54241699216945</v>
      </c>
      <c r="I244" s="9">
        <f t="shared" ca="1" si="131"/>
        <v>-45.713664530348616</v>
      </c>
      <c r="J244" s="9">
        <f t="shared" ca="1" si="132"/>
        <v>0</v>
      </c>
      <c r="K244" s="9">
        <f t="shared" ca="1" si="133"/>
        <v>188.17936424097178</v>
      </c>
      <c r="L244" s="9">
        <f t="shared" ca="1" si="134"/>
        <v>104.05930118444113</v>
      </c>
      <c r="M244">
        <f t="shared" ca="1" si="135"/>
        <v>55.59237567987568</v>
      </c>
      <c r="N244">
        <f t="shared" ca="1" si="136"/>
        <v>34.759042346542344</v>
      </c>
    </row>
    <row r="245" spans="1:14" x14ac:dyDescent="0.25">
      <c r="A245" s="4">
        <f t="shared" si="97"/>
        <v>0.44155092592592371</v>
      </c>
      <c r="B245" s="3">
        <f t="shared" si="125"/>
        <v>1553302150</v>
      </c>
      <c r="C245">
        <f t="shared" ref="C245:D245" si="143">C244</f>
        <v>4</v>
      </c>
      <c r="D245">
        <f t="shared" si="143"/>
        <v>205</v>
      </c>
      <c r="E245">
        <f t="shared" ca="1" si="127"/>
        <v>115001.99455566575</v>
      </c>
      <c r="F245">
        <f t="shared" ca="1" si="128"/>
        <v>-28799.778514920275</v>
      </c>
      <c r="G245">
        <f t="shared" ca="1" si="129"/>
        <v>7924.8</v>
      </c>
      <c r="H245" s="9">
        <f t="shared" ca="1" si="130"/>
        <v>182.54241699216945</v>
      </c>
      <c r="I245" s="9">
        <f t="shared" ca="1" si="131"/>
        <v>-45.713664530350073</v>
      </c>
      <c r="J245" s="9">
        <f t="shared" ca="1" si="132"/>
        <v>0</v>
      </c>
      <c r="K245" s="9">
        <f t="shared" ca="1" si="133"/>
        <v>188.17936424097212</v>
      </c>
      <c r="L245" s="9">
        <f t="shared" ca="1" si="134"/>
        <v>104.05930118444157</v>
      </c>
      <c r="M245">
        <f t="shared" ca="1" si="135"/>
        <v>55.590314685314681</v>
      </c>
      <c r="N245">
        <f t="shared" ca="1" si="136"/>
        <v>34.773648018648018</v>
      </c>
    </row>
    <row r="246" spans="1:14" x14ac:dyDescent="0.25">
      <c r="A246" s="4">
        <f t="shared" si="97"/>
        <v>0.44160879629629407</v>
      </c>
      <c r="B246" s="3">
        <f t="shared" si="125"/>
        <v>1553302155</v>
      </c>
      <c r="C246">
        <f t="shared" ref="C246:D246" si="144">C245</f>
        <v>4</v>
      </c>
      <c r="D246">
        <f t="shared" si="144"/>
        <v>205</v>
      </c>
      <c r="E246">
        <f t="shared" ca="1" si="127"/>
        <v>115914.70664062659</v>
      </c>
      <c r="F246">
        <f t="shared" ca="1" si="128"/>
        <v>-29028.346837572026</v>
      </c>
      <c r="G246">
        <f t="shared" ca="1" si="129"/>
        <v>7924.8</v>
      </c>
      <c r="H246" s="9">
        <f t="shared" ca="1" si="130"/>
        <v>182.54241699216655</v>
      </c>
      <c r="I246" s="9">
        <f t="shared" ca="1" si="131"/>
        <v>-45.713664530350073</v>
      </c>
      <c r="J246" s="9">
        <f t="shared" ca="1" si="132"/>
        <v>0</v>
      </c>
      <c r="K246" s="9">
        <f t="shared" ca="1" si="133"/>
        <v>188.17936424096931</v>
      </c>
      <c r="L246" s="9">
        <f t="shared" ca="1" si="134"/>
        <v>104.05930118444178</v>
      </c>
      <c r="M246">
        <f t="shared" ca="1" si="135"/>
        <v>55.588253690753689</v>
      </c>
      <c r="N246">
        <f t="shared" ca="1" si="136"/>
        <v>34.788253690753692</v>
      </c>
    </row>
    <row r="247" spans="1:14" x14ac:dyDescent="0.25">
      <c r="A247" s="4">
        <f t="shared" si="97"/>
        <v>0.44166666666666443</v>
      </c>
      <c r="B247" s="3">
        <f t="shared" si="125"/>
        <v>1553302160</v>
      </c>
      <c r="C247">
        <f t="shared" ref="C247:D247" si="145">C246</f>
        <v>4</v>
      </c>
      <c r="D247">
        <f t="shared" si="145"/>
        <v>205</v>
      </c>
      <c r="E247">
        <f t="shared" ca="1" si="127"/>
        <v>116827.41872558743</v>
      </c>
      <c r="F247">
        <f t="shared" ca="1" si="128"/>
        <v>-29256.915160223776</v>
      </c>
      <c r="G247">
        <f t="shared" ca="1" si="129"/>
        <v>7924.8</v>
      </c>
      <c r="H247" s="9">
        <f t="shared" ca="1" si="130"/>
        <v>182.54241699216655</v>
      </c>
      <c r="I247" s="9">
        <f t="shared" ca="1" si="131"/>
        <v>-45.713664530349341</v>
      </c>
      <c r="J247" s="9">
        <f t="shared" ca="1" si="132"/>
        <v>0</v>
      </c>
      <c r="K247" s="9">
        <f t="shared" ca="1" si="133"/>
        <v>188.17936424096914</v>
      </c>
      <c r="L247" s="9">
        <f t="shared" ca="1" si="134"/>
        <v>104.05930118444157</v>
      </c>
      <c r="M247">
        <f t="shared" ca="1" si="135"/>
        <v>55.58619269619269</v>
      </c>
      <c r="N247">
        <f t="shared" ca="1" si="136"/>
        <v>34.802859362859358</v>
      </c>
    </row>
    <row r="248" spans="1:14" x14ac:dyDescent="0.25">
      <c r="A248" s="4">
        <f t="shared" si="97"/>
        <v>0.44172453703703479</v>
      </c>
      <c r="B248" s="3">
        <f t="shared" si="125"/>
        <v>1553302165</v>
      </c>
      <c r="C248">
        <f t="shared" ref="C248:D248" si="146">C247</f>
        <v>4</v>
      </c>
      <c r="D248">
        <f t="shared" si="146"/>
        <v>205</v>
      </c>
      <c r="E248">
        <f t="shared" ca="1" si="127"/>
        <v>117740.13081054826</v>
      </c>
      <c r="F248">
        <f t="shared" ca="1" si="128"/>
        <v>-29485.483482875523</v>
      </c>
      <c r="G248">
        <f t="shared" ca="1" si="129"/>
        <v>7924.8</v>
      </c>
      <c r="H248" s="9">
        <f t="shared" ca="1" si="130"/>
        <v>182.54241699216945</v>
      </c>
      <c r="I248" s="9">
        <f t="shared" ca="1" si="131"/>
        <v>-45.713664530349341</v>
      </c>
      <c r="J248" s="9">
        <f t="shared" ca="1" si="132"/>
        <v>0</v>
      </c>
      <c r="K248" s="9">
        <f t="shared" ca="1" si="133"/>
        <v>188.17936424097195</v>
      </c>
      <c r="L248" s="9">
        <f t="shared" ca="1" si="134"/>
        <v>104.05930118444134</v>
      </c>
      <c r="M248">
        <f t="shared" ca="1" si="135"/>
        <v>55.584131701631698</v>
      </c>
      <c r="N248">
        <f t="shared" ca="1" si="136"/>
        <v>34.817465034965032</v>
      </c>
    </row>
    <row r="249" spans="1:14" x14ac:dyDescent="0.25">
      <c r="A249" s="4">
        <f t="shared" si="97"/>
        <v>0.44178240740740515</v>
      </c>
      <c r="B249" s="3">
        <f t="shared" si="125"/>
        <v>1553302170</v>
      </c>
      <c r="C249">
        <f t="shared" ref="C249:D249" si="147">C248</f>
        <v>4</v>
      </c>
      <c r="D249">
        <f t="shared" si="147"/>
        <v>205</v>
      </c>
      <c r="E249">
        <f t="shared" ca="1" si="127"/>
        <v>118652.84289550911</v>
      </c>
      <c r="F249">
        <f t="shared" ca="1" si="128"/>
        <v>-29714.05180552727</v>
      </c>
      <c r="G249">
        <f t="shared" ca="1" si="129"/>
        <v>7924.8</v>
      </c>
      <c r="H249" s="9">
        <f t="shared" ca="1" si="130"/>
        <v>182.54241699216945</v>
      </c>
      <c r="I249" s="9">
        <f t="shared" ca="1" si="131"/>
        <v>-45.713664530350073</v>
      </c>
      <c r="J249" s="9">
        <f t="shared" ca="1" si="132"/>
        <v>0</v>
      </c>
      <c r="K249" s="9">
        <f t="shared" ca="1" si="133"/>
        <v>188.17936424097212</v>
      </c>
      <c r="L249" s="9">
        <f t="shared" ca="1" si="134"/>
        <v>104.05930118444157</v>
      </c>
      <c r="M249">
        <f t="shared" ca="1" si="135"/>
        <v>55.582070707070706</v>
      </c>
      <c r="N249">
        <f t="shared" ca="1" si="136"/>
        <v>34.832070707070706</v>
      </c>
    </row>
    <row r="250" spans="1:14" x14ac:dyDescent="0.25">
      <c r="A250" s="4">
        <f t="shared" si="97"/>
        <v>0.44184027777777551</v>
      </c>
      <c r="B250" s="3">
        <f t="shared" si="125"/>
        <v>1553302175</v>
      </c>
      <c r="C250">
        <f t="shared" ref="C250:D250" si="148">C249</f>
        <v>4</v>
      </c>
      <c r="D250">
        <f t="shared" si="148"/>
        <v>205</v>
      </c>
      <c r="E250">
        <f t="shared" ca="1" si="127"/>
        <v>119565.55498046995</v>
      </c>
      <c r="F250">
        <f t="shared" ca="1" si="128"/>
        <v>-29942.62012817902</v>
      </c>
      <c r="G250">
        <f t="shared" ca="1" si="129"/>
        <v>7924.8</v>
      </c>
      <c r="H250" s="9">
        <f t="shared" ca="1" si="130"/>
        <v>182.54241699216655</v>
      </c>
      <c r="I250" s="9">
        <f t="shared" ca="1" si="131"/>
        <v>-45.713664530349341</v>
      </c>
      <c r="J250" s="9">
        <f t="shared" ca="1" si="132"/>
        <v>0</v>
      </c>
      <c r="K250" s="9">
        <f t="shared" ca="1" si="133"/>
        <v>188.17936424096914</v>
      </c>
      <c r="L250" s="9">
        <f t="shared" ca="1" si="134"/>
        <v>104.05930118444157</v>
      </c>
      <c r="M250">
        <f t="shared" ca="1" si="135"/>
        <v>55.580009712509707</v>
      </c>
      <c r="N250">
        <f t="shared" ca="1" si="136"/>
        <v>34.84667637917638</v>
      </c>
    </row>
    <row r="251" spans="1:14" x14ac:dyDescent="0.25">
      <c r="A251" s="4">
        <f t="shared" ref="A251:A261" si="149">A250+5/24/3600</f>
        <v>0.44189814814814588</v>
      </c>
      <c r="B251" s="3">
        <f t="shared" si="125"/>
        <v>1553302180</v>
      </c>
      <c r="C251">
        <f t="shared" ref="C251:D251" si="150">C250</f>
        <v>4</v>
      </c>
      <c r="D251">
        <f t="shared" si="150"/>
        <v>205</v>
      </c>
      <c r="E251">
        <f t="shared" ca="1" si="127"/>
        <v>120478.26706543079</v>
      </c>
      <c r="F251">
        <f t="shared" ca="1" si="128"/>
        <v>-30171.188450830767</v>
      </c>
      <c r="G251">
        <f t="shared" ca="1" si="129"/>
        <v>7924.8</v>
      </c>
      <c r="H251" s="9">
        <f t="shared" ca="1" si="130"/>
        <v>182.54241699216655</v>
      </c>
      <c r="I251" s="9">
        <f t="shared" ca="1" si="131"/>
        <v>-45.713664530349341</v>
      </c>
      <c r="J251" s="9">
        <f t="shared" ca="1" si="132"/>
        <v>0</v>
      </c>
      <c r="K251" s="9">
        <f t="shared" ca="1" si="133"/>
        <v>188.17936424096914</v>
      </c>
      <c r="L251" s="9">
        <f t="shared" ca="1" si="134"/>
        <v>104.05930118444157</v>
      </c>
      <c r="M251">
        <f t="shared" ca="1" si="135"/>
        <v>55.577948717948715</v>
      </c>
      <c r="N251">
        <f t="shared" ca="1" si="136"/>
        <v>34.861282051282046</v>
      </c>
    </row>
    <row r="252" spans="1:14" x14ac:dyDescent="0.25">
      <c r="A252" s="4">
        <f t="shared" si="149"/>
        <v>0.44195601851851624</v>
      </c>
      <c r="B252" s="3">
        <f t="shared" si="125"/>
        <v>1553302185</v>
      </c>
      <c r="C252">
        <f t="shared" ref="C252:D252" si="151">C251</f>
        <v>4</v>
      </c>
      <c r="D252">
        <f t="shared" si="151"/>
        <v>205</v>
      </c>
      <c r="E252">
        <f t="shared" ca="1" si="127"/>
        <v>121390.97915039162</v>
      </c>
      <c r="F252">
        <f t="shared" ca="1" si="128"/>
        <v>-30399.756773482513</v>
      </c>
      <c r="G252">
        <f t="shared" ca="1" si="129"/>
        <v>7924.8</v>
      </c>
      <c r="H252" s="9">
        <f t="shared" ca="1" si="130"/>
        <v>182.54241699216655</v>
      </c>
      <c r="I252" s="9">
        <f t="shared" ca="1" si="131"/>
        <v>-45.713664530350073</v>
      </c>
      <c r="J252" s="9">
        <f t="shared" ca="1" si="132"/>
        <v>0</v>
      </c>
      <c r="K252" s="9">
        <f t="shared" ca="1" si="133"/>
        <v>188.17936424096931</v>
      </c>
      <c r="L252" s="9">
        <f t="shared" ca="1" si="134"/>
        <v>104.05930118444178</v>
      </c>
      <c r="M252">
        <f t="shared" ca="1" si="135"/>
        <v>55.575887723387723</v>
      </c>
      <c r="N252">
        <f t="shared" ca="1" si="136"/>
        <v>34.87588772338772</v>
      </c>
    </row>
    <row r="253" spans="1:14" x14ac:dyDescent="0.25">
      <c r="A253" s="4">
        <f t="shared" si="149"/>
        <v>0.4420138888888866</v>
      </c>
      <c r="B253" s="3">
        <f t="shared" si="125"/>
        <v>1553302190</v>
      </c>
      <c r="C253">
        <f t="shared" ref="C253:D253" si="152">C252</f>
        <v>4</v>
      </c>
      <c r="D253">
        <f t="shared" si="152"/>
        <v>205</v>
      </c>
      <c r="E253">
        <f t="shared" ca="1" si="127"/>
        <v>122303.69123535245</v>
      </c>
      <c r="F253">
        <f t="shared" ca="1" si="128"/>
        <v>-30628.325096134264</v>
      </c>
      <c r="G253">
        <f t="shared" ca="1" si="129"/>
        <v>7924.8</v>
      </c>
      <c r="H253" s="9">
        <f t="shared" ca="1" si="130"/>
        <v>182.54241699216945</v>
      </c>
      <c r="I253" s="9">
        <f t="shared" ca="1" si="131"/>
        <v>-45.713664530350073</v>
      </c>
      <c r="J253" s="9">
        <f t="shared" ca="1" si="132"/>
        <v>0</v>
      </c>
      <c r="K253" s="9">
        <f t="shared" ca="1" si="133"/>
        <v>188.17936424097212</v>
      </c>
      <c r="L253" s="9">
        <f t="shared" ca="1" si="134"/>
        <v>104.05930118444157</v>
      </c>
      <c r="M253">
        <f t="shared" ca="1" si="135"/>
        <v>55.573826728826724</v>
      </c>
      <c r="N253">
        <f t="shared" ca="1" si="136"/>
        <v>34.890493395493394</v>
      </c>
    </row>
    <row r="254" spans="1:14" x14ac:dyDescent="0.25">
      <c r="A254" s="4">
        <f t="shared" si="149"/>
        <v>0.44207175925925696</v>
      </c>
      <c r="B254" s="3">
        <f t="shared" si="125"/>
        <v>1553302195</v>
      </c>
      <c r="C254">
        <f t="shared" ref="C254:D254" si="153">C253</f>
        <v>4</v>
      </c>
      <c r="D254">
        <f t="shared" si="153"/>
        <v>205</v>
      </c>
      <c r="E254">
        <f t="shared" ca="1" si="127"/>
        <v>123216.4033203133</v>
      </c>
      <c r="F254">
        <f t="shared" ca="1" si="128"/>
        <v>-30856.893418786014</v>
      </c>
      <c r="G254">
        <f t="shared" ca="1" si="129"/>
        <v>7924.8</v>
      </c>
      <c r="H254" s="9">
        <f t="shared" ca="1" si="130"/>
        <v>182.54241699216945</v>
      </c>
      <c r="I254" s="9">
        <f t="shared" ca="1" si="131"/>
        <v>-45.713664530349341</v>
      </c>
      <c r="J254" s="9">
        <f t="shared" ca="1" si="132"/>
        <v>0</v>
      </c>
      <c r="K254" s="9">
        <f t="shared" ca="1" si="133"/>
        <v>188.17936424097195</v>
      </c>
      <c r="L254" s="9">
        <f t="shared" ca="1" si="134"/>
        <v>104.05930118444134</v>
      </c>
      <c r="M254">
        <f t="shared" ca="1" si="135"/>
        <v>55.571765734265732</v>
      </c>
      <c r="N254">
        <f t="shared" ca="1" si="136"/>
        <v>34.905099067599068</v>
      </c>
    </row>
    <row r="255" spans="1:14" x14ac:dyDescent="0.25">
      <c r="A255" s="4">
        <f t="shared" si="149"/>
        <v>0.44212962962962732</v>
      </c>
      <c r="B255" s="3">
        <f t="shared" si="125"/>
        <v>1553302200</v>
      </c>
      <c r="C255">
        <f t="shared" ref="C255:D255" si="154">C254</f>
        <v>4</v>
      </c>
      <c r="D255">
        <f t="shared" si="154"/>
        <v>205</v>
      </c>
      <c r="E255">
        <f t="shared" ca="1" si="127"/>
        <v>124129.11540527415</v>
      </c>
      <c r="F255">
        <f t="shared" ca="1" si="128"/>
        <v>-31085.461741437761</v>
      </c>
      <c r="G255">
        <f t="shared" ca="1" si="129"/>
        <v>7924.8</v>
      </c>
      <c r="H255" s="9">
        <f t="shared" ca="1" si="130"/>
        <v>182.54241699216655</v>
      </c>
      <c r="I255" s="9">
        <f t="shared" ca="1" si="131"/>
        <v>-45.713664530349341</v>
      </c>
      <c r="J255" s="9">
        <f t="shared" ca="1" si="132"/>
        <v>0</v>
      </c>
      <c r="K255" s="9">
        <f t="shared" ca="1" si="133"/>
        <v>188.17936424096914</v>
      </c>
      <c r="L255" s="9">
        <f t="shared" ca="1" si="134"/>
        <v>104.05930118444157</v>
      </c>
      <c r="M255">
        <f t="shared" ca="1" si="135"/>
        <v>55.569704739704733</v>
      </c>
      <c r="N255">
        <f t="shared" ca="1" si="136"/>
        <v>34.919704739704734</v>
      </c>
    </row>
    <row r="256" spans="1:14" x14ac:dyDescent="0.25">
      <c r="A256" s="4">
        <f t="shared" si="149"/>
        <v>0.44218749999999768</v>
      </c>
      <c r="B256" s="3">
        <f t="shared" si="125"/>
        <v>1553302205</v>
      </c>
      <c r="C256">
        <f t="shared" ref="C256:D256" si="155">C255</f>
        <v>4</v>
      </c>
      <c r="D256">
        <f t="shared" si="155"/>
        <v>205</v>
      </c>
      <c r="E256">
        <f t="shared" ca="1" si="127"/>
        <v>125041.82749023498</v>
      </c>
      <c r="F256">
        <f t="shared" ca="1" si="128"/>
        <v>-31314.030064089508</v>
      </c>
      <c r="G256">
        <f t="shared" ca="1" si="129"/>
        <v>7924.8</v>
      </c>
      <c r="H256" s="9">
        <f t="shared" ca="1" si="130"/>
        <v>182.54241699216655</v>
      </c>
      <c r="I256" s="9">
        <f t="shared" ca="1" si="131"/>
        <v>-45.713664530350073</v>
      </c>
      <c r="J256" s="9">
        <f t="shared" ca="1" si="132"/>
        <v>0</v>
      </c>
      <c r="K256" s="9">
        <f t="shared" ca="1" si="133"/>
        <v>188.17936424096931</v>
      </c>
      <c r="L256" s="9">
        <f t="shared" ca="1" si="134"/>
        <v>104.05930118444178</v>
      </c>
      <c r="M256">
        <f t="shared" ca="1" si="135"/>
        <v>55.567643745143741</v>
      </c>
      <c r="N256">
        <f t="shared" ca="1" si="136"/>
        <v>34.934310411810408</v>
      </c>
    </row>
    <row r="257" spans="1:14" x14ac:dyDescent="0.25">
      <c r="A257" s="4">
        <f t="shared" si="149"/>
        <v>0.44224537037036804</v>
      </c>
      <c r="B257" s="3">
        <f t="shared" si="125"/>
        <v>1553302210</v>
      </c>
      <c r="C257">
        <f t="shared" ref="C257:D257" si="156">C256</f>
        <v>4</v>
      </c>
      <c r="D257">
        <f t="shared" si="156"/>
        <v>205</v>
      </c>
      <c r="E257">
        <f t="shared" ca="1" si="127"/>
        <v>125954.53957519581</v>
      </c>
      <c r="F257">
        <f t="shared" ca="1" si="128"/>
        <v>-31542.598386741258</v>
      </c>
      <c r="G257">
        <f t="shared" ca="1" si="129"/>
        <v>7924.8</v>
      </c>
      <c r="H257" s="9">
        <f t="shared" ca="1" si="130"/>
        <v>182.54241699216945</v>
      </c>
      <c r="I257" s="9">
        <f t="shared" ca="1" si="131"/>
        <v>-45.713664530349341</v>
      </c>
      <c r="J257" s="9">
        <f t="shared" ca="1" si="132"/>
        <v>0</v>
      </c>
      <c r="K257" s="9">
        <f t="shared" ca="1" si="133"/>
        <v>188.17936424097195</v>
      </c>
      <c r="L257" s="9">
        <f t="shared" ca="1" si="134"/>
        <v>104.05930118444134</v>
      </c>
      <c r="M257">
        <f t="shared" ca="1" si="135"/>
        <v>55.565582750582749</v>
      </c>
      <c r="N257">
        <f t="shared" ca="1" si="136"/>
        <v>34.948916083916082</v>
      </c>
    </row>
    <row r="258" spans="1:14" x14ac:dyDescent="0.25">
      <c r="A258" s="4">
        <f t="shared" si="149"/>
        <v>0.4423032407407384</v>
      </c>
      <c r="B258" s="3">
        <f t="shared" si="125"/>
        <v>1553302215</v>
      </c>
      <c r="C258">
        <f t="shared" ref="C258:D258" si="157">C257</f>
        <v>4</v>
      </c>
      <c r="D258">
        <f t="shared" si="157"/>
        <v>205</v>
      </c>
      <c r="E258">
        <f t="shared" ca="1" si="127"/>
        <v>126867.25166015666</v>
      </c>
      <c r="F258">
        <f t="shared" ca="1" si="128"/>
        <v>-31771.166709393005</v>
      </c>
      <c r="G258">
        <f t="shared" ca="1" si="129"/>
        <v>7924.8</v>
      </c>
      <c r="H258" s="9">
        <f t="shared" ca="1" si="130"/>
        <v>182.54241699216945</v>
      </c>
      <c r="I258" s="9">
        <f t="shared" ca="1" si="131"/>
        <v>-45.713664530349341</v>
      </c>
      <c r="J258" s="9">
        <f t="shared" ca="1" si="132"/>
        <v>0</v>
      </c>
      <c r="K258" s="9">
        <f t="shared" ca="1" si="133"/>
        <v>188.17936424097195</v>
      </c>
      <c r="L258" s="9">
        <f t="shared" ca="1" si="134"/>
        <v>104.05930118444134</v>
      </c>
      <c r="M258">
        <f t="shared" ca="1" si="135"/>
        <v>55.56352175602175</v>
      </c>
      <c r="N258">
        <f t="shared" ca="1" si="136"/>
        <v>34.963521756021755</v>
      </c>
    </row>
    <row r="259" spans="1:14" x14ac:dyDescent="0.25">
      <c r="A259" s="4">
        <f t="shared" si="149"/>
        <v>0.44236111111110876</v>
      </c>
      <c r="B259" s="3">
        <f t="shared" si="125"/>
        <v>1553302220</v>
      </c>
      <c r="C259">
        <f t="shared" ref="C259:D259" si="158">C258</f>
        <v>4</v>
      </c>
      <c r="D259">
        <f t="shared" si="158"/>
        <v>205</v>
      </c>
      <c r="E259">
        <f t="shared" ca="1" si="127"/>
        <v>127779.96374511751</v>
      </c>
      <c r="F259">
        <f t="shared" ca="1" si="128"/>
        <v>-31999.735032044751</v>
      </c>
      <c r="G259">
        <f t="shared" ca="1" si="129"/>
        <v>7924.8</v>
      </c>
      <c r="H259" s="9">
        <f t="shared" ca="1" si="130"/>
        <v>182.54241699216655</v>
      </c>
      <c r="I259" s="9">
        <f t="shared" ca="1" si="131"/>
        <v>-45.713664530350073</v>
      </c>
      <c r="J259" s="9">
        <f t="shared" ca="1" si="132"/>
        <v>0</v>
      </c>
      <c r="K259" s="9">
        <f t="shared" ca="1" si="133"/>
        <v>188.17936424096931</v>
      </c>
      <c r="L259" s="9">
        <f t="shared" ca="1" si="134"/>
        <v>104.05930118444178</v>
      </c>
      <c r="M259">
        <f t="shared" ca="1" si="135"/>
        <v>55.561460761460758</v>
      </c>
      <c r="N259">
        <f t="shared" ca="1" si="136"/>
        <v>34.978127428127429</v>
      </c>
    </row>
    <row r="260" spans="1:14" x14ac:dyDescent="0.25">
      <c r="A260" s="4">
        <f t="shared" si="149"/>
        <v>0.44241898148147912</v>
      </c>
      <c r="B260" s="3">
        <f t="shared" si="125"/>
        <v>1553302225</v>
      </c>
      <c r="C260">
        <f t="shared" ref="C260:D260" si="159">C259</f>
        <v>4</v>
      </c>
      <c r="D260">
        <f t="shared" si="159"/>
        <v>205</v>
      </c>
      <c r="E260">
        <f t="shared" ca="1" si="127"/>
        <v>128692.67583007834</v>
      </c>
      <c r="F260">
        <f t="shared" ca="1" si="128"/>
        <v>-32228.303354696502</v>
      </c>
      <c r="G260">
        <f t="shared" ca="1" si="129"/>
        <v>7924.8</v>
      </c>
      <c r="H260" s="9">
        <f t="shared" ca="1" si="130"/>
        <v>182.54241699216655</v>
      </c>
      <c r="I260" s="9">
        <f t="shared" ca="1" si="131"/>
        <v>-45.713664530350073</v>
      </c>
      <c r="J260" s="9">
        <f t="shared" ca="1" si="132"/>
        <v>0</v>
      </c>
      <c r="K260" s="9">
        <f t="shared" ca="1" si="133"/>
        <v>188.17936424096931</v>
      </c>
      <c r="L260" s="9">
        <f t="shared" ca="1" si="134"/>
        <v>104.05930118444178</v>
      </c>
      <c r="M260">
        <f t="shared" ca="1" si="135"/>
        <v>55.559399766899766</v>
      </c>
      <c r="N260">
        <f t="shared" ca="1" si="136"/>
        <v>34.992733100233096</v>
      </c>
    </row>
    <row r="261" spans="1:14" x14ac:dyDescent="0.25">
      <c r="A261" s="4">
        <f t="shared" si="149"/>
        <v>0.44247685185184948</v>
      </c>
      <c r="B261" s="3">
        <f t="shared" si="125"/>
        <v>1553302230</v>
      </c>
      <c r="C261">
        <f t="shared" ref="C261:D261" si="160">C260</f>
        <v>4</v>
      </c>
      <c r="D261">
        <f t="shared" si="160"/>
        <v>205</v>
      </c>
      <c r="E261">
        <f t="shared" ca="1" si="127"/>
        <v>129605.38791503917</v>
      </c>
      <c r="F261">
        <f t="shared" ca="1" si="128"/>
        <v>-32456.871677348252</v>
      </c>
      <c r="G261">
        <f t="shared" ca="1" si="129"/>
        <v>7924.8</v>
      </c>
      <c r="H261" s="9">
        <f t="shared" ca="1" si="130"/>
        <v>182.54241699216655</v>
      </c>
      <c r="I261" s="9">
        <f t="shared" ca="1" si="131"/>
        <v>-45.713664530349341</v>
      </c>
      <c r="J261" s="9">
        <f t="shared" ca="1" si="132"/>
        <v>0</v>
      </c>
      <c r="K261" s="9">
        <f t="shared" ca="1" si="133"/>
        <v>188.17936424096914</v>
      </c>
      <c r="L261" s="9">
        <f t="shared" ca="1" si="134"/>
        <v>104.05930118444157</v>
      </c>
      <c r="M261">
        <f t="shared" ca="1" si="135"/>
        <v>55.557338772338767</v>
      </c>
      <c r="N261">
        <f t="shared" ca="1" si="136"/>
        <v>35.00733877233877</v>
      </c>
    </row>
    <row r="262" spans="1:14" x14ac:dyDescent="0.25">
      <c r="A262" s="4">
        <f t="shared" ref="A262" si="161">A261+5/24/3600</f>
        <v>0.44253472222221985</v>
      </c>
      <c r="B262" s="3">
        <f t="shared" ref="B262" si="162">B261+SECOND(A262-A261)</f>
        <v>1553302235</v>
      </c>
      <c r="C262">
        <f t="shared" ref="C262:D262" si="163">C261</f>
        <v>4</v>
      </c>
      <c r="D262">
        <f t="shared" si="163"/>
        <v>205</v>
      </c>
      <c r="E262">
        <f t="shared" ref="E262" ca="1" si="164">INDIRECT("E$"&amp;C262)+INDIRECT("H$"&amp;C262)*($B262-INDIRECT("B$"&amp;D262))</f>
        <v>130518.1</v>
      </c>
      <c r="F262">
        <f t="shared" ref="F262" ca="1" si="165">INDIRECT("F$"&amp;C262)+INDIRECT("I$"&amp;C262)*($B262-INDIRECT("B$"&amp;D262))</f>
        <v>-32685.439999999999</v>
      </c>
      <c r="G262">
        <f t="shared" ref="G262" ca="1" si="166">INDIRECT("G$"&amp;C262)+INDIRECT("J$"&amp;C262)*($B262-INDIRECT("B$"&amp;D262))</f>
        <v>7924.8</v>
      </c>
      <c r="H262" s="9">
        <f ca="1">H261</f>
        <v>182.54241699216655</v>
      </c>
      <c r="I262" s="9">
        <f t="shared" ref="I262:J262" ca="1" si="167">I261</f>
        <v>-45.713664530349341</v>
      </c>
      <c r="J262" s="9">
        <f t="shared" ca="1" si="167"/>
        <v>0</v>
      </c>
      <c r="K262" s="9">
        <f t="shared" ref="K262" ca="1" si="168">SQRT(H262*H262+I262*I262)</f>
        <v>188.17936424096914</v>
      </c>
      <c r="L262" s="9">
        <f t="shared" ref="L262" ca="1" si="169">DEGREES(ATAN2(I262,H262))</f>
        <v>104.05930118444157</v>
      </c>
      <c r="M262">
        <f t="shared" ref="M262" ca="1" si="170">INDIRECT("M$"&amp;C262)+INDIRECT("O$"&amp;C262)*($B262-INDIRECT("B$"&amp;D262))</f>
        <v>55.555277777777775</v>
      </c>
      <c r="N262">
        <f t="shared" ref="N262" ca="1" si="171">INDIRECT("N$"&amp;C262)+INDIRECT("P$"&amp;C262)*($B262-INDIRECT("B$"&amp;D262))</f>
        <v>35.021944444444443</v>
      </c>
    </row>
    <row r="263" spans="1:14" x14ac:dyDescent="0.25">
      <c r="A263" s="4" t="s">
        <v>144</v>
      </c>
      <c r="B263" s="3"/>
      <c r="H263" s="9"/>
      <c r="I263" s="9"/>
      <c r="J263" s="9"/>
      <c r="K263" s="9"/>
      <c r="L26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39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10" ca="1" si="43">INDIRECT("E$"&amp;C165)+INDIRECT("H$"&amp;C165)*($B165-INDIRECT("B$"&amp;D165))</f>
        <v>-66535.34607843135</v>
      </c>
      <c r="F165">
        <f t="shared" ref="F165:F210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10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11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10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10" ca="1" si="50">SQRT(H200*H200+I200*I200)</f>
        <v>242.07643544842782</v>
      </c>
      <c r="L200" s="9">
        <f t="shared" ref="L200:L210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0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10" ca="1" si="53">INDIRECT("M$"&amp;C201)+INDIRECT("O$"&amp;C201)*($B201-INDIRECT("B$"&amp;D201))</f>
        <v>56.27686002178649</v>
      </c>
      <c r="N201">
        <f t="shared" ref="N201:N210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10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" ca="1" si="58">INDIRECT("E$"&amp;C211)+INDIRECT("H$"&amp;C211)*($B211-INDIRECT("B$"&amp;D211))</f>
        <v>-120954</v>
      </c>
      <c r="F211">
        <f t="shared" ref="F211" ca="1" si="59">INDIRECT("F$"&amp;C211)+INDIRECT("I$"&amp;C211)*($B211-INDIRECT("B$"&amp;D211))</f>
        <v>50355.110000000008</v>
      </c>
      <c r="G211">
        <f t="shared" ref="G211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" ca="1" si="62">SQRT(H211*H211+I211*I211)</f>
        <v>242.0764354484335</v>
      </c>
      <c r="L211" s="9">
        <f t="shared" ref="L211" ca="1" si="63">DEGREES(ATAN2(I211,H211))</f>
        <v>-77.792708116235374</v>
      </c>
      <c r="M211">
        <f t="shared" ref="M211" ca="1" si="64">INDIRECT("M$"&amp;C211)+INDIRECT("O$"&amp;C211)*($B211-INDIRECT("B$"&amp;D211))</f>
        <v>56.299722222222222</v>
      </c>
      <c r="N211">
        <f t="shared" ref="N211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0.42760416666666662</v>
      </c>
      <c r="B2" s="6" t="s">
        <v>94</v>
      </c>
      <c r="C2" s="7">
        <v>350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10668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0.43385416666666665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-8.8900000000000023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0.43663194444444442</v>
      </c>
      <c r="B4" s="6"/>
      <c r="C4" s="7">
        <v>280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8534.4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0.44126157407407413</v>
      </c>
      <c r="B5" s="6" t="s">
        <v>70</v>
      </c>
      <c r="C5" s="7">
        <v>280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8534.4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0.42760416666666662</v>
      </c>
      <c r="B7" s="3">
        <f>Params!D29+MINUTE(A7-Params!C29)*60+SECOND(A7-Params!C29)</f>
        <v>1553300945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10668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0.42766203703703698</v>
      </c>
      <c r="B8" s="3">
        <f>B7+SECOND(A8-A7)</f>
        <v>1553300950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0.42771990740740734</v>
      </c>
      <c r="B9" s="3">
        <f>B8+SECOND(A9-A8)</f>
        <v>1553300955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10668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0.4277777777777777</v>
      </c>
      <c r="B10" s="3">
        <f t="shared" ref="B10:B73" si="11">B9+SECOND(A10-A9)</f>
        <v>1553300960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10668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0.42783564814814806</v>
      </c>
      <c r="B11" s="3">
        <f t="shared" si="11"/>
        <v>1553300965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10668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0.42789351851851842</v>
      </c>
      <c r="B12" s="3">
        <f t="shared" si="11"/>
        <v>1553300970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10668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0.42795138888888878</v>
      </c>
      <c r="B13" s="3">
        <f t="shared" si="11"/>
        <v>1553300975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10668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0.42800925925925914</v>
      </c>
      <c r="B14" s="3">
        <f t="shared" si="11"/>
        <v>1553300980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10668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0.42806712962962951</v>
      </c>
      <c r="B15" s="3">
        <f t="shared" si="11"/>
        <v>1553300985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10668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0.42812499999999987</v>
      </c>
      <c r="B16" s="3">
        <f t="shared" si="11"/>
        <v>1553300990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10668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0.42818287037037023</v>
      </c>
      <c r="B17" s="3">
        <f t="shared" si="11"/>
        <v>1553300995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10668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0.42824074074074059</v>
      </c>
      <c r="B18" s="3">
        <f t="shared" si="11"/>
        <v>1553301000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10668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0.42829861111111095</v>
      </c>
      <c r="B19" s="3">
        <f t="shared" si="11"/>
        <v>1553301005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10668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0.42835648148148131</v>
      </c>
      <c r="B20" s="3">
        <f t="shared" si="11"/>
        <v>1553301010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10668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0.42841435185185167</v>
      </c>
      <c r="B21" s="3">
        <f t="shared" si="11"/>
        <v>1553301015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10668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0.42847222222222203</v>
      </c>
      <c r="B22" s="3">
        <f t="shared" si="11"/>
        <v>1553301020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10668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0.42853009259259239</v>
      </c>
      <c r="B23" s="3">
        <f t="shared" si="11"/>
        <v>1553301025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10668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0.42858796296296275</v>
      </c>
      <c r="B24" s="3">
        <f t="shared" si="11"/>
        <v>1553301030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10668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0.42864583333333311</v>
      </c>
      <c r="B25" s="3">
        <f t="shared" si="11"/>
        <v>1553301035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10668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0.42870370370370348</v>
      </c>
      <c r="B26" s="3">
        <f t="shared" si="11"/>
        <v>1553301040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10668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0.42876157407407384</v>
      </c>
      <c r="B27" s="3">
        <f t="shared" si="11"/>
        <v>1553301045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10668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0.4288194444444442</v>
      </c>
      <c r="B28" s="3">
        <f t="shared" si="11"/>
        <v>1553301050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10668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0.42887731481481456</v>
      </c>
      <c r="B29" s="3">
        <f t="shared" si="11"/>
        <v>1553301055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10668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0.42893518518518492</v>
      </c>
      <c r="B30" s="3">
        <f t="shared" si="11"/>
        <v>1553301060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10668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0.42899305555555528</v>
      </c>
      <c r="B31" s="3">
        <f t="shared" si="11"/>
        <v>1553301065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10668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0.42905092592592564</v>
      </c>
      <c r="B32" s="3">
        <f t="shared" si="11"/>
        <v>1553301070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10668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0.429108796296296</v>
      </c>
      <c r="B33" s="3">
        <f t="shared" si="11"/>
        <v>1553301075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10668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0.42916666666666636</v>
      </c>
      <c r="B34" s="3">
        <f t="shared" si="11"/>
        <v>1553301080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10668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0.42922453703703672</v>
      </c>
      <c r="B35" s="3">
        <f t="shared" si="11"/>
        <v>1553301085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10668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0.42928240740740709</v>
      </c>
      <c r="B36" s="3">
        <f t="shared" si="11"/>
        <v>1553301090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10668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0.42934027777777745</v>
      </c>
      <c r="B37" s="3">
        <f t="shared" si="11"/>
        <v>1553301095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10668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0.42939814814814781</v>
      </c>
      <c r="B38" s="3">
        <f t="shared" si="11"/>
        <v>1553301100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10668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0.42945601851851817</v>
      </c>
      <c r="B39" s="3">
        <f t="shared" si="11"/>
        <v>1553301105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10668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0.42951388888888853</v>
      </c>
      <c r="B40" s="3">
        <f t="shared" si="11"/>
        <v>1553301110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10668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0.42957175925925889</v>
      </c>
      <c r="B41" s="3">
        <f t="shared" si="11"/>
        <v>1553301115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10668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0.42962962962962925</v>
      </c>
      <c r="B42" s="3">
        <f t="shared" si="11"/>
        <v>1553301120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10668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0.42968749999999961</v>
      </c>
      <c r="B43" s="3">
        <f t="shared" si="11"/>
        <v>1553301125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10668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0.42974537037036997</v>
      </c>
      <c r="B44" s="3">
        <f t="shared" si="11"/>
        <v>1553301130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10668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0.42980324074074033</v>
      </c>
      <c r="B45" s="3">
        <f t="shared" si="11"/>
        <v>1553301135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10668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0.42986111111111069</v>
      </c>
      <c r="B46" s="3">
        <f t="shared" si="11"/>
        <v>1553301140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10668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0.42991898148148106</v>
      </c>
      <c r="B47" s="3">
        <f t="shared" si="11"/>
        <v>1553301145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10668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0.42997685185185142</v>
      </c>
      <c r="B48" s="3">
        <f t="shared" si="11"/>
        <v>1553301150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10668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0.43003472222222178</v>
      </c>
      <c r="B49" s="3">
        <f t="shared" si="11"/>
        <v>1553301155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10668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0.43009259259259214</v>
      </c>
      <c r="B50" s="3">
        <f t="shared" si="11"/>
        <v>1553301160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10668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0.4301504629629625</v>
      </c>
      <c r="B51" s="3">
        <f t="shared" si="11"/>
        <v>1553301165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10668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0.43020833333333286</v>
      </c>
      <c r="B52" s="3">
        <f t="shared" si="11"/>
        <v>1553301170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10668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0.43026620370370322</v>
      </c>
      <c r="B53" s="3">
        <f t="shared" si="11"/>
        <v>1553301175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10668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0.43032407407407358</v>
      </c>
      <c r="B54" s="3">
        <f t="shared" si="11"/>
        <v>1553301180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10668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0.43038194444444394</v>
      </c>
      <c r="B55" s="3">
        <f t="shared" si="11"/>
        <v>1553301185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10668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0.4304398148148143</v>
      </c>
      <c r="B56" s="3">
        <f t="shared" si="11"/>
        <v>1553301190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10668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0.43049768518518466</v>
      </c>
      <c r="B57" s="3">
        <f t="shared" si="11"/>
        <v>1553301195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10668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0.43055555555555503</v>
      </c>
      <c r="B58" s="3">
        <f t="shared" si="11"/>
        <v>1553301200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10668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0.43061342592592539</v>
      </c>
      <c r="B59" s="3">
        <f t="shared" si="11"/>
        <v>1553301205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10668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0.43067129629629575</v>
      </c>
      <c r="B60" s="3">
        <f t="shared" si="11"/>
        <v>1553301210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10668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0.43072916666666611</v>
      </c>
      <c r="B61" s="3">
        <f t="shared" si="11"/>
        <v>1553301215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10668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0.43078703703703647</v>
      </c>
      <c r="B62" s="3">
        <f t="shared" si="11"/>
        <v>1553301220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10668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0.43084490740740683</v>
      </c>
      <c r="B63" s="3">
        <f t="shared" si="11"/>
        <v>1553301225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10668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0.43090277777777719</v>
      </c>
      <c r="B64" s="3">
        <f t="shared" si="11"/>
        <v>1553301230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10668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0.43096064814814755</v>
      </c>
      <c r="B65" s="3">
        <f t="shared" si="11"/>
        <v>1553301235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10668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0.43101851851851791</v>
      </c>
      <c r="B66" s="3">
        <f t="shared" si="11"/>
        <v>1553301240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10668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0.43107638888888827</v>
      </c>
      <c r="B67" s="3">
        <f t="shared" si="11"/>
        <v>1553301245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10668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0.43113425925925863</v>
      </c>
      <c r="B68" s="3">
        <f t="shared" si="11"/>
        <v>1553301250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10668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0.431192129629629</v>
      </c>
      <c r="B69" s="3">
        <f t="shared" si="11"/>
        <v>1553301255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10668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0.43124999999999936</v>
      </c>
      <c r="B70" s="3">
        <f t="shared" si="11"/>
        <v>1553301260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10668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0.43130787037036972</v>
      </c>
      <c r="B71" s="3">
        <f t="shared" si="11"/>
        <v>1553301265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10668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0.43136574074074008</v>
      </c>
      <c r="B72" s="3">
        <f t="shared" si="11"/>
        <v>1553301270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10668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0.43142361111111044</v>
      </c>
      <c r="B73" s="3">
        <f t="shared" si="11"/>
        <v>1553301275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10668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0.4314814814814808</v>
      </c>
      <c r="B74" s="3">
        <f t="shared" ref="B74:B137" si="25">B73+SECOND(A74-A73)</f>
        <v>1553301280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10668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0.43153935185185116</v>
      </c>
      <c r="B75" s="3">
        <f t="shared" si="25"/>
        <v>1553301285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10668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0.43159722222222152</v>
      </c>
      <c r="B76" s="3">
        <f t="shared" si="25"/>
        <v>1553301290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10668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0.43165509259259188</v>
      </c>
      <c r="B77" s="3">
        <f t="shared" si="25"/>
        <v>1553301295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10668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0.43171296296296224</v>
      </c>
      <c r="B78" s="3">
        <f t="shared" si="25"/>
        <v>1553301300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10668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0.4317708333333326</v>
      </c>
      <c r="B79" s="3">
        <f t="shared" si="25"/>
        <v>1553301305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10668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0.43182870370370297</v>
      </c>
      <c r="B80" s="3">
        <f t="shared" si="25"/>
        <v>1553301310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10668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0.43188657407407333</v>
      </c>
      <c r="B81" s="3">
        <f t="shared" si="25"/>
        <v>1553301315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10668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0.43194444444444369</v>
      </c>
      <c r="B82" s="3">
        <f t="shared" si="25"/>
        <v>1553301320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10668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0.43200231481481405</v>
      </c>
      <c r="B83" s="3">
        <f t="shared" si="25"/>
        <v>1553301325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10668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0.43206018518518441</v>
      </c>
      <c r="B84" s="3">
        <f t="shared" si="25"/>
        <v>1553301330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10668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0.43211805555555477</v>
      </c>
      <c r="B85" s="3">
        <f t="shared" si="25"/>
        <v>1553301335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10668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0.43217592592592513</v>
      </c>
      <c r="B86" s="3">
        <f t="shared" si="25"/>
        <v>1553301340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10668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0.43223379629629549</v>
      </c>
      <c r="B87" s="3">
        <f t="shared" si="25"/>
        <v>1553301345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10668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0.43229166666666585</v>
      </c>
      <c r="B88" s="3">
        <f t="shared" si="25"/>
        <v>1553301350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10668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0.43234953703703621</v>
      </c>
      <c r="B89" s="3">
        <f t="shared" si="25"/>
        <v>1553301355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10668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0.43240740740740657</v>
      </c>
      <c r="B90" s="3">
        <f t="shared" si="25"/>
        <v>1553301360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10668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0.43246527777777694</v>
      </c>
      <c r="B91" s="3">
        <f t="shared" si="25"/>
        <v>1553301365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10668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0.4325231481481473</v>
      </c>
      <c r="B92" s="3">
        <f t="shared" si="25"/>
        <v>1553301370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10668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0.43258101851851766</v>
      </c>
      <c r="B93" s="3">
        <f t="shared" si="25"/>
        <v>1553301375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10668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0.43263888888888802</v>
      </c>
      <c r="B94" s="3">
        <f t="shared" si="25"/>
        <v>1553301380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10668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0.43269675925925838</v>
      </c>
      <c r="B95" s="3">
        <f t="shared" si="25"/>
        <v>1553301385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10668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0.43275462962962874</v>
      </c>
      <c r="B96" s="3">
        <f t="shared" si="25"/>
        <v>1553301390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10668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0.4328124999999991</v>
      </c>
      <c r="B97" s="3">
        <f t="shared" si="25"/>
        <v>1553301395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10668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0.43287037037036946</v>
      </c>
      <c r="B98" s="3">
        <f t="shared" si="25"/>
        <v>1553301400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10668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0.43292824074073982</v>
      </c>
      <c r="B99" s="3">
        <f t="shared" si="25"/>
        <v>1553301405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10668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0.43298611111111018</v>
      </c>
      <c r="B100" s="3">
        <f t="shared" si="25"/>
        <v>1553301410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10668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0.43304398148148054</v>
      </c>
      <c r="B101" s="3">
        <f t="shared" si="25"/>
        <v>1553301415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10668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0.43310185185185091</v>
      </c>
      <c r="B102" s="3">
        <f t="shared" si="25"/>
        <v>1553301420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10668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0.43315972222222127</v>
      </c>
      <c r="B103" s="3">
        <f t="shared" si="25"/>
        <v>1553301425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10668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0.43321759259259163</v>
      </c>
      <c r="B104" s="3">
        <f t="shared" si="25"/>
        <v>1553301430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10668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0.43327546296296199</v>
      </c>
      <c r="B105" s="3">
        <f t="shared" si="25"/>
        <v>1553301435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10668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0.43333333333333235</v>
      </c>
      <c r="B106" s="3">
        <f t="shared" si="25"/>
        <v>1553301440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10668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0.43339120370370271</v>
      </c>
      <c r="B107" s="3">
        <f t="shared" si="25"/>
        <v>1553301445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10668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0.43344907407407307</v>
      </c>
      <c r="B108" s="3">
        <f t="shared" si="25"/>
        <v>1553301450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10668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0.43350694444444343</v>
      </c>
      <c r="B109" s="3">
        <f t="shared" si="25"/>
        <v>1553301455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10668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0.43356481481481379</v>
      </c>
      <c r="B110" s="3">
        <f t="shared" si="25"/>
        <v>1553301460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10668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0.43362268518518415</v>
      </c>
      <c r="B111" s="3">
        <f t="shared" si="25"/>
        <v>1553301465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10668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0.43368055555555451</v>
      </c>
      <c r="B112" s="3">
        <f t="shared" si="25"/>
        <v>1553301470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10668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0.43373842592592488</v>
      </c>
      <c r="B113" s="3">
        <f t="shared" si="25"/>
        <v>1553301475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10668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0.43379629629629524</v>
      </c>
      <c r="B114" s="3">
        <f t="shared" si="25"/>
        <v>1553301480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10668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0.4338541666666656</v>
      </c>
      <c r="B115" s="3">
        <f t="shared" si="25"/>
        <v>1553301485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10668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0.43391203703703596</v>
      </c>
      <c r="B116" s="3">
        <f t="shared" si="25"/>
        <v>1553301490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10623.55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0.43396990740740632</v>
      </c>
      <c r="B117" s="3">
        <f t="shared" si="25"/>
        <v>1553301495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10579.1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0.43402777777777668</v>
      </c>
      <c r="B118" s="3">
        <f t="shared" si="25"/>
        <v>1553301500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10534.65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0.43408564814814704</v>
      </c>
      <c r="B119" s="3">
        <f t="shared" si="25"/>
        <v>1553301505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10490.2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0.4341435185185174</v>
      </c>
      <c r="B120" s="3">
        <f t="shared" si="25"/>
        <v>1553301510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10445.75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0.43420138888888776</v>
      </c>
      <c r="B121" s="3">
        <f t="shared" si="25"/>
        <v>1553301515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10401.299999999999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0.43425925925925812</v>
      </c>
      <c r="B122" s="3">
        <f t="shared" si="25"/>
        <v>1553301520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10356.85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0.43431712962962848</v>
      </c>
      <c r="B123" s="3">
        <f t="shared" si="25"/>
        <v>1553301525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10312.4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0.43437499999999885</v>
      </c>
      <c r="B124" s="3">
        <f t="shared" si="25"/>
        <v>1553301530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10267.950000000001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0.43443287037036921</v>
      </c>
      <c r="B125" s="3">
        <f t="shared" si="25"/>
        <v>1553301535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10223.5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-8.8900000000001462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0.43449074074073957</v>
      </c>
      <c r="B126" s="3">
        <f t="shared" si="25"/>
        <v>1553301540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10179.049999999999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-8.8899999999997821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0.43454861111110993</v>
      </c>
      <c r="B127" s="3">
        <f t="shared" si="25"/>
        <v>1553301545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10134.6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0.43460648148148029</v>
      </c>
      <c r="B128" s="3">
        <f t="shared" si="25"/>
        <v>1553301550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10090.15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0.43466435185185065</v>
      </c>
      <c r="B129" s="3">
        <f t="shared" si="25"/>
        <v>1553301555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10045.700000000001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0.43472222222222101</v>
      </c>
      <c r="B130" s="3">
        <f t="shared" si="25"/>
        <v>1553301560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10001.25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-8.8900000000001462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0.43478009259259137</v>
      </c>
      <c r="B131" s="3">
        <f t="shared" si="25"/>
        <v>1553301565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9956.7999999999993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-8.8899999999997821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0.43483796296296173</v>
      </c>
      <c r="B132" s="3">
        <f t="shared" si="25"/>
        <v>1553301570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9912.35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0.43489583333333209</v>
      </c>
      <c r="B133" s="3">
        <f t="shared" si="25"/>
        <v>1553301575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9867.9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0.43495370370370245</v>
      </c>
      <c r="B134" s="3">
        <f t="shared" si="25"/>
        <v>1553301580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9823.4500000000007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0.43501157407407282</v>
      </c>
      <c r="B135" s="3">
        <f t="shared" si="25"/>
        <v>1553301585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9779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-8.8900000000001462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0.43506944444444318</v>
      </c>
      <c r="B136" s="3">
        <f t="shared" si="25"/>
        <v>1553301590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9734.5499999999993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-8.8899999999997821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0.43512731481481354</v>
      </c>
      <c r="B137" s="3">
        <f t="shared" si="25"/>
        <v>1553301595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9690.1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0.4351851851851839</v>
      </c>
      <c r="B138" s="3">
        <f t="shared" ref="B138:B201" si="40">B137+SECOND(A138-A137)</f>
        <v>1553301600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9645.65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0.43524305555555426</v>
      </c>
      <c r="B139" s="3">
        <f t="shared" si="40"/>
        <v>1553301605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9601.2000000000007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0.43530092592592462</v>
      </c>
      <c r="B140" s="3">
        <f t="shared" si="40"/>
        <v>1553301610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9556.75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-8.8900000000001462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0.43535879629629498</v>
      </c>
      <c r="B141" s="3">
        <f t="shared" si="40"/>
        <v>1553301615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9512.2999999999993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-8.8899999999997821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0.43541666666666534</v>
      </c>
      <c r="B142" s="3">
        <f t="shared" si="40"/>
        <v>1553301620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9467.85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0.4354745370370357</v>
      </c>
      <c r="B143" s="3">
        <f t="shared" si="40"/>
        <v>1553301625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9423.4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-8.8900000000001462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0.43553240740740606</v>
      </c>
      <c r="B144" s="3">
        <f t="shared" si="40"/>
        <v>1553301630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9378.9499999999989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-8.8899999999997821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0.43559027777777642</v>
      </c>
      <c r="B145" s="3">
        <f t="shared" si="40"/>
        <v>1553301635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9334.5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-8.8900000000001462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0.43564814814814679</v>
      </c>
      <c r="B146" s="3">
        <f t="shared" si="40"/>
        <v>1553301640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9290.0499999999993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-8.8899999999997821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0.43570601851851715</v>
      </c>
      <c r="B147" s="3">
        <f t="shared" si="40"/>
        <v>1553301645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9245.6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0.43576388888888751</v>
      </c>
      <c r="B148" s="3">
        <f t="shared" si="40"/>
        <v>1553301650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9201.15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-8.8900000000001462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0.43582175925925787</v>
      </c>
      <c r="B149" s="3">
        <f t="shared" si="40"/>
        <v>1553301655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9156.6999999999989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-8.8899999999997821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0.43587962962962823</v>
      </c>
      <c r="B150" s="3">
        <f t="shared" si="40"/>
        <v>1553301660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9112.25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-8.8900000000001462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0.43593749999999859</v>
      </c>
      <c r="B151" s="3">
        <f t="shared" si="40"/>
        <v>1553301665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9067.7999999999993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0.43599537037036895</v>
      </c>
      <c r="B152" s="3">
        <f t="shared" si="40"/>
        <v>1553301670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9023.3499999999985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-8.8899999999997821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0.43605324074073931</v>
      </c>
      <c r="B153" s="3">
        <f t="shared" si="40"/>
        <v>1553301675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8978.9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-8.8900000000001462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0.43611111111110967</v>
      </c>
      <c r="B154" s="3">
        <f t="shared" si="40"/>
        <v>1553301680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8934.4499999999989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-8.8899999999997821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0.43616898148148003</v>
      </c>
      <c r="B155" s="3">
        <f t="shared" si="40"/>
        <v>1553301685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8890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-8.8900000000001462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0.43622685185185039</v>
      </c>
      <c r="B156" s="3">
        <f t="shared" si="40"/>
        <v>1553301690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8845.5499999999993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0.43628472222222076</v>
      </c>
      <c r="B157" s="3">
        <f t="shared" si="40"/>
        <v>1553301695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8801.0999999999985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-8.8899999999997821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0.43634259259259112</v>
      </c>
      <c r="B158" s="3">
        <f t="shared" si="40"/>
        <v>1553301700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8756.65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-8.8900000000001462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0.43640046296296148</v>
      </c>
      <c r="B159" s="3">
        <f t="shared" si="40"/>
        <v>1553301705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8712.1999999999989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-8.8899999999997821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0.43645833333333184</v>
      </c>
      <c r="B160" s="3">
        <f t="shared" si="40"/>
        <v>1553301710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8667.75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-8.8900000000001462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0.4365162037037022</v>
      </c>
      <c r="B161" s="3">
        <f t="shared" si="40"/>
        <v>1553301715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8623.2999999999993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0.43657407407407256</v>
      </c>
      <c r="B162" s="3">
        <f t="shared" si="40"/>
        <v>1553301720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8578.8499999999985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-8.8899999999997821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0.43663194444444292</v>
      </c>
      <c r="B163" s="3">
        <f t="shared" si="40"/>
        <v>1553301725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8534.4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0.43668981481481328</v>
      </c>
      <c r="B164" s="3">
        <f t="shared" si="40"/>
        <v>1553301730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8534.4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0.43674768518518364</v>
      </c>
      <c r="B165" s="3">
        <f t="shared" si="40"/>
        <v>1553301735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8534.4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0.436805555555554</v>
      </c>
      <c r="B166" s="3">
        <f t="shared" si="40"/>
        <v>1553301740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8534.4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0.43686342592592436</v>
      </c>
      <c r="B167" s="3">
        <f t="shared" si="40"/>
        <v>1553301745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8534.4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0.43692129629629473</v>
      </c>
      <c r="B168" s="3">
        <f t="shared" si="40"/>
        <v>1553301750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8534.4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0.43697916666666509</v>
      </c>
      <c r="B169" s="3">
        <f t="shared" si="40"/>
        <v>1553301755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8534.4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0.43703703703703545</v>
      </c>
      <c r="B170" s="3">
        <f t="shared" si="40"/>
        <v>1553301760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8534.4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0.43709490740740581</v>
      </c>
      <c r="B171" s="3">
        <f t="shared" si="40"/>
        <v>1553301765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8534.4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0.43715277777777617</v>
      </c>
      <c r="B172" s="3">
        <f t="shared" si="40"/>
        <v>1553301770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8534.4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0.43721064814814653</v>
      </c>
      <c r="B173" s="3">
        <f t="shared" si="40"/>
        <v>1553301775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8534.4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0.43726851851851689</v>
      </c>
      <c r="B174" s="3">
        <f t="shared" si="40"/>
        <v>1553301780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8534.4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0.43732638888888725</v>
      </c>
      <c r="B175" s="3">
        <f t="shared" si="40"/>
        <v>1553301785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8534.4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0.43738425925925761</v>
      </c>
      <c r="B176" s="3">
        <f t="shared" si="40"/>
        <v>1553301790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8534.4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0.43744212962962797</v>
      </c>
      <c r="B177" s="3">
        <f t="shared" si="40"/>
        <v>1553301795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8534.4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0.43749999999999833</v>
      </c>
      <c r="B178" s="3">
        <f t="shared" si="40"/>
        <v>1553301800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8534.4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0.4375578703703687</v>
      </c>
      <c r="B179" s="3">
        <f t="shared" si="40"/>
        <v>1553301805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8534.4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0.43761574074073906</v>
      </c>
      <c r="B180" s="3">
        <f t="shared" si="40"/>
        <v>1553301810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8534.4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0.43767361111110942</v>
      </c>
      <c r="B181" s="3">
        <f t="shared" si="40"/>
        <v>1553301815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8534.4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0.43773148148147978</v>
      </c>
      <c r="B182" s="3">
        <f t="shared" si="40"/>
        <v>1553301820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8534.4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0.43778935185185014</v>
      </c>
      <c r="B183" s="3">
        <f t="shared" si="40"/>
        <v>1553301825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8534.4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0.4378472222222205</v>
      </c>
      <c r="B184" s="3">
        <f t="shared" si="40"/>
        <v>1553301830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8534.4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0.43790509259259086</v>
      </c>
      <c r="B185" s="3">
        <f t="shared" si="40"/>
        <v>1553301835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8534.4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0.43796296296296122</v>
      </c>
      <c r="B186" s="3">
        <f t="shared" si="40"/>
        <v>1553301840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8534.4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0.43802083333333158</v>
      </c>
      <c r="B187" s="3">
        <f t="shared" si="40"/>
        <v>1553301845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8534.4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0.43807870370370194</v>
      </c>
      <c r="B188" s="3">
        <f t="shared" si="40"/>
        <v>1553301850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8534.4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0.4381365740740723</v>
      </c>
      <c r="B189" s="3">
        <f t="shared" si="40"/>
        <v>1553301855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8534.4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0.43819444444444267</v>
      </c>
      <c r="B190" s="3">
        <f t="shared" si="40"/>
        <v>1553301860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8534.4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0.43825231481481303</v>
      </c>
      <c r="B191" s="3">
        <f t="shared" si="40"/>
        <v>1553301865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8534.4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0.43831018518518339</v>
      </c>
      <c r="B192" s="3">
        <f t="shared" si="40"/>
        <v>1553301870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8534.4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0.43836805555555375</v>
      </c>
      <c r="B193" s="3">
        <f t="shared" si="40"/>
        <v>1553301875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8534.4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0.43842592592592411</v>
      </c>
      <c r="B194" s="3">
        <f t="shared" si="40"/>
        <v>1553301880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8534.4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0.43848379629629447</v>
      </c>
      <c r="B195" s="3">
        <f t="shared" si="40"/>
        <v>1553301885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8534.4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0.43854166666666483</v>
      </c>
      <c r="B196" s="3">
        <f t="shared" si="40"/>
        <v>1553301890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8534.4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0.43859953703703519</v>
      </c>
      <c r="B197" s="3">
        <f t="shared" si="40"/>
        <v>1553301895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8534.4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0.43865740740740555</v>
      </c>
      <c r="B198" s="3">
        <f t="shared" si="40"/>
        <v>1553301900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8534.4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0.43871527777777591</v>
      </c>
      <c r="B199" s="3">
        <f t="shared" si="40"/>
        <v>1553301905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8534.4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0.43877314814814627</v>
      </c>
      <c r="B200" s="3">
        <f t="shared" si="40"/>
        <v>1553301910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8534.4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0.43883101851851664</v>
      </c>
      <c r="B201" s="3">
        <f t="shared" si="40"/>
        <v>1553301915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8534.4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0.438888888888887</v>
      </c>
      <c r="B202" s="3">
        <f t="shared" ref="B202:B234" si="57">B201+SECOND(A202-A201)</f>
        <v>1553301920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8534.4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0.43894675925925736</v>
      </c>
      <c r="B203" s="3">
        <f t="shared" si="57"/>
        <v>1553301925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8534.4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0.43900462962962772</v>
      </c>
      <c r="B204" s="3">
        <f t="shared" si="57"/>
        <v>1553301930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8534.4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0.43906249999999808</v>
      </c>
      <c r="B205" s="3">
        <f t="shared" si="57"/>
        <v>1553301935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8534.4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0.43912037037036844</v>
      </c>
      <c r="B206" s="3">
        <f t="shared" si="57"/>
        <v>1553301940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8534.4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0.4391782407407388</v>
      </c>
      <c r="B207" s="3">
        <f t="shared" si="57"/>
        <v>1553301945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8534.4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0.43923611111110916</v>
      </c>
      <c r="B208" s="3">
        <f t="shared" si="57"/>
        <v>1553301950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8534.4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0.43929398148147952</v>
      </c>
      <c r="B209" s="3">
        <f t="shared" si="57"/>
        <v>1553301955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8534.4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0.43935185185184988</v>
      </c>
      <c r="B210" s="3">
        <f t="shared" si="57"/>
        <v>1553301960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8534.4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0.43940972222222024</v>
      </c>
      <c r="B211" s="3">
        <f t="shared" si="57"/>
        <v>1553301965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8534.4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0.43946759259259061</v>
      </c>
      <c r="B212" s="3">
        <f t="shared" si="57"/>
        <v>1553301970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8534.4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0.43952546296296097</v>
      </c>
      <c r="B213" s="3">
        <f t="shared" si="57"/>
        <v>1553301975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8534.4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0.43958333333333133</v>
      </c>
      <c r="B214" s="3">
        <f t="shared" si="57"/>
        <v>1553301980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8534.4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0.43964120370370169</v>
      </c>
      <c r="B215" s="3">
        <f t="shared" si="57"/>
        <v>1553301985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8534.4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0.43969907407407205</v>
      </c>
      <c r="B216" s="3">
        <f t="shared" si="57"/>
        <v>1553301990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8534.4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0.43975694444444241</v>
      </c>
      <c r="B217" s="3">
        <f t="shared" si="57"/>
        <v>1553301995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8534.4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0.43981481481481277</v>
      </c>
      <c r="B218" s="3">
        <f t="shared" si="57"/>
        <v>1553302000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8534.4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0.43987268518518313</v>
      </c>
      <c r="B219" s="3">
        <f t="shared" si="57"/>
        <v>1553302005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8534.4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0.43993055555555349</v>
      </c>
      <c r="B220" s="3">
        <f t="shared" si="57"/>
        <v>1553302010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8534.4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0.43998842592592385</v>
      </c>
      <c r="B221" s="3">
        <f t="shared" si="57"/>
        <v>1553302015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8534.4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0.44004629629629421</v>
      </c>
      <c r="B222" s="3">
        <f t="shared" si="57"/>
        <v>1553302020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8534.4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0.44010416666666458</v>
      </c>
      <c r="B223" s="3">
        <f t="shared" si="57"/>
        <v>1553302025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8534.4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0.44016203703703494</v>
      </c>
      <c r="B224" s="3">
        <f t="shared" si="57"/>
        <v>1553302030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8534.4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0.4402199074074053</v>
      </c>
      <c r="B225" s="3">
        <f t="shared" si="57"/>
        <v>1553302035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8534.4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0.44027777777777566</v>
      </c>
      <c r="B226" s="3">
        <f t="shared" si="57"/>
        <v>1553302040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8534.4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0.44033564814814602</v>
      </c>
      <c r="B227" s="3">
        <f t="shared" si="57"/>
        <v>1553302045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8534.4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0.44039351851851638</v>
      </c>
      <c r="B228" s="3">
        <f t="shared" si="57"/>
        <v>1553302050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8534.4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0.44045138888888674</v>
      </c>
      <c r="B229" s="3">
        <f t="shared" si="57"/>
        <v>1553302055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8534.4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0.4405092592592571</v>
      </c>
      <c r="B230" s="3">
        <f t="shared" si="57"/>
        <v>1553302060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8534.4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0.44056712962962746</v>
      </c>
      <c r="B231" s="3">
        <f t="shared" si="57"/>
        <v>1553302065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8534.4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0.44062499999999782</v>
      </c>
      <c r="B232" s="3">
        <f t="shared" si="57"/>
        <v>1553302070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8534.4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0.44068287037036818</v>
      </c>
      <c r="B233" s="3">
        <f t="shared" si="57"/>
        <v>1553302075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8534.4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0.44074074074073855</v>
      </c>
      <c r="B234" s="3">
        <f t="shared" si="57"/>
        <v>1553302080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8534.4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0.44079861111110891</v>
      </c>
      <c r="B235" s="3">
        <f t="shared" ref="B235:B243" si="62">B234+SECOND(A235-A234)</f>
        <v>1553302085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8534.4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0.44085648148147927</v>
      </c>
      <c r="B236" s="3">
        <f t="shared" si="62"/>
        <v>1553302090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8534.4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0.44091435185184963</v>
      </c>
      <c r="B237" s="3">
        <f t="shared" si="62"/>
        <v>1553302095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8534.4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0.44097222222221999</v>
      </c>
      <c r="B238" s="3">
        <f t="shared" si="62"/>
        <v>1553302100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8534.4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0.44103009259259035</v>
      </c>
      <c r="B239" s="3">
        <f t="shared" si="62"/>
        <v>1553302105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8534.4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0.44108796296296071</v>
      </c>
      <c r="B240" s="3">
        <f t="shared" si="62"/>
        <v>1553302110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8534.4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0.44114583333333107</v>
      </c>
      <c r="B241" s="3">
        <f t="shared" si="62"/>
        <v>1553302115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8534.4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0.44120370370370143</v>
      </c>
      <c r="B242" s="3">
        <f t="shared" si="62"/>
        <v>1553302120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8534.4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0.44126157407407179</v>
      </c>
      <c r="B243" s="3">
        <f t="shared" si="62"/>
        <v>1553302125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8534.4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2019-07-24T02:13:13Z</dcterms:modified>
</cp:coreProperties>
</file>